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ildstone Consulting\07_Planning\03_Planning Applications\LIVE\0282P_Brill Place\Application\Date_Submission\3_Conditions\Condition 74_PLant and Equipment\Draft\"/>
    </mc:Choice>
  </mc:AlternateContent>
  <xr:revisionPtr revIDLastSave="0" documentId="8_{499A4AAC-E153-4C26-8D2A-F9480755534A}" xr6:coauthVersionLast="47" xr6:coauthVersionMax="47" xr10:uidLastSave="{00000000-0000-0000-0000-000000000000}"/>
  <bookViews>
    <workbookView xWindow="-28920" yWindow="-3300" windowWidth="29040" windowHeight="15840" xr2:uid="{5AF7EAA7-1B99-4F8B-898B-537D1E60DB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4" i="1" l="1"/>
  <c r="L59" i="1"/>
  <c r="H18" i="1"/>
  <c r="H15" i="1"/>
  <c r="H14" i="1"/>
  <c r="V10" i="1" l="1"/>
</calcChain>
</file>

<file path=xl/sharedStrings.xml><?xml version="1.0" encoding="utf-8"?>
<sst xmlns="http://schemas.openxmlformats.org/spreadsheetml/2006/main" count="557" uniqueCount="272">
  <si>
    <t>REF. NO.</t>
  </si>
  <si>
    <t>LOCATION</t>
  </si>
  <si>
    <t>MODEL</t>
  </si>
  <si>
    <t>QUANTITY</t>
  </si>
  <si>
    <t>REFRIGERENT</t>
  </si>
  <si>
    <t>AMBIENT TEMPERATURE</t>
  </si>
  <si>
    <t xml:space="preserve"> COOLING CAPACITY (EACH)</t>
  </si>
  <si>
    <t>EVAPORATOR</t>
  </si>
  <si>
    <t>CONDENSER (20% GLYCOL)</t>
  </si>
  <si>
    <t>SOUND PRESSURE LEVEL @ 1M</t>
  </si>
  <si>
    <t>OPERATING WEIGHT</t>
  </si>
  <si>
    <t>ELECTRICAL</t>
  </si>
  <si>
    <t>REMARKS</t>
  </si>
  <si>
    <t>CHW TEMP</t>
  </si>
  <si>
    <t>CHW FLOW</t>
  </si>
  <si>
    <t>MAX. PRESSURE DROP</t>
  </si>
  <si>
    <t>CW TEMP</t>
  </si>
  <si>
    <t>UNIT POWER INPUT</t>
  </si>
  <si>
    <t xml:space="preserve">POWER SUPPLY </t>
  </si>
  <si>
    <t>DUTY</t>
  </si>
  <si>
    <t>S/BY</t>
  </si>
  <si>
    <t>DB °C</t>
  </si>
  <si>
    <t>WB °C</t>
  </si>
  <si>
    <t>kW</t>
  </si>
  <si>
    <t>IN °C</t>
  </si>
  <si>
    <t>OUT °C</t>
  </si>
  <si>
    <t>l/s</t>
  </si>
  <si>
    <t>kPa</t>
  </si>
  <si>
    <t>dB (A)</t>
  </si>
  <si>
    <t>KG</t>
  </si>
  <si>
    <t>(V/Ph/Hz)</t>
  </si>
  <si>
    <t>WCC-01 / 02</t>
  </si>
  <si>
    <t xml:space="preserve">BASEMENT </t>
  </si>
  <si>
    <t>30WI 1000</t>
  </si>
  <si>
    <t>HFC R-410A</t>
  </si>
  <si>
    <t>400/3/50</t>
  </si>
  <si>
    <t>SIZE - 2099(L) X 966(W) X 1869 (H)</t>
  </si>
  <si>
    <t>BRILL PLACE PLANT SCHEDULE</t>
  </si>
  <si>
    <t>SR. NO.</t>
  </si>
  <si>
    <t>REF.NO.</t>
  </si>
  <si>
    <t>SYSTEM</t>
  </si>
  <si>
    <t>MAKE &amp; MODEL</t>
  </si>
  <si>
    <t>MEDIUM</t>
  </si>
  <si>
    <t>QTY</t>
  </si>
  <si>
    <t xml:space="preserve">CAPACITY EACH </t>
  </si>
  <si>
    <t>FLOW</t>
  </si>
  <si>
    <t>ENTERING WATER TEMP</t>
  </si>
  <si>
    <t>LEAVING WATER TEMP</t>
  </si>
  <si>
    <t>ADIABATIC SPRAY SYSTEM MAX TEMP.</t>
  </si>
  <si>
    <t>ADIABATIC SPRAY SYSTEM MIN PRESSURE REQ.</t>
  </si>
  <si>
    <t>ADIABATIC SPRAY SWITCH POINT TEMP.</t>
  </si>
  <si>
    <t>MAX. WATER CONSUMPTION</t>
  </si>
  <si>
    <t>NUMBER OF FANS</t>
  </si>
  <si>
    <t>TYPE OF FAN DRIVE</t>
  </si>
  <si>
    <t>TOTAL FAN AIR FLOW</t>
  </si>
  <si>
    <t>EACH FAN POWER</t>
  </si>
  <si>
    <t>TOTAL FAN POWER</t>
  </si>
  <si>
    <t>POWER SUPPLY</t>
  </si>
  <si>
    <t>REMARK</t>
  </si>
  <si>
    <t xml:space="preserve"> S BY</t>
  </si>
  <si>
    <t>(kW)</t>
  </si>
  <si>
    <t>L/s</t>
  </si>
  <si>
    <t>(°C)</t>
  </si>
  <si>
    <t>BAR</t>
  </si>
  <si>
    <t xml:space="preserve"> (V/Ph/Hz)</t>
  </si>
  <si>
    <t>DAC - 01</t>
  </si>
  <si>
    <t>17TH FLOOR</t>
  </si>
  <si>
    <t>ADIABATIC COOLING</t>
  </si>
  <si>
    <t>GUNTNER
S-GFD 090.4D/5-SD1C/2P.E</t>
  </si>
  <si>
    <t>Ethylene Glycol 20%</t>
  </si>
  <si>
    <t>-</t>
  </si>
  <si>
    <t>AXIAL EC FANS</t>
  </si>
  <si>
    <t>230/1/50</t>
  </si>
  <si>
    <t>SIZE -  6429 (W) X 1330 (D)  X 2850 (H)</t>
  </si>
  <si>
    <t>REF NO.</t>
  </si>
  <si>
    <t>SERVING</t>
  </si>
  <si>
    <t>PUMP</t>
  </si>
  <si>
    <t>SUPPLIER/TYPE</t>
  </si>
  <si>
    <t>QTY (Nos.)</t>
  </si>
  <si>
    <t>CAPACITY
Kg/s</t>
  </si>
  <si>
    <t>HEAD (kPa)</t>
  </si>
  <si>
    <t>RATED POWER
kW</t>
  </si>
  <si>
    <t>DETAILS
V / PH / HZ</t>
  </si>
  <si>
    <t>STARTER</t>
  </si>
  <si>
    <t>DUTIES @ RPM</t>
  </si>
  <si>
    <t>SOURCE</t>
  </si>
  <si>
    <t>P04 / P06</t>
  </si>
  <si>
    <t>BASEMENT</t>
  </si>
  <si>
    <t>CONDENSER SYSTEM</t>
  </si>
  <si>
    <t>CW</t>
  </si>
  <si>
    <t>Armstrong - Vertical Inline Pump</t>
  </si>
  <si>
    <t>1 R</t>
  </si>
  <si>
    <t>1 S</t>
  </si>
  <si>
    <t>380 / 3 / 50</t>
  </si>
  <si>
    <t>VFD</t>
  </si>
  <si>
    <t>NORMAL</t>
  </si>
  <si>
    <t>(1 RUN + 1 STAND BY)</t>
  </si>
  <si>
    <t>P05</t>
  </si>
  <si>
    <t>1A</t>
  </si>
  <si>
    <t>1 ASSIST</t>
  </si>
  <si>
    <t>P07 / P09</t>
  </si>
  <si>
    <t>CHILLED WATER PRIMARY PUMP</t>
  </si>
  <si>
    <t>CHW</t>
  </si>
  <si>
    <t>Grundfos - Vertical Inline Pump</t>
  </si>
  <si>
    <t>P08</t>
  </si>
  <si>
    <t>P10 / P11</t>
  </si>
  <si>
    <t>CHILLED WATER SECONDARY PUMP</t>
  </si>
  <si>
    <t>MAKE</t>
  </si>
  <si>
    <t>TYPE</t>
  </si>
  <si>
    <t>P01 / P02</t>
  </si>
  <si>
    <t>LTHW</t>
  </si>
  <si>
    <t>GRUNDFOS</t>
  </si>
  <si>
    <t>TPE2 40-240 N-A-F-A-BQQE-HDC</t>
  </si>
  <si>
    <t>Vertical Inline Pump</t>
  </si>
  <si>
    <t xml:space="preserve">415/3/50 </t>
  </si>
  <si>
    <t>P03</t>
  </si>
  <si>
    <t>TPE3 32-120 S-A-F-A-BQBE-CDB</t>
  </si>
  <si>
    <t>Jockey Pump</t>
  </si>
  <si>
    <t>SR.NO.</t>
  </si>
  <si>
    <t>CONTROL VESSEL SIZE</t>
  </si>
  <si>
    <t>PRESSURIZATION SKID SIZE</t>
  </si>
  <si>
    <t>MAKE UP WATER PUMPS</t>
  </si>
  <si>
    <t>W</t>
  </si>
  <si>
    <t>D</t>
  </si>
  <si>
    <t>HT )</t>
  </si>
  <si>
    <t>POWER</t>
  </si>
  <si>
    <t>V / PH / Hz</t>
  </si>
  <si>
    <t>(Ltrs)</t>
  </si>
  <si>
    <t>Model</t>
  </si>
  <si>
    <t>DIA (MM)</t>
  </si>
  <si>
    <t>HT(MM)</t>
  </si>
  <si>
    <t xml:space="preserve"> (m)</t>
  </si>
  <si>
    <t>(m)</t>
  </si>
  <si>
    <t>L/S</t>
  </si>
  <si>
    <t>(w)</t>
  </si>
  <si>
    <t>(Nos)</t>
  </si>
  <si>
    <t>PU01</t>
  </si>
  <si>
    <t>FLAMCO FG 600</t>
  </si>
  <si>
    <t>D80</t>
  </si>
  <si>
    <t>230/3/50</t>
  </si>
  <si>
    <t>Top Up Pump set - 2X2.6A (230/1/50)</t>
  </si>
  <si>
    <t>PU02</t>
  </si>
  <si>
    <t>PU03</t>
  </si>
  <si>
    <t>DESCRIPTION</t>
  </si>
  <si>
    <t>VOLUME</t>
  </si>
  <si>
    <t>DESIGN FLOW RATE</t>
  </si>
  <si>
    <t>FILTRATION RATING</t>
  </si>
  <si>
    <t>SYSTEM CONNECTION (DN)</t>
  </si>
  <si>
    <t>NOMINAL PRESSURE</t>
  </si>
  <si>
    <t>DA 01</t>
  </si>
  <si>
    <t>Magnetic Air Dirt Separator</t>
  </si>
  <si>
    <t>SPIROTECH SPIROCOMBI MAGNET</t>
  </si>
  <si>
    <t>5 L</t>
  </si>
  <si>
    <t>20 m3 /hr</t>
  </si>
  <si>
    <t>65 mm</t>
  </si>
  <si>
    <t>Test Pressure 7 Bar</t>
  </si>
  <si>
    <t>SIZE - (LF x D x H - 260 x 159 x 712)</t>
  </si>
  <si>
    <t>DG 01</t>
  </si>
  <si>
    <t>Degasser</t>
  </si>
  <si>
    <t>Flamco Vacumat Eco 900</t>
  </si>
  <si>
    <t>PN10</t>
  </si>
  <si>
    <t>1 / 230 / 50</t>
  </si>
  <si>
    <t>SIZE - (A x B x C x D - 260 x 1030 x 670 x 100)</t>
  </si>
  <si>
    <t>DP 01</t>
  </si>
  <si>
    <t>Dosing Pot</t>
  </si>
  <si>
    <t>Flamco Dosing Pot 15 L</t>
  </si>
  <si>
    <t>15 L</t>
  </si>
  <si>
    <t>3/4˝ F BSP</t>
  </si>
  <si>
    <t>16 BAR</t>
  </si>
  <si>
    <t>SIZE - (A x B x C x D - 1120 x 215 x 455 x 200)</t>
  </si>
  <si>
    <t>SS 01</t>
  </si>
  <si>
    <t>Filtration System</t>
  </si>
  <si>
    <t xml:space="preserve">Goodwater GLF 25 p </t>
  </si>
  <si>
    <t>7 L/S</t>
  </si>
  <si>
    <t>50 MICRON</t>
  </si>
  <si>
    <t>11/4˝ BSPF</t>
  </si>
  <si>
    <t>SIZE - (L x W x H - 850 x 435 x 955)</t>
  </si>
  <si>
    <t>DA 02</t>
  </si>
  <si>
    <t>Condenser System</t>
  </si>
  <si>
    <t>13 L</t>
  </si>
  <si>
    <t>47 m3 /hr</t>
  </si>
  <si>
    <t>100 mm</t>
  </si>
  <si>
    <t>SIZE - (LF x D x H - 370 x 219 x 858)</t>
  </si>
  <si>
    <t>DG 02</t>
  </si>
  <si>
    <t>230 / 1 / 50</t>
  </si>
  <si>
    <t>DP 02</t>
  </si>
  <si>
    <t>SS 03</t>
  </si>
  <si>
    <t>SKID</t>
  </si>
  <si>
    <t>PRESSURE TANK CAPACITY (Ltr)</t>
  </si>
  <si>
    <t>CISTERN CAPACITY (Ltr)</t>
  </si>
  <si>
    <t>SET SIZE</t>
  </si>
  <si>
    <t>CAPACITY
(l/s)</t>
  </si>
  <si>
    <t>HEAD (Bar)</t>
  </si>
  <si>
    <t>RATED POWER
(Kw)</t>
  </si>
  <si>
    <t>V / PH / HZ</t>
  </si>
  <si>
    <t>WBT 01</t>
  </si>
  <si>
    <t>Basement</t>
  </si>
  <si>
    <t>PH Plantroom</t>
  </si>
  <si>
    <t>PH</t>
  </si>
  <si>
    <t>Arrow Valve - "Boost A Break"
5-10A model</t>
  </si>
  <si>
    <t>650 (W) x 490 (D) x 1550 (H)</t>
  </si>
  <si>
    <t>2 (Duty Assist)</t>
  </si>
  <si>
    <t>400 / 3 / 50</t>
  </si>
  <si>
    <t>Normal</t>
  </si>
  <si>
    <t>Inlet Size - DN40</t>
  </si>
  <si>
    <t>WBT 02</t>
  </si>
  <si>
    <t>17th Floor</t>
  </si>
  <si>
    <t>DRY Cooler</t>
  </si>
  <si>
    <t>Arrow Valve - "Boost A Break"
5-16A model</t>
  </si>
  <si>
    <t>REF</t>
  </si>
  <si>
    <t>RESIN VOLUME</t>
  </si>
  <si>
    <t>REGENERATION WASTEWATER FLOW</t>
  </si>
  <si>
    <t>DRAIN CAPACITY</t>
  </si>
  <si>
    <t>SALT USED PER REGENERATION</t>
  </si>
  <si>
    <t>WATER REFILL CAPACITY PER REGENERATION</t>
  </si>
  <si>
    <t>WS 01</t>
  </si>
  <si>
    <t>Goodwater Water Softner</t>
  </si>
  <si>
    <t>Pegasus 15 / 9000</t>
  </si>
  <si>
    <t>0.2 L/S</t>
  </si>
  <si>
    <t>0.11 L/S</t>
  </si>
  <si>
    <t>1˝ BSPF</t>
  </si>
  <si>
    <t>0.12 L/S</t>
  </si>
  <si>
    <t>2.1 KG</t>
  </si>
  <si>
    <t>6.6 L</t>
  </si>
  <si>
    <t>220 / 1 / 50</t>
  </si>
  <si>
    <t>SIZE - (A x B x C - 1340 x 1100 x 780)</t>
  </si>
  <si>
    <t>MATERIAL</t>
  </si>
  <si>
    <t>NOMINAL CAPACITY</t>
  </si>
  <si>
    <t>ACTUAL CAPACITY</t>
  </si>
  <si>
    <t>TANK SIZE</t>
  </si>
  <si>
    <t>INLET CONNECTION</t>
  </si>
  <si>
    <t>OVERFLOW CONNECTION</t>
  </si>
  <si>
    <t>OUTLET CONNECTION</t>
  </si>
  <si>
    <t>DRAIN CONNECTION</t>
  </si>
  <si>
    <t>CWT 01</t>
  </si>
  <si>
    <t>Portable water Tank - Divided in 2 Equal halves</t>
  </si>
  <si>
    <t>GRP Sectional, Pre Insulated</t>
  </si>
  <si>
    <t>11678 L</t>
  </si>
  <si>
    <t>9000 L</t>
  </si>
  <si>
    <t>(LxWxH)-(2500x2000x2580)</t>
  </si>
  <si>
    <t>2 Nos x 1 1/2 inch</t>
  </si>
  <si>
    <t>2 Nos x 3 inch</t>
  </si>
  <si>
    <t>2 Nos x 1 inch</t>
  </si>
  <si>
    <t>BCWP 01</t>
  </si>
  <si>
    <t>Vertical Inline Pump set</t>
  </si>
  <si>
    <t>1370 (W) x 1040 (D) x  1460 (H)</t>
  </si>
  <si>
    <t>Grundfos Run, Assist &amp; Stand By pump skid mounted along with panel</t>
  </si>
  <si>
    <t>CAPACITY</t>
  </si>
  <si>
    <t>MAXIMUM OPERATING PRESSURE</t>
  </si>
  <si>
    <t>DIFFERENTIAL PRESSURE SWITCH</t>
  </si>
  <si>
    <t>ACTUATOR</t>
  </si>
  <si>
    <t>SCWC 101</t>
  </si>
  <si>
    <t>BCWS</t>
  </si>
  <si>
    <t>Mediagon Physical Water Conditioner</t>
  </si>
  <si>
    <t>Goodwater GWM300/CU</t>
  </si>
  <si>
    <t>65000 L/HR</t>
  </si>
  <si>
    <t>SIZE - (L x D x H - 200 x 120 x 200)</t>
  </si>
  <si>
    <t>RRF 101</t>
  </si>
  <si>
    <t>MCWS</t>
  </si>
  <si>
    <t>Reverse Rinse Filters</t>
  </si>
  <si>
    <t>Goodwater RRF F78TS-300</t>
  </si>
  <si>
    <t>3 L/S</t>
  </si>
  <si>
    <t>20µ</t>
  </si>
  <si>
    <t>DDS76-1</t>
  </si>
  <si>
    <t>Z11AS</t>
  </si>
  <si>
    <t>SIZE - (H x h x F x D x L - 665 x 508 x 200 x 230 x 310)</t>
  </si>
  <si>
    <t>UV 101</t>
  </si>
  <si>
    <t>UV Disinfection Unit</t>
  </si>
  <si>
    <t>Goodwater Tucana VSL 7</t>
  </si>
  <si>
    <t>4 L/S</t>
  </si>
  <si>
    <t>1˝</t>
  </si>
  <si>
    <t>SIZE - (A x B x C x D x E- 129 x 167 x 103 x 1155 x 1041)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</si>
</sst>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0" xfId="0" applyFont="1"/>
    <xf numFmtId="1" fontId="5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9" fontId="5" fillId="0" borderId="18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left" vertical="center" wrapText="1" indent="3"/>
    </xf>
    <xf numFmtId="0" fontId="5" fillId="0" borderId="25" xfId="0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4" fillId="0" borderId="3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1" fontId="1" fillId="0" borderId="33" xfId="0" applyNumberFormat="1" applyFont="1" applyBorder="1" applyAlignment="1">
      <alignment horizontal="center" vertical="center"/>
    </xf>
    <xf numFmtId="2" fontId="1" fillId="0" borderId="33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center" wrapText="1"/>
    </xf>
    <xf numFmtId="0" fontId="1" fillId="2" borderId="39" xfId="0" applyFont="1" applyFill="1" applyBorder="1" applyAlignment="1">
      <alignment horizontal="center" vertical="center"/>
    </xf>
    <xf numFmtId="1" fontId="1" fillId="0" borderId="39" xfId="0" applyNumberFormat="1" applyFont="1" applyBorder="1" applyAlignment="1">
      <alignment horizontal="center" vertical="center"/>
    </xf>
    <xf numFmtId="2" fontId="2" fillId="0" borderId="39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1" fontId="10" fillId="0" borderId="17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64" fontId="10" fillId="0" borderId="17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" fontId="10" fillId="0" borderId="17" xfId="0" applyNumberFormat="1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15" xfId="0" applyNumberFormat="1" applyFont="1" applyBorder="1" applyAlignment="1">
      <alignment horizontal="center" vertical="center" wrapText="1"/>
    </xf>
    <xf numFmtId="164" fontId="10" fillId="0" borderId="20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1" fontId="10" fillId="0" borderId="17" xfId="0" applyNumberFormat="1" applyFont="1" applyBorder="1" applyAlignment="1">
      <alignment horizontal="center" vertical="center" wrapText="1"/>
    </xf>
    <xf numFmtId="1" fontId="10" fillId="0" borderId="10" xfId="0" applyNumberFormat="1" applyFont="1" applyBorder="1" applyAlignment="1">
      <alignment horizontal="center" vertical="center" wrapText="1"/>
    </xf>
    <xf numFmtId="1" fontId="10" fillId="0" borderId="18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74E4C-A014-4BF8-B1E5-2D00D3E4A997}">
  <dimension ref="A1:X75"/>
  <sheetViews>
    <sheetView tabSelected="1" topLeftCell="A46" workbookViewId="0">
      <selection activeCell="S17" sqref="S17"/>
    </sheetView>
  </sheetViews>
  <sheetFormatPr defaultRowHeight="14.4" x14ac:dyDescent="0.3"/>
  <sheetData>
    <row r="1" spans="1:24" s="8" customFormat="1" ht="15" thickBot="1" x14ac:dyDescent="0.35">
      <c r="J1" s="8" t="s">
        <v>37</v>
      </c>
    </row>
    <row r="2" spans="1:24" x14ac:dyDescent="0.3">
      <c r="A2" s="131" t="s">
        <v>0</v>
      </c>
      <c r="B2" s="107" t="s">
        <v>1</v>
      </c>
      <c r="C2" s="114" t="s">
        <v>2</v>
      </c>
      <c r="D2" s="185" t="s">
        <v>3</v>
      </c>
      <c r="E2" s="186"/>
      <c r="F2" s="114" t="s">
        <v>4</v>
      </c>
      <c r="G2" s="181" t="s">
        <v>5</v>
      </c>
      <c r="H2" s="181"/>
      <c r="I2" s="181" t="s">
        <v>6</v>
      </c>
      <c r="J2" s="181" t="s">
        <v>7</v>
      </c>
      <c r="K2" s="181"/>
      <c r="L2" s="181"/>
      <c r="M2" s="181"/>
      <c r="N2" s="181" t="s">
        <v>8</v>
      </c>
      <c r="O2" s="181"/>
      <c r="P2" s="181"/>
      <c r="Q2" s="181"/>
      <c r="R2" s="105" t="s">
        <v>9</v>
      </c>
      <c r="S2" s="105" t="s">
        <v>10</v>
      </c>
      <c r="T2" s="107" t="s">
        <v>11</v>
      </c>
      <c r="U2" s="108"/>
      <c r="V2" s="109" t="s">
        <v>12</v>
      </c>
    </row>
    <row r="3" spans="1:24" ht="41.4" x14ac:dyDescent="0.3">
      <c r="A3" s="132"/>
      <c r="B3" s="134"/>
      <c r="C3" s="115"/>
      <c r="D3" s="187"/>
      <c r="E3" s="188"/>
      <c r="F3" s="115"/>
      <c r="G3" s="177"/>
      <c r="H3" s="177"/>
      <c r="I3" s="177"/>
      <c r="J3" s="177" t="s">
        <v>13</v>
      </c>
      <c r="K3" s="177"/>
      <c r="L3" s="93" t="s">
        <v>14</v>
      </c>
      <c r="M3" s="93" t="s">
        <v>15</v>
      </c>
      <c r="N3" s="177" t="s">
        <v>16</v>
      </c>
      <c r="O3" s="177"/>
      <c r="P3" s="93" t="s">
        <v>14</v>
      </c>
      <c r="Q3" s="93" t="s">
        <v>15</v>
      </c>
      <c r="R3" s="182"/>
      <c r="S3" s="182"/>
      <c r="T3" s="93" t="s">
        <v>17</v>
      </c>
      <c r="U3" s="94" t="s">
        <v>18</v>
      </c>
      <c r="V3" s="110"/>
    </row>
    <row r="4" spans="1:24" ht="15" thickBot="1" x14ac:dyDescent="0.35">
      <c r="A4" s="183"/>
      <c r="B4" s="184"/>
      <c r="C4" s="124"/>
      <c r="D4" s="103" t="s">
        <v>19</v>
      </c>
      <c r="E4" s="103" t="s">
        <v>20</v>
      </c>
      <c r="F4" s="124"/>
      <c r="G4" s="103" t="s">
        <v>21</v>
      </c>
      <c r="H4" s="103" t="s">
        <v>22</v>
      </c>
      <c r="I4" s="103" t="s">
        <v>23</v>
      </c>
      <c r="J4" s="103" t="s">
        <v>24</v>
      </c>
      <c r="K4" s="103" t="s">
        <v>25</v>
      </c>
      <c r="L4" s="103" t="s">
        <v>26</v>
      </c>
      <c r="M4" s="103" t="s">
        <v>27</v>
      </c>
      <c r="N4" s="103" t="s">
        <v>24</v>
      </c>
      <c r="O4" s="103" t="s">
        <v>25</v>
      </c>
      <c r="P4" s="103" t="s">
        <v>26</v>
      </c>
      <c r="Q4" s="103" t="s">
        <v>27</v>
      </c>
      <c r="R4" s="103" t="s">
        <v>28</v>
      </c>
      <c r="S4" s="103" t="s">
        <v>29</v>
      </c>
      <c r="T4" s="103" t="s">
        <v>23</v>
      </c>
      <c r="U4" s="104" t="s">
        <v>30</v>
      </c>
      <c r="V4" s="176"/>
    </row>
    <row r="5" spans="1:24" ht="55.8" thickBot="1" x14ac:dyDescent="0.35">
      <c r="A5" s="3" t="s">
        <v>31</v>
      </c>
      <c r="B5" s="4" t="s">
        <v>32</v>
      </c>
      <c r="C5" s="4" t="s">
        <v>33</v>
      </c>
      <c r="D5" s="4">
        <v>1</v>
      </c>
      <c r="E5" s="4">
        <v>1</v>
      </c>
      <c r="F5" s="4" t="s">
        <v>34</v>
      </c>
      <c r="G5" s="4">
        <v>28</v>
      </c>
      <c r="H5" s="4">
        <v>20</v>
      </c>
      <c r="I5" s="5">
        <v>282</v>
      </c>
      <c r="J5" s="4">
        <v>13</v>
      </c>
      <c r="K5" s="4">
        <v>7</v>
      </c>
      <c r="L5" s="6">
        <v>11.2</v>
      </c>
      <c r="M5" s="4">
        <v>21.4</v>
      </c>
      <c r="N5" s="4">
        <v>42</v>
      </c>
      <c r="O5" s="4">
        <v>47</v>
      </c>
      <c r="P5" s="6">
        <v>18.2</v>
      </c>
      <c r="Q5" s="4">
        <v>44.2</v>
      </c>
      <c r="R5" s="4">
        <v>71.8</v>
      </c>
      <c r="S5" s="4">
        <v>1378</v>
      </c>
      <c r="T5" s="6">
        <v>88</v>
      </c>
      <c r="U5" s="7" t="s">
        <v>35</v>
      </c>
      <c r="V5" s="102" t="s">
        <v>36</v>
      </c>
    </row>
    <row r="6" spans="1:24" ht="15" thickBot="1" x14ac:dyDescent="0.35"/>
    <row r="7" spans="1:24" x14ac:dyDescent="0.3">
      <c r="A7" s="143" t="s">
        <v>38</v>
      </c>
      <c r="B7" s="172" t="s">
        <v>39</v>
      </c>
      <c r="C7" s="172" t="s">
        <v>1</v>
      </c>
      <c r="D7" s="172" t="s">
        <v>40</v>
      </c>
      <c r="E7" s="160" t="s">
        <v>41</v>
      </c>
      <c r="F7" s="160" t="s">
        <v>42</v>
      </c>
      <c r="G7" s="160" t="s">
        <v>3</v>
      </c>
      <c r="H7" s="172" t="s">
        <v>43</v>
      </c>
      <c r="I7" s="172"/>
      <c r="J7" s="172" t="s">
        <v>44</v>
      </c>
      <c r="K7" s="174" t="s">
        <v>45</v>
      </c>
      <c r="L7" s="174" t="s">
        <v>46</v>
      </c>
      <c r="M7" s="174" t="s">
        <v>47</v>
      </c>
      <c r="N7" s="165" t="s">
        <v>48</v>
      </c>
      <c r="O7" s="165" t="s">
        <v>49</v>
      </c>
      <c r="P7" s="165" t="s">
        <v>50</v>
      </c>
      <c r="Q7" s="165" t="s">
        <v>51</v>
      </c>
      <c r="R7" s="167" t="s">
        <v>52</v>
      </c>
      <c r="S7" s="167" t="s">
        <v>53</v>
      </c>
      <c r="T7" s="170" t="s">
        <v>54</v>
      </c>
      <c r="U7" s="158" t="s">
        <v>55</v>
      </c>
      <c r="V7" s="158" t="s">
        <v>56</v>
      </c>
      <c r="W7" s="160" t="s">
        <v>57</v>
      </c>
      <c r="X7" s="162" t="s">
        <v>58</v>
      </c>
    </row>
    <row r="8" spans="1:24" x14ac:dyDescent="0.3">
      <c r="A8" s="144"/>
      <c r="B8" s="173"/>
      <c r="C8" s="173"/>
      <c r="D8" s="173"/>
      <c r="E8" s="179"/>
      <c r="F8" s="179"/>
      <c r="G8" s="179"/>
      <c r="H8" s="173"/>
      <c r="I8" s="173"/>
      <c r="J8" s="173"/>
      <c r="K8" s="175"/>
      <c r="L8" s="175"/>
      <c r="M8" s="175"/>
      <c r="N8" s="166"/>
      <c r="O8" s="166"/>
      <c r="P8" s="166"/>
      <c r="Q8" s="166"/>
      <c r="R8" s="168"/>
      <c r="S8" s="168"/>
      <c r="T8" s="171"/>
      <c r="U8" s="159"/>
      <c r="V8" s="159"/>
      <c r="W8" s="161"/>
      <c r="X8" s="163"/>
    </row>
    <row r="9" spans="1:24" ht="28.2" thickBot="1" x14ac:dyDescent="0.35">
      <c r="A9" s="145"/>
      <c r="B9" s="178"/>
      <c r="C9" s="178"/>
      <c r="D9" s="178"/>
      <c r="E9" s="180"/>
      <c r="F9" s="180"/>
      <c r="G9" s="180"/>
      <c r="H9" s="97" t="s">
        <v>19</v>
      </c>
      <c r="I9" s="97" t="s">
        <v>59</v>
      </c>
      <c r="J9" s="98" t="s">
        <v>60</v>
      </c>
      <c r="K9" s="98" t="s">
        <v>61</v>
      </c>
      <c r="L9" s="98" t="s">
        <v>62</v>
      </c>
      <c r="M9" s="98" t="s">
        <v>62</v>
      </c>
      <c r="N9" s="99" t="s">
        <v>62</v>
      </c>
      <c r="O9" s="99" t="s">
        <v>63</v>
      </c>
      <c r="P9" s="99" t="s">
        <v>62</v>
      </c>
      <c r="Q9" s="98" t="s">
        <v>61</v>
      </c>
      <c r="R9" s="169"/>
      <c r="S9" s="169"/>
      <c r="T9" s="100" t="s">
        <v>61</v>
      </c>
      <c r="U9" s="98" t="s">
        <v>60</v>
      </c>
      <c r="V9" s="98" t="s">
        <v>60</v>
      </c>
      <c r="W9" s="101" t="s">
        <v>64</v>
      </c>
      <c r="X9" s="164"/>
    </row>
    <row r="10" spans="1:24" ht="69.599999999999994" thickBot="1" x14ac:dyDescent="0.35">
      <c r="A10" s="12">
        <v>1</v>
      </c>
      <c r="B10" s="13" t="s">
        <v>65</v>
      </c>
      <c r="C10" s="13" t="s">
        <v>66</v>
      </c>
      <c r="D10" s="13" t="s">
        <v>67</v>
      </c>
      <c r="E10" s="13" t="s">
        <v>68</v>
      </c>
      <c r="F10" s="14" t="s">
        <v>69</v>
      </c>
      <c r="G10" s="13">
        <v>1</v>
      </c>
      <c r="H10" s="13">
        <v>1</v>
      </c>
      <c r="I10" s="13" t="s">
        <v>70</v>
      </c>
      <c r="J10" s="15">
        <v>400</v>
      </c>
      <c r="K10" s="16">
        <v>19.78</v>
      </c>
      <c r="L10" s="13">
        <v>47</v>
      </c>
      <c r="M10" s="16">
        <v>42</v>
      </c>
      <c r="N10" s="16">
        <v>35</v>
      </c>
      <c r="O10" s="16">
        <v>2</v>
      </c>
      <c r="P10" s="16">
        <v>26.1</v>
      </c>
      <c r="Q10" s="17">
        <v>9.4E-2</v>
      </c>
      <c r="R10" s="16">
        <v>5</v>
      </c>
      <c r="S10" s="16" t="s">
        <v>71</v>
      </c>
      <c r="T10" s="18">
        <v>19581</v>
      </c>
      <c r="U10" s="13">
        <v>0.47</v>
      </c>
      <c r="V10" s="13">
        <f>0.47*5</f>
        <v>2.3499999999999996</v>
      </c>
      <c r="W10" s="15" t="s">
        <v>72</v>
      </c>
      <c r="X10" s="19" t="s">
        <v>73</v>
      </c>
    </row>
    <row r="11" spans="1:24" ht="15" thickBot="1" x14ac:dyDescent="0.35"/>
    <row r="12" spans="1:24" x14ac:dyDescent="0.3">
      <c r="A12" s="117" t="s">
        <v>74</v>
      </c>
      <c r="B12" s="119" t="s">
        <v>1</v>
      </c>
      <c r="C12" s="119" t="s">
        <v>75</v>
      </c>
      <c r="D12" s="121" t="s">
        <v>40</v>
      </c>
      <c r="E12" s="119" t="s">
        <v>76</v>
      </c>
      <c r="F12" s="119"/>
      <c r="G12" s="119"/>
      <c r="H12" s="119"/>
      <c r="I12" s="119"/>
      <c r="J12" s="123" t="s">
        <v>11</v>
      </c>
      <c r="K12" s="123"/>
      <c r="L12" s="123"/>
      <c r="M12" s="123"/>
      <c r="N12" s="123"/>
      <c r="O12" s="112" t="s">
        <v>12</v>
      </c>
    </row>
    <row r="13" spans="1:24" ht="40.799999999999997" thickBot="1" x14ac:dyDescent="0.35">
      <c r="A13" s="118"/>
      <c r="B13" s="120"/>
      <c r="C13" s="120"/>
      <c r="D13" s="122"/>
      <c r="E13" s="20" t="s">
        <v>77</v>
      </c>
      <c r="F13" s="141" t="s">
        <v>78</v>
      </c>
      <c r="G13" s="142"/>
      <c r="H13" s="21" t="s">
        <v>79</v>
      </c>
      <c r="I13" s="21" t="s">
        <v>80</v>
      </c>
      <c r="J13" s="22" t="s">
        <v>81</v>
      </c>
      <c r="K13" s="22" t="s">
        <v>82</v>
      </c>
      <c r="L13" s="23" t="s">
        <v>83</v>
      </c>
      <c r="M13" s="23" t="s">
        <v>84</v>
      </c>
      <c r="N13" s="24" t="s">
        <v>85</v>
      </c>
      <c r="O13" s="113"/>
    </row>
    <row r="14" spans="1:24" ht="41.4" x14ac:dyDescent="0.3">
      <c r="A14" s="25" t="s">
        <v>86</v>
      </c>
      <c r="B14" s="26" t="s">
        <v>87</v>
      </c>
      <c r="C14" s="26" t="s">
        <v>88</v>
      </c>
      <c r="D14" s="26" t="s">
        <v>89</v>
      </c>
      <c r="E14" s="27" t="s">
        <v>90</v>
      </c>
      <c r="F14" s="27" t="s">
        <v>91</v>
      </c>
      <c r="G14" s="27" t="s">
        <v>92</v>
      </c>
      <c r="H14" s="28">
        <f>10*1.1</f>
        <v>11</v>
      </c>
      <c r="I14" s="29">
        <v>220</v>
      </c>
      <c r="J14" s="30">
        <v>4</v>
      </c>
      <c r="K14" s="31" t="s">
        <v>93</v>
      </c>
      <c r="L14" s="32" t="s">
        <v>94</v>
      </c>
      <c r="M14" s="33">
        <v>3240</v>
      </c>
      <c r="N14" s="31" t="s">
        <v>95</v>
      </c>
      <c r="O14" s="29" t="s">
        <v>96</v>
      </c>
    </row>
    <row r="15" spans="1:24" ht="41.4" x14ac:dyDescent="0.3">
      <c r="A15" s="25" t="s">
        <v>97</v>
      </c>
      <c r="B15" s="26" t="s">
        <v>87</v>
      </c>
      <c r="C15" s="26" t="s">
        <v>88</v>
      </c>
      <c r="D15" s="26" t="s">
        <v>89</v>
      </c>
      <c r="E15" s="27" t="s">
        <v>90</v>
      </c>
      <c r="F15" s="27" t="s">
        <v>98</v>
      </c>
      <c r="G15" s="27" t="s">
        <v>70</v>
      </c>
      <c r="H15" s="28">
        <f>10*1.1</f>
        <v>11</v>
      </c>
      <c r="I15" s="29">
        <v>220</v>
      </c>
      <c r="J15" s="30">
        <v>4</v>
      </c>
      <c r="K15" s="31" t="s">
        <v>93</v>
      </c>
      <c r="L15" s="32" t="s">
        <v>94</v>
      </c>
      <c r="M15" s="33">
        <v>3240</v>
      </c>
      <c r="N15" s="31" t="s">
        <v>95</v>
      </c>
      <c r="O15" s="29" t="s">
        <v>99</v>
      </c>
    </row>
    <row r="16" spans="1:24" ht="55.2" x14ac:dyDescent="0.3">
      <c r="A16" s="25" t="s">
        <v>100</v>
      </c>
      <c r="B16" s="26" t="s">
        <v>87</v>
      </c>
      <c r="C16" s="26" t="s">
        <v>101</v>
      </c>
      <c r="D16" s="26" t="s">
        <v>102</v>
      </c>
      <c r="E16" s="27" t="s">
        <v>103</v>
      </c>
      <c r="F16" s="27" t="s">
        <v>91</v>
      </c>
      <c r="G16" s="27" t="s">
        <v>92</v>
      </c>
      <c r="H16" s="28">
        <v>6.16</v>
      </c>
      <c r="I16" s="29">
        <v>60</v>
      </c>
      <c r="J16" s="30">
        <v>0.75</v>
      </c>
      <c r="K16" s="31" t="s">
        <v>93</v>
      </c>
      <c r="L16" s="32" t="s">
        <v>94</v>
      </c>
      <c r="M16" s="33">
        <v>3219</v>
      </c>
      <c r="N16" s="31" t="s">
        <v>95</v>
      </c>
      <c r="O16" s="29" t="s">
        <v>96</v>
      </c>
    </row>
    <row r="17" spans="1:17" ht="55.2" x14ac:dyDescent="0.3">
      <c r="A17" s="25" t="s">
        <v>104</v>
      </c>
      <c r="B17" s="26" t="s">
        <v>87</v>
      </c>
      <c r="C17" s="26" t="s">
        <v>101</v>
      </c>
      <c r="D17" s="26" t="s">
        <v>102</v>
      </c>
      <c r="E17" s="27" t="s">
        <v>103</v>
      </c>
      <c r="F17" s="27" t="s">
        <v>98</v>
      </c>
      <c r="G17" s="27" t="s">
        <v>70</v>
      </c>
      <c r="H17" s="28">
        <v>6.16</v>
      </c>
      <c r="I17" s="29">
        <v>60</v>
      </c>
      <c r="J17" s="30">
        <v>0.75</v>
      </c>
      <c r="K17" s="31" t="s">
        <v>93</v>
      </c>
      <c r="L17" s="32" t="s">
        <v>94</v>
      </c>
      <c r="M17" s="33">
        <v>3219</v>
      </c>
      <c r="N17" s="31" t="s">
        <v>95</v>
      </c>
      <c r="O17" s="29" t="s">
        <v>99</v>
      </c>
    </row>
    <row r="18" spans="1:17" ht="55.2" x14ac:dyDescent="0.3">
      <c r="A18" s="25" t="s">
        <v>105</v>
      </c>
      <c r="B18" s="26" t="s">
        <v>87</v>
      </c>
      <c r="C18" s="26" t="s">
        <v>106</v>
      </c>
      <c r="D18" s="26" t="s">
        <v>102</v>
      </c>
      <c r="E18" s="27" t="s">
        <v>103</v>
      </c>
      <c r="F18" s="27" t="s">
        <v>91</v>
      </c>
      <c r="G18" s="27" t="s">
        <v>92</v>
      </c>
      <c r="H18" s="28">
        <f>11.35*1.1</f>
        <v>12.485000000000001</v>
      </c>
      <c r="I18" s="29">
        <v>247</v>
      </c>
      <c r="J18" s="30">
        <v>7.5</v>
      </c>
      <c r="K18" s="31" t="s">
        <v>93</v>
      </c>
      <c r="L18" s="32" t="s">
        <v>94</v>
      </c>
      <c r="M18" s="33">
        <v>2491</v>
      </c>
      <c r="N18" s="31" t="s">
        <v>95</v>
      </c>
      <c r="O18" s="29" t="s">
        <v>96</v>
      </c>
    </row>
    <row r="19" spans="1:17" ht="15" thickBot="1" x14ac:dyDescent="0.35"/>
    <row r="20" spans="1:17" x14ac:dyDescent="0.3">
      <c r="A20" s="117" t="s">
        <v>74</v>
      </c>
      <c r="B20" s="119" t="s">
        <v>1</v>
      </c>
      <c r="C20" s="121" t="s">
        <v>40</v>
      </c>
      <c r="D20" s="121" t="s">
        <v>107</v>
      </c>
      <c r="E20" s="121" t="s">
        <v>2</v>
      </c>
      <c r="F20" s="119" t="s">
        <v>76</v>
      </c>
      <c r="G20" s="119"/>
      <c r="H20" s="119"/>
      <c r="I20" s="119"/>
      <c r="J20" s="119"/>
      <c r="K20" s="123" t="s">
        <v>11</v>
      </c>
      <c r="L20" s="123"/>
      <c r="M20" s="123"/>
      <c r="N20" s="123"/>
      <c r="O20" s="123"/>
      <c r="P20" s="112" t="s">
        <v>12</v>
      </c>
    </row>
    <row r="21" spans="1:17" ht="40.799999999999997" thickBot="1" x14ac:dyDescent="0.35">
      <c r="A21" s="118"/>
      <c r="B21" s="120"/>
      <c r="C21" s="122"/>
      <c r="D21" s="122"/>
      <c r="E21" s="122"/>
      <c r="F21" s="20" t="s">
        <v>108</v>
      </c>
      <c r="G21" s="141" t="s">
        <v>78</v>
      </c>
      <c r="H21" s="142"/>
      <c r="I21" s="21" t="s">
        <v>79</v>
      </c>
      <c r="J21" s="21" t="s">
        <v>80</v>
      </c>
      <c r="K21" s="22" t="s">
        <v>81</v>
      </c>
      <c r="L21" s="22" t="s">
        <v>82</v>
      </c>
      <c r="M21" s="23" t="s">
        <v>83</v>
      </c>
      <c r="N21" s="23" t="s">
        <v>84</v>
      </c>
      <c r="O21" s="24" t="s">
        <v>85</v>
      </c>
      <c r="P21" s="113"/>
    </row>
    <row r="22" spans="1:17" ht="55.2" x14ac:dyDescent="0.3">
      <c r="A22" s="25" t="s">
        <v>109</v>
      </c>
      <c r="B22" s="26" t="s">
        <v>87</v>
      </c>
      <c r="C22" s="26" t="s">
        <v>110</v>
      </c>
      <c r="D22" s="26" t="s">
        <v>111</v>
      </c>
      <c r="E22" s="34" t="s">
        <v>112</v>
      </c>
      <c r="F22" s="27" t="s">
        <v>113</v>
      </c>
      <c r="G22" s="27" t="s">
        <v>91</v>
      </c>
      <c r="H22" s="27" t="s">
        <v>92</v>
      </c>
      <c r="I22" s="28">
        <v>3.6850000000000005</v>
      </c>
      <c r="J22" s="26">
        <v>150</v>
      </c>
      <c r="K22" s="31">
        <v>1.5</v>
      </c>
      <c r="L22" s="31" t="s">
        <v>114</v>
      </c>
      <c r="M22" s="32" t="s">
        <v>94</v>
      </c>
      <c r="N22" s="35">
        <v>5500</v>
      </c>
      <c r="O22" s="31" t="s">
        <v>95</v>
      </c>
      <c r="P22" s="26" t="s">
        <v>96</v>
      </c>
    </row>
    <row r="23" spans="1:17" ht="55.2" x14ac:dyDescent="0.3">
      <c r="A23" s="25" t="s">
        <v>115</v>
      </c>
      <c r="B23" s="26" t="s">
        <v>87</v>
      </c>
      <c r="C23" s="26" t="s">
        <v>110</v>
      </c>
      <c r="D23" s="26" t="s">
        <v>111</v>
      </c>
      <c r="E23" s="26" t="s">
        <v>116</v>
      </c>
      <c r="F23" s="27" t="s">
        <v>113</v>
      </c>
      <c r="G23" s="27">
        <v>1</v>
      </c>
      <c r="H23" s="27" t="s">
        <v>70</v>
      </c>
      <c r="I23" s="28">
        <v>2</v>
      </c>
      <c r="J23" s="26">
        <v>60</v>
      </c>
      <c r="K23" s="31">
        <v>0.25</v>
      </c>
      <c r="L23" s="31" t="s">
        <v>114</v>
      </c>
      <c r="M23" s="32" t="s">
        <v>94</v>
      </c>
      <c r="N23" s="35">
        <v>3600</v>
      </c>
      <c r="O23" s="31" t="s">
        <v>95</v>
      </c>
      <c r="P23" s="36" t="s">
        <v>117</v>
      </c>
    </row>
    <row r="24" spans="1:17" ht="15" thickBot="1" x14ac:dyDescent="0.35"/>
    <row r="25" spans="1:17" x14ac:dyDescent="0.3">
      <c r="A25" s="143" t="s">
        <v>118</v>
      </c>
      <c r="B25" s="146" t="s">
        <v>0</v>
      </c>
      <c r="C25" s="146" t="s">
        <v>1</v>
      </c>
      <c r="D25" s="146" t="s">
        <v>40</v>
      </c>
      <c r="E25" s="149" t="s">
        <v>119</v>
      </c>
      <c r="F25" s="150"/>
      <c r="G25" s="150"/>
      <c r="H25" s="151"/>
      <c r="I25" s="155" t="s">
        <v>120</v>
      </c>
      <c r="J25" s="156"/>
      <c r="K25" s="157"/>
      <c r="L25" s="155" t="s">
        <v>121</v>
      </c>
      <c r="M25" s="156"/>
      <c r="N25" s="156"/>
      <c r="O25" s="156"/>
      <c r="P25" s="157"/>
      <c r="Q25" s="136" t="s">
        <v>58</v>
      </c>
    </row>
    <row r="26" spans="1:17" x14ac:dyDescent="0.3">
      <c r="A26" s="144"/>
      <c r="B26" s="147"/>
      <c r="C26" s="147"/>
      <c r="D26" s="147"/>
      <c r="E26" s="152"/>
      <c r="F26" s="153"/>
      <c r="G26" s="153"/>
      <c r="H26" s="154"/>
      <c r="I26" s="37" t="s">
        <v>122</v>
      </c>
      <c r="J26" s="38" t="s">
        <v>123</v>
      </c>
      <c r="K26" s="39" t="s">
        <v>124</v>
      </c>
      <c r="L26" s="40" t="s">
        <v>2</v>
      </c>
      <c r="M26" s="40" t="s">
        <v>45</v>
      </c>
      <c r="N26" s="41" t="s">
        <v>125</v>
      </c>
      <c r="O26" s="37" t="s">
        <v>43</v>
      </c>
      <c r="P26" s="139" t="s">
        <v>126</v>
      </c>
      <c r="Q26" s="137"/>
    </row>
    <row r="27" spans="1:17" ht="15" thickBot="1" x14ac:dyDescent="0.35">
      <c r="A27" s="145"/>
      <c r="B27" s="148"/>
      <c r="C27" s="148"/>
      <c r="D27" s="148"/>
      <c r="E27" s="42" t="s">
        <v>127</v>
      </c>
      <c r="F27" s="42" t="s">
        <v>128</v>
      </c>
      <c r="G27" s="42" t="s">
        <v>129</v>
      </c>
      <c r="H27" s="42" t="s">
        <v>130</v>
      </c>
      <c r="I27" s="42" t="s">
        <v>131</v>
      </c>
      <c r="J27" s="42" t="s">
        <v>132</v>
      </c>
      <c r="K27" s="42" t="s">
        <v>131</v>
      </c>
      <c r="L27" s="42"/>
      <c r="M27" s="42" t="s">
        <v>133</v>
      </c>
      <c r="N27" s="42" t="s">
        <v>134</v>
      </c>
      <c r="O27" s="42" t="s">
        <v>135</v>
      </c>
      <c r="P27" s="140"/>
      <c r="Q27" s="138"/>
    </row>
    <row r="28" spans="1:17" ht="69" x14ac:dyDescent="0.3">
      <c r="A28" s="43">
        <v>1</v>
      </c>
      <c r="B28" s="44" t="s">
        <v>136</v>
      </c>
      <c r="C28" s="44" t="s">
        <v>32</v>
      </c>
      <c r="D28" s="44" t="s">
        <v>110</v>
      </c>
      <c r="E28" s="44">
        <v>600</v>
      </c>
      <c r="F28" s="44" t="s">
        <v>137</v>
      </c>
      <c r="G28" s="44">
        <v>790</v>
      </c>
      <c r="H28" s="44">
        <v>1737</v>
      </c>
      <c r="I28" s="44">
        <v>666</v>
      </c>
      <c r="J28" s="45">
        <v>886</v>
      </c>
      <c r="K28" s="45">
        <v>1095</v>
      </c>
      <c r="L28" s="45" t="s">
        <v>138</v>
      </c>
      <c r="M28" s="45">
        <v>0.1</v>
      </c>
      <c r="N28" s="45">
        <v>3</v>
      </c>
      <c r="O28" s="45">
        <v>1</v>
      </c>
      <c r="P28" s="45" t="s">
        <v>139</v>
      </c>
      <c r="Q28" s="46" t="s">
        <v>140</v>
      </c>
    </row>
    <row r="29" spans="1:17" ht="69" x14ac:dyDescent="0.3">
      <c r="A29" s="43">
        <v>2</v>
      </c>
      <c r="B29" s="44" t="s">
        <v>141</v>
      </c>
      <c r="C29" s="44" t="s">
        <v>32</v>
      </c>
      <c r="D29" s="44" t="s">
        <v>102</v>
      </c>
      <c r="E29" s="44">
        <v>600</v>
      </c>
      <c r="F29" s="44" t="s">
        <v>137</v>
      </c>
      <c r="G29" s="44">
        <v>790</v>
      </c>
      <c r="H29" s="44">
        <v>1737</v>
      </c>
      <c r="I29" s="44">
        <v>666</v>
      </c>
      <c r="J29" s="45">
        <v>886</v>
      </c>
      <c r="K29" s="45">
        <v>1095</v>
      </c>
      <c r="L29" s="45" t="s">
        <v>138</v>
      </c>
      <c r="M29" s="45">
        <v>0.1</v>
      </c>
      <c r="N29" s="45">
        <v>3</v>
      </c>
      <c r="O29" s="45">
        <v>1</v>
      </c>
      <c r="P29" s="45" t="s">
        <v>139</v>
      </c>
      <c r="Q29" s="46" t="s">
        <v>140</v>
      </c>
    </row>
    <row r="30" spans="1:17" ht="69" x14ac:dyDescent="0.3">
      <c r="A30" s="43">
        <v>3</v>
      </c>
      <c r="B30" s="44" t="s">
        <v>142</v>
      </c>
      <c r="C30" s="44" t="s">
        <v>32</v>
      </c>
      <c r="D30" s="44" t="s">
        <v>89</v>
      </c>
      <c r="E30" s="44">
        <v>600</v>
      </c>
      <c r="F30" s="44" t="s">
        <v>137</v>
      </c>
      <c r="G30" s="44">
        <v>790</v>
      </c>
      <c r="H30" s="44">
        <v>1737</v>
      </c>
      <c r="I30" s="44">
        <v>666</v>
      </c>
      <c r="J30" s="45">
        <v>886</v>
      </c>
      <c r="K30" s="45">
        <v>1095</v>
      </c>
      <c r="L30" s="45" t="s">
        <v>138</v>
      </c>
      <c r="M30" s="45">
        <v>0.1</v>
      </c>
      <c r="N30" s="45">
        <v>3</v>
      </c>
      <c r="O30" s="45">
        <v>1</v>
      </c>
      <c r="P30" s="45" t="s">
        <v>139</v>
      </c>
      <c r="Q30" s="46" t="s">
        <v>140</v>
      </c>
    </row>
    <row r="31" spans="1:17" ht="15" thickBot="1" x14ac:dyDescent="0.35"/>
    <row r="32" spans="1:17" x14ac:dyDescent="0.3">
      <c r="A32" s="131" t="s">
        <v>0</v>
      </c>
      <c r="B32" s="107" t="s">
        <v>40</v>
      </c>
      <c r="C32" s="105" t="s">
        <v>143</v>
      </c>
      <c r="D32" s="114" t="s">
        <v>2</v>
      </c>
      <c r="E32" s="105" t="s">
        <v>144</v>
      </c>
      <c r="F32" s="105" t="s">
        <v>145</v>
      </c>
      <c r="G32" s="105" t="s">
        <v>146</v>
      </c>
      <c r="H32" s="105" t="s">
        <v>147</v>
      </c>
      <c r="I32" s="105" t="s">
        <v>148</v>
      </c>
      <c r="J32" s="107" t="s">
        <v>11</v>
      </c>
      <c r="K32" s="108"/>
      <c r="L32" s="109" t="s">
        <v>12</v>
      </c>
    </row>
    <row r="33" spans="1:15" ht="41.4" x14ac:dyDescent="0.3">
      <c r="A33" s="132"/>
      <c r="B33" s="134"/>
      <c r="C33" s="106"/>
      <c r="D33" s="115"/>
      <c r="E33" s="106"/>
      <c r="F33" s="106"/>
      <c r="G33" s="106"/>
      <c r="H33" s="106"/>
      <c r="I33" s="106"/>
      <c r="J33" s="93" t="s">
        <v>17</v>
      </c>
      <c r="K33" s="94" t="s">
        <v>18</v>
      </c>
      <c r="L33" s="110"/>
    </row>
    <row r="34" spans="1:15" ht="15" thickBot="1" x14ac:dyDescent="0.35">
      <c r="A34" s="133"/>
      <c r="B34" s="135"/>
      <c r="C34" s="106"/>
      <c r="D34" s="115"/>
      <c r="E34" s="106"/>
      <c r="F34" s="116"/>
      <c r="G34" s="116"/>
      <c r="H34" s="106"/>
      <c r="I34" s="106"/>
      <c r="J34" s="95" t="s">
        <v>23</v>
      </c>
      <c r="K34" s="96" t="s">
        <v>30</v>
      </c>
      <c r="L34" s="111"/>
    </row>
    <row r="35" spans="1:15" ht="55.2" x14ac:dyDescent="0.3">
      <c r="A35" s="48" t="s">
        <v>149</v>
      </c>
      <c r="B35" s="49" t="s">
        <v>110</v>
      </c>
      <c r="C35" s="50" t="s">
        <v>150</v>
      </c>
      <c r="D35" s="49" t="s">
        <v>151</v>
      </c>
      <c r="E35" s="51" t="s">
        <v>152</v>
      </c>
      <c r="F35" s="51" t="s">
        <v>153</v>
      </c>
      <c r="G35" s="51" t="s">
        <v>70</v>
      </c>
      <c r="H35" s="51" t="s">
        <v>154</v>
      </c>
      <c r="I35" s="52" t="s">
        <v>155</v>
      </c>
      <c r="J35" s="53" t="s">
        <v>70</v>
      </c>
      <c r="K35" s="49" t="s">
        <v>70</v>
      </c>
      <c r="L35" s="54" t="s">
        <v>156</v>
      </c>
    </row>
    <row r="36" spans="1:15" ht="82.8" x14ac:dyDescent="0.3">
      <c r="A36" s="55" t="s">
        <v>157</v>
      </c>
      <c r="B36" s="56" t="s">
        <v>110</v>
      </c>
      <c r="C36" s="56" t="s">
        <v>158</v>
      </c>
      <c r="D36" s="56" t="s">
        <v>159</v>
      </c>
      <c r="E36" s="57" t="s">
        <v>70</v>
      </c>
      <c r="F36" s="57" t="s">
        <v>70</v>
      </c>
      <c r="G36" s="57" t="s">
        <v>70</v>
      </c>
      <c r="H36" s="57" t="s">
        <v>70</v>
      </c>
      <c r="I36" s="58" t="s">
        <v>160</v>
      </c>
      <c r="J36" s="59">
        <v>0.75</v>
      </c>
      <c r="K36" s="56" t="s">
        <v>161</v>
      </c>
      <c r="L36" s="60" t="s">
        <v>162</v>
      </c>
    </row>
    <row r="37" spans="1:15" ht="69" x14ac:dyDescent="0.3">
      <c r="A37" s="55" t="s">
        <v>163</v>
      </c>
      <c r="B37" s="56" t="s">
        <v>110</v>
      </c>
      <c r="C37" s="56" t="s">
        <v>164</v>
      </c>
      <c r="D37" s="56" t="s">
        <v>165</v>
      </c>
      <c r="E37" s="57" t="s">
        <v>166</v>
      </c>
      <c r="F37" s="57" t="s">
        <v>70</v>
      </c>
      <c r="G37" s="57" t="s">
        <v>70</v>
      </c>
      <c r="H37" s="57" t="s">
        <v>167</v>
      </c>
      <c r="I37" s="58" t="s">
        <v>168</v>
      </c>
      <c r="J37" s="59" t="s">
        <v>70</v>
      </c>
      <c r="K37" s="56" t="s">
        <v>70</v>
      </c>
      <c r="L37" s="60" t="s">
        <v>169</v>
      </c>
    </row>
    <row r="38" spans="1:15" ht="55.8" thickBot="1" x14ac:dyDescent="0.35">
      <c r="A38" s="61" t="s">
        <v>170</v>
      </c>
      <c r="B38" s="2" t="s">
        <v>110</v>
      </c>
      <c r="C38" s="62" t="s">
        <v>171</v>
      </c>
      <c r="D38" s="2" t="s">
        <v>172</v>
      </c>
      <c r="E38" s="63" t="s">
        <v>70</v>
      </c>
      <c r="F38" s="63" t="s">
        <v>173</v>
      </c>
      <c r="G38" s="63" t="s">
        <v>174</v>
      </c>
      <c r="H38" s="63" t="s">
        <v>175</v>
      </c>
      <c r="I38" s="64"/>
      <c r="J38" s="65">
        <v>7.4999999999999997E-2</v>
      </c>
      <c r="K38" s="2" t="s">
        <v>161</v>
      </c>
      <c r="L38" s="66" t="s">
        <v>176</v>
      </c>
    </row>
    <row r="39" spans="1:15" ht="15" thickBot="1" x14ac:dyDescent="0.35"/>
    <row r="40" spans="1:15" x14ac:dyDescent="0.3">
      <c r="A40" s="131" t="s">
        <v>0</v>
      </c>
      <c r="B40" s="107" t="s">
        <v>40</v>
      </c>
      <c r="C40" s="105" t="s">
        <v>143</v>
      </c>
      <c r="D40" s="114" t="s">
        <v>2</v>
      </c>
      <c r="E40" s="105" t="s">
        <v>144</v>
      </c>
      <c r="F40" s="105" t="s">
        <v>145</v>
      </c>
      <c r="G40" s="105" t="s">
        <v>146</v>
      </c>
      <c r="H40" s="105" t="s">
        <v>147</v>
      </c>
      <c r="I40" s="105" t="s">
        <v>148</v>
      </c>
      <c r="J40" s="107" t="s">
        <v>11</v>
      </c>
      <c r="K40" s="108"/>
      <c r="L40" s="109" t="s">
        <v>12</v>
      </c>
    </row>
    <row r="41" spans="1:15" ht="41.4" x14ac:dyDescent="0.3">
      <c r="A41" s="132"/>
      <c r="B41" s="134"/>
      <c r="C41" s="106"/>
      <c r="D41" s="115"/>
      <c r="E41" s="106"/>
      <c r="F41" s="106"/>
      <c r="G41" s="106"/>
      <c r="H41" s="106"/>
      <c r="I41" s="106"/>
      <c r="J41" s="93" t="s">
        <v>17</v>
      </c>
      <c r="K41" s="94" t="s">
        <v>18</v>
      </c>
      <c r="L41" s="110"/>
    </row>
    <row r="42" spans="1:15" ht="15" thickBot="1" x14ac:dyDescent="0.35">
      <c r="A42" s="133"/>
      <c r="B42" s="135"/>
      <c r="C42" s="106"/>
      <c r="D42" s="115"/>
      <c r="E42" s="106"/>
      <c r="F42" s="116"/>
      <c r="G42" s="116"/>
      <c r="H42" s="106"/>
      <c r="I42" s="106"/>
      <c r="J42" s="95" t="s">
        <v>23</v>
      </c>
      <c r="K42" s="96" t="s">
        <v>30</v>
      </c>
      <c r="L42" s="111"/>
    </row>
    <row r="43" spans="1:15" ht="55.2" x14ac:dyDescent="0.3">
      <c r="A43" s="48" t="s">
        <v>177</v>
      </c>
      <c r="B43" s="128" t="s">
        <v>178</v>
      </c>
      <c r="C43" s="50" t="s">
        <v>150</v>
      </c>
      <c r="D43" s="49" t="s">
        <v>151</v>
      </c>
      <c r="E43" s="49" t="s">
        <v>179</v>
      </c>
      <c r="F43" s="49" t="s">
        <v>180</v>
      </c>
      <c r="G43" s="49" t="s">
        <v>70</v>
      </c>
      <c r="H43" s="49" t="s">
        <v>181</v>
      </c>
      <c r="I43" s="52" t="s">
        <v>155</v>
      </c>
      <c r="J43" s="53" t="s">
        <v>70</v>
      </c>
      <c r="K43" s="49" t="s">
        <v>70</v>
      </c>
      <c r="L43" s="54" t="s">
        <v>182</v>
      </c>
    </row>
    <row r="44" spans="1:15" ht="82.8" x14ac:dyDescent="0.3">
      <c r="A44" s="55" t="s">
        <v>183</v>
      </c>
      <c r="B44" s="129"/>
      <c r="C44" s="56" t="s">
        <v>158</v>
      </c>
      <c r="D44" s="56" t="s">
        <v>159</v>
      </c>
      <c r="E44" s="57" t="s">
        <v>70</v>
      </c>
      <c r="F44" s="57" t="s">
        <v>70</v>
      </c>
      <c r="G44" s="57" t="s">
        <v>70</v>
      </c>
      <c r="H44" s="57" t="s">
        <v>70</v>
      </c>
      <c r="I44" s="58" t="s">
        <v>160</v>
      </c>
      <c r="J44" s="59">
        <v>0.75</v>
      </c>
      <c r="K44" s="56" t="s">
        <v>184</v>
      </c>
      <c r="L44" s="60" t="s">
        <v>162</v>
      </c>
    </row>
    <row r="45" spans="1:15" ht="69" x14ac:dyDescent="0.3">
      <c r="A45" s="67" t="s">
        <v>185</v>
      </c>
      <c r="B45" s="129"/>
      <c r="C45" s="47" t="s">
        <v>164</v>
      </c>
      <c r="D45" s="47" t="s">
        <v>165</v>
      </c>
      <c r="E45" s="68" t="s">
        <v>166</v>
      </c>
      <c r="F45" s="68" t="s">
        <v>70</v>
      </c>
      <c r="G45" s="68" t="s">
        <v>70</v>
      </c>
      <c r="H45" s="68" t="s">
        <v>167</v>
      </c>
      <c r="I45" s="69" t="s">
        <v>168</v>
      </c>
      <c r="J45" s="70" t="s">
        <v>70</v>
      </c>
      <c r="K45" s="47" t="s">
        <v>70</v>
      </c>
      <c r="L45" s="60" t="s">
        <v>169</v>
      </c>
    </row>
    <row r="46" spans="1:15" ht="55.8" thickBot="1" x14ac:dyDescent="0.35">
      <c r="A46" s="61" t="s">
        <v>186</v>
      </c>
      <c r="B46" s="130"/>
      <c r="C46" s="62" t="s">
        <v>171</v>
      </c>
      <c r="D46" s="2" t="s">
        <v>172</v>
      </c>
      <c r="E46" s="63" t="s">
        <v>70</v>
      </c>
      <c r="F46" s="63" t="s">
        <v>173</v>
      </c>
      <c r="G46" s="63" t="s">
        <v>174</v>
      </c>
      <c r="H46" s="63" t="s">
        <v>175</v>
      </c>
      <c r="I46" s="64"/>
      <c r="J46" s="65">
        <v>7.4999999999999997E-2</v>
      </c>
      <c r="K46" s="2" t="s">
        <v>184</v>
      </c>
      <c r="L46" s="66" t="s">
        <v>176</v>
      </c>
    </row>
    <row r="47" spans="1:15" ht="15" thickBot="1" x14ac:dyDescent="0.35"/>
    <row r="48" spans="1:15" x14ac:dyDescent="0.3">
      <c r="A48" s="117" t="s">
        <v>74</v>
      </c>
      <c r="B48" s="119" t="s">
        <v>1</v>
      </c>
      <c r="C48" s="119" t="s">
        <v>75</v>
      </c>
      <c r="D48" s="121" t="s">
        <v>40</v>
      </c>
      <c r="E48" s="125" t="s">
        <v>187</v>
      </c>
      <c r="F48" s="127"/>
      <c r="G48" s="125" t="s">
        <v>76</v>
      </c>
      <c r="H48" s="126"/>
      <c r="I48" s="127"/>
      <c r="J48" s="121" t="s">
        <v>188</v>
      </c>
      <c r="K48" s="121" t="s">
        <v>189</v>
      </c>
      <c r="L48" s="123" t="s">
        <v>11</v>
      </c>
      <c r="M48" s="123"/>
      <c r="N48" s="123"/>
      <c r="O48" s="112" t="s">
        <v>12</v>
      </c>
    </row>
    <row r="49" spans="1:15" ht="40.799999999999997" thickBot="1" x14ac:dyDescent="0.35">
      <c r="A49" s="118"/>
      <c r="B49" s="120"/>
      <c r="C49" s="120"/>
      <c r="D49" s="122"/>
      <c r="E49" s="20" t="s">
        <v>108</v>
      </c>
      <c r="F49" s="23" t="s">
        <v>190</v>
      </c>
      <c r="G49" s="71" t="s">
        <v>78</v>
      </c>
      <c r="H49" s="21" t="s">
        <v>191</v>
      </c>
      <c r="I49" s="21" t="s">
        <v>192</v>
      </c>
      <c r="J49" s="122"/>
      <c r="K49" s="122"/>
      <c r="L49" s="22" t="s">
        <v>193</v>
      </c>
      <c r="M49" s="24" t="s">
        <v>194</v>
      </c>
      <c r="N49" s="24" t="s">
        <v>85</v>
      </c>
      <c r="O49" s="113"/>
    </row>
    <row r="50" spans="1:15" ht="82.8" x14ac:dyDescent="0.3">
      <c r="A50" s="25" t="s">
        <v>195</v>
      </c>
      <c r="B50" s="26" t="s">
        <v>196</v>
      </c>
      <c r="C50" s="26" t="s">
        <v>197</v>
      </c>
      <c r="D50" s="26" t="s">
        <v>198</v>
      </c>
      <c r="E50" s="31" t="s">
        <v>199</v>
      </c>
      <c r="F50" s="28" t="s">
        <v>200</v>
      </c>
      <c r="G50" s="26" t="s">
        <v>201</v>
      </c>
      <c r="H50" s="28">
        <v>0.4</v>
      </c>
      <c r="I50" s="26">
        <v>4</v>
      </c>
      <c r="J50" s="26">
        <v>24</v>
      </c>
      <c r="K50" s="26">
        <v>100</v>
      </c>
      <c r="L50" s="31">
        <v>4.4000000000000004</v>
      </c>
      <c r="M50" s="26" t="s">
        <v>202</v>
      </c>
      <c r="N50" s="31" t="s">
        <v>203</v>
      </c>
      <c r="O50" s="26" t="s">
        <v>204</v>
      </c>
    </row>
    <row r="51" spans="1:15" ht="15" thickBot="1" x14ac:dyDescent="0.35"/>
    <row r="52" spans="1:15" x14ac:dyDescent="0.3">
      <c r="A52" s="117" t="s">
        <v>74</v>
      </c>
      <c r="B52" s="119" t="s">
        <v>1</v>
      </c>
      <c r="C52" s="119" t="s">
        <v>75</v>
      </c>
      <c r="D52" s="121" t="s">
        <v>40</v>
      </c>
      <c r="E52" s="125" t="s">
        <v>187</v>
      </c>
      <c r="F52" s="127"/>
      <c r="G52" s="125" t="s">
        <v>76</v>
      </c>
      <c r="H52" s="126"/>
      <c r="I52" s="127"/>
      <c r="J52" s="121" t="s">
        <v>188</v>
      </c>
      <c r="K52" s="121" t="s">
        <v>189</v>
      </c>
      <c r="L52" s="123" t="s">
        <v>11</v>
      </c>
      <c r="M52" s="123"/>
      <c r="N52" s="123"/>
      <c r="O52" s="112" t="s">
        <v>12</v>
      </c>
    </row>
    <row r="53" spans="1:15" ht="40.799999999999997" thickBot="1" x14ac:dyDescent="0.35">
      <c r="A53" s="118"/>
      <c r="B53" s="120"/>
      <c r="C53" s="120"/>
      <c r="D53" s="122"/>
      <c r="E53" s="20" t="s">
        <v>108</v>
      </c>
      <c r="F53" s="23" t="s">
        <v>190</v>
      </c>
      <c r="G53" s="71" t="s">
        <v>78</v>
      </c>
      <c r="H53" s="21" t="s">
        <v>191</v>
      </c>
      <c r="I53" s="21" t="s">
        <v>192</v>
      </c>
      <c r="J53" s="122"/>
      <c r="K53" s="122"/>
      <c r="L53" s="22" t="s">
        <v>193</v>
      </c>
      <c r="M53" s="24" t="s">
        <v>194</v>
      </c>
      <c r="N53" s="24" t="s">
        <v>85</v>
      </c>
      <c r="O53" s="113"/>
    </row>
    <row r="54" spans="1:15" ht="82.8" x14ac:dyDescent="0.3">
      <c r="A54" s="25" t="s">
        <v>205</v>
      </c>
      <c r="B54" s="26" t="s">
        <v>206</v>
      </c>
      <c r="C54" s="26" t="s">
        <v>207</v>
      </c>
      <c r="D54" s="26" t="s">
        <v>198</v>
      </c>
      <c r="E54" s="31" t="s">
        <v>208</v>
      </c>
      <c r="F54" s="28" t="s">
        <v>200</v>
      </c>
      <c r="G54" s="26" t="s">
        <v>201</v>
      </c>
      <c r="H54" s="28">
        <v>0.6</v>
      </c>
      <c r="I54" s="26">
        <v>6</v>
      </c>
      <c r="J54" s="26">
        <v>24</v>
      </c>
      <c r="K54" s="26">
        <v>100</v>
      </c>
      <c r="L54" s="31">
        <v>6</v>
      </c>
      <c r="M54" s="26" t="s">
        <v>202</v>
      </c>
      <c r="N54" s="31" t="s">
        <v>203</v>
      </c>
      <c r="O54" s="26" t="s">
        <v>204</v>
      </c>
    </row>
    <row r="55" spans="1:15" ht="15" thickBot="1" x14ac:dyDescent="0.35"/>
    <row r="56" spans="1:15" x14ac:dyDescent="0.3">
      <c r="A56" s="114" t="s">
        <v>209</v>
      </c>
      <c r="B56" s="114" t="s">
        <v>1</v>
      </c>
      <c r="C56" s="105" t="s">
        <v>143</v>
      </c>
      <c r="D56" s="114" t="s">
        <v>2</v>
      </c>
      <c r="E56" s="105" t="s">
        <v>145</v>
      </c>
      <c r="F56" s="105" t="s">
        <v>210</v>
      </c>
      <c r="G56" s="105" t="s">
        <v>211</v>
      </c>
      <c r="H56" s="105" t="s">
        <v>147</v>
      </c>
      <c r="I56" s="105" t="s">
        <v>212</v>
      </c>
      <c r="J56" s="105" t="s">
        <v>213</v>
      </c>
      <c r="K56" s="105" t="s">
        <v>214</v>
      </c>
      <c r="L56" s="107" t="s">
        <v>11</v>
      </c>
      <c r="M56" s="108"/>
      <c r="N56" s="109" t="s">
        <v>12</v>
      </c>
    </row>
    <row r="57" spans="1:15" ht="41.4" x14ac:dyDescent="0.3">
      <c r="A57" s="115"/>
      <c r="B57" s="115"/>
      <c r="C57" s="106"/>
      <c r="D57" s="115"/>
      <c r="E57" s="106"/>
      <c r="F57" s="106"/>
      <c r="G57" s="106"/>
      <c r="H57" s="106"/>
      <c r="I57" s="106"/>
      <c r="J57" s="106"/>
      <c r="K57" s="106"/>
      <c r="L57" s="93" t="s">
        <v>17</v>
      </c>
      <c r="M57" s="94" t="s">
        <v>18</v>
      </c>
      <c r="N57" s="110"/>
    </row>
    <row r="58" spans="1:15" ht="15" thickBot="1" x14ac:dyDescent="0.35">
      <c r="A58" s="124"/>
      <c r="B58" s="124"/>
      <c r="C58" s="106"/>
      <c r="D58" s="115"/>
      <c r="E58" s="106"/>
      <c r="F58" s="106"/>
      <c r="G58" s="106"/>
      <c r="H58" s="106"/>
      <c r="I58" s="106"/>
      <c r="J58" s="106"/>
      <c r="K58" s="106"/>
      <c r="L58" s="95" t="s">
        <v>23</v>
      </c>
      <c r="M58" s="96" t="s">
        <v>30</v>
      </c>
      <c r="N58" s="111"/>
    </row>
    <row r="59" spans="1:15" ht="69.599999999999994" thickBot="1" x14ac:dyDescent="0.35">
      <c r="A59" s="72" t="s">
        <v>215</v>
      </c>
      <c r="B59" s="73" t="s">
        <v>66</v>
      </c>
      <c r="C59" s="74" t="s">
        <v>216</v>
      </c>
      <c r="D59" s="72" t="s">
        <v>217</v>
      </c>
      <c r="E59" s="73" t="s">
        <v>218</v>
      </c>
      <c r="F59" s="75" t="s">
        <v>166</v>
      </c>
      <c r="G59" s="75" t="s">
        <v>219</v>
      </c>
      <c r="H59" s="75" t="s">
        <v>220</v>
      </c>
      <c r="I59" s="75" t="s">
        <v>221</v>
      </c>
      <c r="J59" s="75" t="s">
        <v>222</v>
      </c>
      <c r="K59" s="76" t="s">
        <v>223</v>
      </c>
      <c r="L59" s="77">
        <f>60/1000</f>
        <v>0.06</v>
      </c>
      <c r="M59" s="72" t="s">
        <v>224</v>
      </c>
      <c r="N59" s="78" t="s">
        <v>225</v>
      </c>
    </row>
    <row r="60" spans="1:15" ht="15" thickBot="1" x14ac:dyDescent="0.35"/>
    <row r="61" spans="1:15" x14ac:dyDescent="0.3">
      <c r="A61" s="114" t="s">
        <v>209</v>
      </c>
      <c r="B61" s="114" t="s">
        <v>1</v>
      </c>
      <c r="C61" s="105" t="s">
        <v>143</v>
      </c>
      <c r="D61" s="114" t="s">
        <v>226</v>
      </c>
      <c r="E61" s="105" t="s">
        <v>227</v>
      </c>
      <c r="F61" s="105" t="s">
        <v>228</v>
      </c>
      <c r="G61" s="105" t="s">
        <v>229</v>
      </c>
      <c r="H61" s="105" t="s">
        <v>230</v>
      </c>
      <c r="I61" s="105" t="s">
        <v>231</v>
      </c>
      <c r="J61" s="105" t="s">
        <v>232</v>
      </c>
      <c r="K61" s="105" t="s">
        <v>233</v>
      </c>
      <c r="L61" s="109" t="s">
        <v>12</v>
      </c>
    </row>
    <row r="62" spans="1:15" x14ac:dyDescent="0.3">
      <c r="A62" s="115"/>
      <c r="B62" s="115"/>
      <c r="C62" s="106"/>
      <c r="D62" s="115"/>
      <c r="E62" s="106"/>
      <c r="F62" s="106"/>
      <c r="G62" s="106"/>
      <c r="H62" s="106"/>
      <c r="I62" s="106"/>
      <c r="J62" s="106"/>
      <c r="K62" s="106"/>
      <c r="L62" s="110"/>
    </row>
    <row r="63" spans="1:15" ht="15" thickBot="1" x14ac:dyDescent="0.35">
      <c r="A63" s="124"/>
      <c r="B63" s="124"/>
      <c r="C63" s="106"/>
      <c r="D63" s="115"/>
      <c r="E63" s="106"/>
      <c r="F63" s="106"/>
      <c r="G63" s="106"/>
      <c r="H63" s="106"/>
      <c r="I63" s="106"/>
      <c r="J63" s="106"/>
      <c r="K63" s="116"/>
      <c r="L63" s="111"/>
    </row>
    <row r="64" spans="1:15" ht="83.4" thickBot="1" x14ac:dyDescent="0.35">
      <c r="A64" s="72" t="s">
        <v>234</v>
      </c>
      <c r="B64" s="73" t="s">
        <v>196</v>
      </c>
      <c r="C64" s="74" t="s">
        <v>235</v>
      </c>
      <c r="D64" s="72" t="s">
        <v>236</v>
      </c>
      <c r="E64" s="73" t="s">
        <v>237</v>
      </c>
      <c r="F64" s="75" t="s">
        <v>238</v>
      </c>
      <c r="G64" s="79" t="s">
        <v>239</v>
      </c>
      <c r="H64" s="79" t="s">
        <v>240</v>
      </c>
      <c r="I64" s="79" t="s">
        <v>241</v>
      </c>
      <c r="J64" s="79" t="s">
        <v>241</v>
      </c>
      <c r="K64" s="79" t="s">
        <v>242</v>
      </c>
      <c r="L64" s="78"/>
    </row>
    <row r="65" spans="1:15" ht="15" thickBot="1" x14ac:dyDescent="0.35"/>
    <row r="66" spans="1:15" x14ac:dyDescent="0.3">
      <c r="A66" s="117" t="s">
        <v>74</v>
      </c>
      <c r="B66" s="119" t="s">
        <v>1</v>
      </c>
      <c r="C66" s="119" t="s">
        <v>75</v>
      </c>
      <c r="D66" s="121" t="s">
        <v>40</v>
      </c>
      <c r="E66" s="119" t="s">
        <v>76</v>
      </c>
      <c r="F66" s="119"/>
      <c r="G66" s="119"/>
      <c r="H66" s="119"/>
      <c r="I66" s="119"/>
      <c r="J66" s="123" t="s">
        <v>11</v>
      </c>
      <c r="K66" s="123"/>
      <c r="L66" s="123"/>
      <c r="M66" s="123"/>
      <c r="N66" s="123"/>
      <c r="O66" s="112" t="s">
        <v>12</v>
      </c>
    </row>
    <row r="67" spans="1:15" ht="40.799999999999997" thickBot="1" x14ac:dyDescent="0.35">
      <c r="A67" s="118"/>
      <c r="B67" s="120"/>
      <c r="C67" s="120"/>
      <c r="D67" s="122"/>
      <c r="E67" s="20" t="s">
        <v>108</v>
      </c>
      <c r="F67" s="71" t="s">
        <v>78</v>
      </c>
      <c r="G67" s="21" t="s">
        <v>79</v>
      </c>
      <c r="H67" s="23" t="s">
        <v>190</v>
      </c>
      <c r="I67" s="21" t="s">
        <v>80</v>
      </c>
      <c r="J67" s="22" t="s">
        <v>81</v>
      </c>
      <c r="K67" s="22" t="s">
        <v>82</v>
      </c>
      <c r="L67" s="23" t="s">
        <v>83</v>
      </c>
      <c r="M67" s="23" t="s">
        <v>84</v>
      </c>
      <c r="N67" s="24" t="s">
        <v>85</v>
      </c>
      <c r="O67" s="113"/>
    </row>
    <row r="68" spans="1:15" ht="138.6" thickBot="1" x14ac:dyDescent="0.35">
      <c r="A68" s="80" t="s">
        <v>243</v>
      </c>
      <c r="B68" s="10" t="s">
        <v>196</v>
      </c>
      <c r="C68" s="10" t="s">
        <v>197</v>
      </c>
      <c r="D68" s="10" t="s">
        <v>198</v>
      </c>
      <c r="E68" s="81" t="s">
        <v>244</v>
      </c>
      <c r="F68" s="82">
        <v>3</v>
      </c>
      <c r="G68" s="83">
        <v>4.4000000000000004</v>
      </c>
      <c r="H68" s="83" t="s">
        <v>245</v>
      </c>
      <c r="I68" s="10">
        <v>1050</v>
      </c>
      <c r="J68" s="84">
        <v>5.5</v>
      </c>
      <c r="K68" s="84" t="s">
        <v>93</v>
      </c>
      <c r="L68" s="11" t="s">
        <v>94</v>
      </c>
      <c r="M68" s="9">
        <v>3250</v>
      </c>
      <c r="N68" s="84" t="s">
        <v>203</v>
      </c>
      <c r="O68" s="85" t="s">
        <v>246</v>
      </c>
    </row>
    <row r="69" spans="1:15" ht="15" thickBot="1" x14ac:dyDescent="0.35"/>
    <row r="70" spans="1:15" x14ac:dyDescent="0.3">
      <c r="A70" s="114" t="s">
        <v>209</v>
      </c>
      <c r="B70" s="114" t="s">
        <v>1</v>
      </c>
      <c r="C70" s="105" t="s">
        <v>143</v>
      </c>
      <c r="D70" s="114" t="s">
        <v>2</v>
      </c>
      <c r="E70" s="105" t="s">
        <v>145</v>
      </c>
      <c r="F70" s="105" t="s">
        <v>247</v>
      </c>
      <c r="G70" s="105" t="s">
        <v>146</v>
      </c>
      <c r="H70" s="105" t="s">
        <v>147</v>
      </c>
      <c r="I70" s="105" t="s">
        <v>248</v>
      </c>
      <c r="J70" s="105" t="s">
        <v>249</v>
      </c>
      <c r="K70" s="105" t="s">
        <v>250</v>
      </c>
      <c r="L70" s="107" t="s">
        <v>11</v>
      </c>
      <c r="M70" s="108"/>
      <c r="N70" s="109" t="s">
        <v>12</v>
      </c>
    </row>
    <row r="71" spans="1:15" ht="41.4" x14ac:dyDescent="0.3">
      <c r="A71" s="115"/>
      <c r="B71" s="115"/>
      <c r="C71" s="106"/>
      <c r="D71" s="115"/>
      <c r="E71" s="106"/>
      <c r="F71" s="106"/>
      <c r="G71" s="106"/>
      <c r="H71" s="106"/>
      <c r="I71" s="106"/>
      <c r="J71" s="106"/>
      <c r="K71" s="106"/>
      <c r="L71" s="93" t="s">
        <v>17</v>
      </c>
      <c r="M71" s="94" t="s">
        <v>18</v>
      </c>
      <c r="N71" s="110"/>
    </row>
    <row r="72" spans="1:15" ht="15" thickBot="1" x14ac:dyDescent="0.35">
      <c r="A72" s="115"/>
      <c r="B72" s="115"/>
      <c r="C72" s="106"/>
      <c r="D72" s="115"/>
      <c r="E72" s="106"/>
      <c r="F72" s="106"/>
      <c r="G72" s="106"/>
      <c r="H72" s="106"/>
      <c r="I72" s="106"/>
      <c r="J72" s="106"/>
      <c r="K72" s="106"/>
      <c r="L72" s="95" t="s">
        <v>23</v>
      </c>
      <c r="M72" s="96" t="s">
        <v>30</v>
      </c>
      <c r="N72" s="111"/>
    </row>
    <row r="73" spans="1:15" ht="69" x14ac:dyDescent="0.3">
      <c r="A73" s="86" t="s">
        <v>251</v>
      </c>
      <c r="B73" s="87" t="s">
        <v>252</v>
      </c>
      <c r="C73" s="50" t="s">
        <v>253</v>
      </c>
      <c r="D73" s="49" t="s">
        <v>254</v>
      </c>
      <c r="E73" s="87" t="s">
        <v>70</v>
      </c>
      <c r="F73" s="51" t="s">
        <v>255</v>
      </c>
      <c r="G73" s="51" t="s">
        <v>70</v>
      </c>
      <c r="H73" s="51">
        <v>76</v>
      </c>
      <c r="I73" s="51" t="s">
        <v>70</v>
      </c>
      <c r="J73" s="51" t="s">
        <v>70</v>
      </c>
      <c r="K73" s="52" t="s">
        <v>70</v>
      </c>
      <c r="L73" s="53" t="s">
        <v>70</v>
      </c>
      <c r="M73" s="49" t="s">
        <v>70</v>
      </c>
      <c r="N73" s="54" t="s">
        <v>256</v>
      </c>
    </row>
    <row r="74" spans="1:15" ht="82.8" x14ac:dyDescent="0.3">
      <c r="A74" s="88" t="s">
        <v>257</v>
      </c>
      <c r="B74" s="89" t="s">
        <v>258</v>
      </c>
      <c r="C74" s="1" t="s">
        <v>259</v>
      </c>
      <c r="D74" s="56" t="s">
        <v>260</v>
      </c>
      <c r="E74" s="57" t="s">
        <v>261</v>
      </c>
      <c r="F74" s="57" t="s">
        <v>70</v>
      </c>
      <c r="G74" s="57" t="s">
        <v>262</v>
      </c>
      <c r="H74" s="57">
        <v>80</v>
      </c>
      <c r="I74" s="57" t="s">
        <v>168</v>
      </c>
      <c r="J74" s="57" t="s">
        <v>263</v>
      </c>
      <c r="K74" s="58" t="s">
        <v>264</v>
      </c>
      <c r="L74" s="59">
        <f>10/1000</f>
        <v>0.01</v>
      </c>
      <c r="M74" s="56" t="s">
        <v>161</v>
      </c>
      <c r="N74" s="90" t="s">
        <v>265</v>
      </c>
    </row>
    <row r="75" spans="1:15" ht="83.4" thickBot="1" x14ac:dyDescent="0.35">
      <c r="A75" s="91" t="s">
        <v>266</v>
      </c>
      <c r="B75" s="92" t="s">
        <v>252</v>
      </c>
      <c r="C75" s="62" t="s">
        <v>267</v>
      </c>
      <c r="D75" s="2" t="s">
        <v>268</v>
      </c>
      <c r="E75" s="63" t="s">
        <v>269</v>
      </c>
      <c r="F75" s="63" t="s">
        <v>70</v>
      </c>
      <c r="G75" s="63" t="s">
        <v>70</v>
      </c>
      <c r="H75" s="63" t="s">
        <v>270</v>
      </c>
      <c r="I75" s="63" t="s">
        <v>168</v>
      </c>
      <c r="J75" s="63" t="s">
        <v>70</v>
      </c>
      <c r="K75" s="64" t="s">
        <v>70</v>
      </c>
      <c r="L75" s="65">
        <v>0.23</v>
      </c>
      <c r="M75" s="2" t="s">
        <v>161</v>
      </c>
      <c r="N75" s="66" t="s">
        <v>271</v>
      </c>
    </row>
  </sheetData>
  <mergeCells count="152">
    <mergeCell ref="V2:V4"/>
    <mergeCell ref="J3:K3"/>
    <mergeCell ref="N3:O3"/>
    <mergeCell ref="A7:A9"/>
    <mergeCell ref="B7:B9"/>
    <mergeCell ref="C7:C9"/>
    <mergeCell ref="D7:D9"/>
    <mergeCell ref="E7:E9"/>
    <mergeCell ref="F7:F9"/>
    <mergeCell ref="G7:G9"/>
    <mergeCell ref="I2:I3"/>
    <mergeCell ref="J2:M2"/>
    <mergeCell ref="N2:Q2"/>
    <mergeCell ref="R2:R3"/>
    <mergeCell ref="S2:S3"/>
    <mergeCell ref="T2:U2"/>
    <mergeCell ref="A2:A4"/>
    <mergeCell ref="B2:B4"/>
    <mergeCell ref="C2:C4"/>
    <mergeCell ref="D2:E3"/>
    <mergeCell ref="F2:F4"/>
    <mergeCell ref="G2:H3"/>
    <mergeCell ref="U7:U8"/>
    <mergeCell ref="V7:V8"/>
    <mergeCell ref="W7:W8"/>
    <mergeCell ref="X7:X9"/>
    <mergeCell ref="A12:A13"/>
    <mergeCell ref="B12:B13"/>
    <mergeCell ref="C12:C13"/>
    <mergeCell ref="D12:D13"/>
    <mergeCell ref="E12:I12"/>
    <mergeCell ref="J12:N12"/>
    <mergeCell ref="O7:O8"/>
    <mergeCell ref="P7:P8"/>
    <mergeCell ref="Q7:Q8"/>
    <mergeCell ref="R7:R9"/>
    <mergeCell ref="S7:S9"/>
    <mergeCell ref="T7:T8"/>
    <mergeCell ref="H7:I8"/>
    <mergeCell ref="J7:J8"/>
    <mergeCell ref="K7:K8"/>
    <mergeCell ref="L7:L8"/>
    <mergeCell ref="M7:M8"/>
    <mergeCell ref="N7:N8"/>
    <mergeCell ref="O12:O13"/>
    <mergeCell ref="F13:G13"/>
    <mergeCell ref="A20:A21"/>
    <mergeCell ref="B20:B21"/>
    <mergeCell ref="C20:C21"/>
    <mergeCell ref="D20:D21"/>
    <mergeCell ref="E20:E21"/>
    <mergeCell ref="F20:J20"/>
    <mergeCell ref="K20:O20"/>
    <mergeCell ref="P20:P21"/>
    <mergeCell ref="G21:H21"/>
    <mergeCell ref="A25:A27"/>
    <mergeCell ref="B25:B27"/>
    <mergeCell ref="C25:C27"/>
    <mergeCell ref="D25:D27"/>
    <mergeCell ref="E25:H26"/>
    <mergeCell ref="I25:K25"/>
    <mergeCell ref="L25:P25"/>
    <mergeCell ref="Q25:Q27"/>
    <mergeCell ref="P26:P27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  <mergeCell ref="J32:K32"/>
    <mergeCell ref="L32:L34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K40"/>
    <mergeCell ref="L40:L42"/>
    <mergeCell ref="B43:B46"/>
    <mergeCell ref="A48:A49"/>
    <mergeCell ref="B48:B49"/>
    <mergeCell ref="C48:C49"/>
    <mergeCell ref="D48:D49"/>
    <mergeCell ref="E48:F48"/>
    <mergeCell ref="G48:I48"/>
    <mergeCell ref="J48:J49"/>
    <mergeCell ref="K48:K49"/>
    <mergeCell ref="L48:N48"/>
    <mergeCell ref="O48:O49"/>
    <mergeCell ref="A52:A53"/>
    <mergeCell ref="B52:B53"/>
    <mergeCell ref="C52:C53"/>
    <mergeCell ref="D52:D53"/>
    <mergeCell ref="E52:F52"/>
    <mergeCell ref="G52:I52"/>
    <mergeCell ref="J52:J53"/>
    <mergeCell ref="K52:K53"/>
    <mergeCell ref="L52:N52"/>
    <mergeCell ref="O52:O53"/>
    <mergeCell ref="A56:A58"/>
    <mergeCell ref="B56:B58"/>
    <mergeCell ref="C56:C58"/>
    <mergeCell ref="D56:D58"/>
    <mergeCell ref="E56:E58"/>
    <mergeCell ref="L56:M56"/>
    <mergeCell ref="N56:N58"/>
    <mergeCell ref="A61:A63"/>
    <mergeCell ref="B61:B63"/>
    <mergeCell ref="C61:C63"/>
    <mergeCell ref="D61:D63"/>
    <mergeCell ref="E61:E63"/>
    <mergeCell ref="F61:F63"/>
    <mergeCell ref="G61:G63"/>
    <mergeCell ref="H61:H63"/>
    <mergeCell ref="F56:F58"/>
    <mergeCell ref="G56:G58"/>
    <mergeCell ref="H56:H58"/>
    <mergeCell ref="I56:I58"/>
    <mergeCell ref="J56:J58"/>
    <mergeCell ref="K56:K58"/>
    <mergeCell ref="I61:I63"/>
    <mergeCell ref="J61:J63"/>
    <mergeCell ref="K61:K63"/>
    <mergeCell ref="L61:L63"/>
    <mergeCell ref="A66:A67"/>
    <mergeCell ref="B66:B67"/>
    <mergeCell ref="C66:C67"/>
    <mergeCell ref="D66:D67"/>
    <mergeCell ref="E66:I66"/>
    <mergeCell ref="J66:N66"/>
    <mergeCell ref="J70:J72"/>
    <mergeCell ref="K70:K72"/>
    <mergeCell ref="L70:M70"/>
    <mergeCell ref="N70:N72"/>
    <mergeCell ref="O66:O67"/>
    <mergeCell ref="A70:A72"/>
    <mergeCell ref="B70:B72"/>
    <mergeCell ref="C70:C72"/>
    <mergeCell ref="D70:D72"/>
    <mergeCell ref="E70:E72"/>
    <mergeCell ref="F70:F72"/>
    <mergeCell ref="G70:G72"/>
    <mergeCell ref="H70:H72"/>
    <mergeCell ref="I70:I7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 Parker</dc:creator>
  <cp:lastModifiedBy>Annie Reid</cp:lastModifiedBy>
  <dcterms:created xsi:type="dcterms:W3CDTF">2022-07-18T14:02:18Z</dcterms:created>
  <dcterms:modified xsi:type="dcterms:W3CDTF">2022-08-12T12:48:15Z</dcterms:modified>
</cp:coreProperties>
</file>