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J:\P2007598\9 Profession Folders\Sustainability\GOSH Planning docs\4-WLC Assessment\"/>
    </mc:Choice>
  </mc:AlternateContent>
  <xr:revisionPtr revIDLastSave="0" documentId="13_ncr:1_{F7A192F0-36C8-4DE3-92D5-B208D918B162}" xr6:coauthVersionLast="47" xr6:coauthVersionMax="47" xr10:uidLastSave="{00000000-0000-0000-0000-000000000000}"/>
  <bookViews>
    <workbookView xWindow="-28920" yWindow="-120" windowWidth="29040" windowHeight="15840" firstSheet="2" activeTab="3" xr2:uid="{00000000-000D-0000-FFFF-FFFF00000000}"/>
  </bookViews>
  <sheets>
    <sheet name="Introduction" sheetId="8" r:id="rId1"/>
    <sheet name="Pre-app information" sheetId="6" r:id="rId2"/>
    <sheet name="Outline planning stage" sheetId="10" r:id="rId3"/>
    <sheet name="Detailed planning stage" sheetId="11" r:id="rId4"/>
    <sheet name="Post-construction result" sheetId="9" r:id="rId5"/>
    <sheet name="Drop down list" sheetId="12" r:id="rId6"/>
  </sheets>
  <definedNames>
    <definedName name="_Hlk30849479" localSheetId="3">'Detailed planning stage'!#REF!</definedName>
    <definedName name="_Hlk30849479" localSheetId="2">'Outline planning stage'!#REF!</definedName>
    <definedName name="_Hlk30849479" localSheetId="4">'Post-construction result'!#REF!</definedName>
    <definedName name="_Hlk30849479" localSheetId="1">'Pre-app information'!#REF!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59" i="11" l="1"/>
  <c r="S260" i="11"/>
  <c r="S261" i="11"/>
  <c r="S262" i="11"/>
  <c r="S263" i="11"/>
  <c r="S264" i="11"/>
  <c r="S265" i="11"/>
  <c r="S266" i="11"/>
  <c r="S267" i="11"/>
  <c r="S268" i="11"/>
  <c r="S269" i="11"/>
  <c r="S270" i="11"/>
  <c r="S271" i="11"/>
  <c r="S272" i="11"/>
  <c r="S273" i="11"/>
  <c r="S274" i="11"/>
  <c r="S275" i="11"/>
  <c r="S276" i="11"/>
  <c r="S277" i="11"/>
  <c r="S258" i="11"/>
  <c r="L278" i="11" l="1"/>
  <c r="N278" i="11"/>
  <c r="N279" i="11" s="1"/>
  <c r="L279" i="11" l="1"/>
  <c r="M18" i="11"/>
  <c r="M18" i="9" s="1"/>
  <c r="S241" i="11"/>
  <c r="I278" i="11"/>
  <c r="I279" i="11" s="1"/>
  <c r="K278" i="11"/>
  <c r="K279" i="11" s="1"/>
  <c r="S244" i="11"/>
  <c r="C278" i="11"/>
  <c r="S243" i="11"/>
  <c r="S242" i="11"/>
  <c r="S239" i="11"/>
  <c r="H278" i="11"/>
  <c r="H279" i="11" s="1"/>
  <c r="J278" i="11"/>
  <c r="J279" i="11" s="1"/>
  <c r="T278" i="11"/>
  <c r="G278" i="11"/>
  <c r="F278" i="11"/>
  <c r="F279" i="11" s="1"/>
  <c r="E278" i="11"/>
  <c r="E279" i="11" s="1"/>
  <c r="D278" i="11"/>
  <c r="K18" i="11" l="1"/>
  <c r="K18" i="9" s="1"/>
  <c r="M19" i="11"/>
  <c r="M19" i="9" s="1"/>
  <c r="T279" i="11"/>
  <c r="O18" i="11"/>
  <c r="G279" i="11"/>
  <c r="L18" i="11"/>
  <c r="C279" i="11"/>
  <c r="D279" i="11"/>
  <c r="L19" i="11" l="1"/>
  <c r="L19" i="9" s="1"/>
  <c r="L18" i="9"/>
  <c r="O19" i="11"/>
  <c r="O19" i="9" s="1"/>
  <c r="O18" i="9"/>
  <c r="K19" i="11"/>
  <c r="K19" i="9" s="1"/>
  <c r="Q278" i="11"/>
  <c r="Q279" i="11" s="1"/>
  <c r="R278" i="11"/>
  <c r="R279" i="11" s="1"/>
  <c r="P278" i="11"/>
  <c r="P279" i="11" s="1"/>
  <c r="O278" i="11" l="1"/>
  <c r="N18" i="11" l="1"/>
  <c r="O279" i="11"/>
  <c r="L94" i="9"/>
  <c r="N19" i="11" l="1"/>
  <c r="N19" i="9" s="1"/>
  <c r="N18" i="9"/>
  <c r="S74" i="9"/>
  <c r="S75" i="9"/>
  <c r="S76" i="9"/>
  <c r="S77" i="9"/>
  <c r="S78" i="9"/>
  <c r="S79" i="9"/>
  <c r="S80" i="9"/>
  <c r="S81" i="9"/>
  <c r="S82" i="9"/>
  <c r="S83" i="9"/>
  <c r="S84" i="9"/>
  <c r="S85" i="9"/>
  <c r="S86" i="9"/>
  <c r="S87" i="9"/>
  <c r="S88" i="9"/>
  <c r="S89" i="9"/>
  <c r="S90" i="9"/>
  <c r="S91" i="9"/>
  <c r="S92" i="9"/>
  <c r="S93" i="9"/>
  <c r="I65" i="9"/>
  <c r="I66" i="9" s="1"/>
  <c r="H65" i="9"/>
  <c r="H66" i="9" s="1"/>
  <c r="D65" i="9"/>
  <c r="D66" i="9" s="1"/>
  <c r="I214" i="11"/>
  <c r="I215" i="11" s="1"/>
  <c r="H214" i="11"/>
  <c r="H215" i="11" s="1"/>
  <c r="D214" i="11"/>
  <c r="D215" i="11" s="1"/>
  <c r="T126" i="9"/>
  <c r="O24" i="9" s="1"/>
  <c r="O25" i="9" s="1"/>
  <c r="R126" i="9"/>
  <c r="R127" i="9" s="1"/>
  <c r="Q126" i="9"/>
  <c r="Q127" i="9" s="1"/>
  <c r="P126" i="9"/>
  <c r="P127" i="9" s="1"/>
  <c r="O126" i="9"/>
  <c r="N126" i="9"/>
  <c r="N127" i="9" s="1"/>
  <c r="L126" i="9"/>
  <c r="K126" i="9"/>
  <c r="K127" i="9" s="1"/>
  <c r="J126" i="9"/>
  <c r="J127" i="9" s="1"/>
  <c r="I126" i="9"/>
  <c r="I127" i="9" s="1"/>
  <c r="H126" i="9"/>
  <c r="H127" i="9" s="1"/>
  <c r="G126" i="9"/>
  <c r="F126" i="9"/>
  <c r="F127" i="9" s="1"/>
  <c r="E126" i="9"/>
  <c r="E127" i="9" s="1"/>
  <c r="D126" i="9"/>
  <c r="D127" i="9" s="1"/>
  <c r="C126" i="9"/>
  <c r="S125" i="9"/>
  <c r="S124" i="9"/>
  <c r="S123" i="9"/>
  <c r="S122" i="9"/>
  <c r="S121" i="9"/>
  <c r="S120" i="9"/>
  <c r="S119" i="9"/>
  <c r="S118" i="9"/>
  <c r="S117" i="9"/>
  <c r="S116" i="9"/>
  <c r="S115" i="9"/>
  <c r="S114" i="9"/>
  <c r="S113" i="9"/>
  <c r="S112" i="9"/>
  <c r="S111" i="9"/>
  <c r="S110" i="9"/>
  <c r="S109" i="9"/>
  <c r="S108" i="9"/>
  <c r="S107" i="9"/>
  <c r="S106" i="9"/>
  <c r="T94" i="9"/>
  <c r="R94" i="9"/>
  <c r="R95" i="9" s="1"/>
  <c r="Q94" i="9"/>
  <c r="Q95" i="9" s="1"/>
  <c r="P94" i="9"/>
  <c r="P95" i="9" s="1"/>
  <c r="O94" i="9"/>
  <c r="N94" i="9"/>
  <c r="E24" i="9" s="1"/>
  <c r="E25" i="9" s="1"/>
  <c r="L95" i="9"/>
  <c r="K94" i="9"/>
  <c r="K95" i="9" s="1"/>
  <c r="J94" i="9"/>
  <c r="I94" i="9"/>
  <c r="I95" i="9" s="1"/>
  <c r="H94" i="9"/>
  <c r="H95" i="9" s="1"/>
  <c r="G94" i="9"/>
  <c r="F94" i="9"/>
  <c r="F95" i="9" s="1"/>
  <c r="E94" i="9"/>
  <c r="E95" i="9" s="1"/>
  <c r="D94" i="9"/>
  <c r="D95" i="9" s="1"/>
  <c r="C94" i="9"/>
  <c r="T126" i="10"/>
  <c r="R126" i="10"/>
  <c r="R127" i="10" s="1"/>
  <c r="Q126" i="10"/>
  <c r="Q127" i="10" s="1"/>
  <c r="P126" i="10"/>
  <c r="P127" i="10" s="1"/>
  <c r="O126" i="10"/>
  <c r="N126" i="10"/>
  <c r="L126" i="10"/>
  <c r="L127" i="10" s="1"/>
  <c r="K126" i="10"/>
  <c r="K127" i="10" s="1"/>
  <c r="J126" i="10"/>
  <c r="J127" i="10" s="1"/>
  <c r="I126" i="10"/>
  <c r="I127" i="10" s="1"/>
  <c r="H126" i="10"/>
  <c r="H127" i="10" s="1"/>
  <c r="G126" i="10"/>
  <c r="F126" i="10"/>
  <c r="F127" i="10" s="1"/>
  <c r="E126" i="10"/>
  <c r="E127" i="10" s="1"/>
  <c r="D126" i="10"/>
  <c r="D127" i="10" s="1"/>
  <c r="C126" i="10"/>
  <c r="S125" i="10"/>
  <c r="S124" i="10"/>
  <c r="S123" i="10"/>
  <c r="S122" i="10"/>
  <c r="S121" i="10"/>
  <c r="S120" i="10"/>
  <c r="S119" i="10"/>
  <c r="S118" i="10"/>
  <c r="S117" i="10"/>
  <c r="S116" i="10"/>
  <c r="S115" i="10"/>
  <c r="S114" i="10"/>
  <c r="S113" i="10"/>
  <c r="S112" i="10"/>
  <c r="S111" i="10"/>
  <c r="S110" i="10"/>
  <c r="S109" i="10"/>
  <c r="S108" i="10"/>
  <c r="S107" i="10"/>
  <c r="S106" i="10"/>
  <c r="T94" i="10"/>
  <c r="R94" i="10"/>
  <c r="R95" i="10" s="1"/>
  <c r="Q94" i="10"/>
  <c r="Q95" i="10" s="1"/>
  <c r="P94" i="10"/>
  <c r="P95" i="10" s="1"/>
  <c r="O94" i="10"/>
  <c r="N94" i="10"/>
  <c r="N95" i="10" s="1"/>
  <c r="L94" i="10"/>
  <c r="K94" i="10"/>
  <c r="J94" i="10"/>
  <c r="J95" i="10" s="1"/>
  <c r="I94" i="10"/>
  <c r="I95" i="10" s="1"/>
  <c r="H94" i="10"/>
  <c r="H95" i="10" s="1"/>
  <c r="G94" i="10"/>
  <c r="F94" i="10"/>
  <c r="F95" i="10" s="1"/>
  <c r="E94" i="10"/>
  <c r="E95" i="10" s="1"/>
  <c r="D94" i="10"/>
  <c r="D95" i="10" s="1"/>
  <c r="C94" i="10"/>
  <c r="S93" i="10"/>
  <c r="S92" i="10"/>
  <c r="S91" i="10"/>
  <c r="S90" i="10"/>
  <c r="S89" i="10"/>
  <c r="S88" i="10"/>
  <c r="S87" i="10"/>
  <c r="S86" i="10"/>
  <c r="S85" i="10"/>
  <c r="S84" i="10"/>
  <c r="S83" i="10"/>
  <c r="S82" i="10"/>
  <c r="S81" i="10"/>
  <c r="S80" i="10"/>
  <c r="S79" i="10"/>
  <c r="S78" i="10"/>
  <c r="S77" i="10"/>
  <c r="S76" i="10"/>
  <c r="S75" i="10"/>
  <c r="S74" i="10"/>
  <c r="S226" i="11"/>
  <c r="S227" i="11"/>
  <c r="S228" i="11"/>
  <c r="S229" i="11"/>
  <c r="S231" i="11"/>
  <c r="S232" i="11"/>
  <c r="S233" i="11"/>
  <c r="S234" i="11"/>
  <c r="S235" i="11"/>
  <c r="S236" i="11"/>
  <c r="S237" i="11"/>
  <c r="S238" i="11"/>
  <c r="S240" i="11"/>
  <c r="S225" i="11"/>
  <c r="P246" i="11"/>
  <c r="P247" i="11" s="1"/>
  <c r="Q246" i="11"/>
  <c r="Q247" i="11" s="1"/>
  <c r="R246" i="11"/>
  <c r="R247" i="11" s="1"/>
  <c r="T246" i="11"/>
  <c r="O246" i="11"/>
  <c r="N246" i="11"/>
  <c r="N247" i="11" s="1"/>
  <c r="L246" i="11"/>
  <c r="J246" i="11"/>
  <c r="J247" i="11" s="1"/>
  <c r="I246" i="11"/>
  <c r="I247" i="11" s="1"/>
  <c r="H246" i="11"/>
  <c r="H247" i="11" s="1"/>
  <c r="G246" i="11"/>
  <c r="F246" i="11"/>
  <c r="F247" i="11" s="1"/>
  <c r="E246" i="11"/>
  <c r="E247" i="11" s="1"/>
  <c r="O127" i="10" l="1"/>
  <c r="N18" i="10"/>
  <c r="N19" i="10" s="1"/>
  <c r="O95" i="9"/>
  <c r="F24" i="9"/>
  <c r="F25" i="9" s="1"/>
  <c r="G127" i="10"/>
  <c r="L18" i="10"/>
  <c r="G95" i="9"/>
  <c r="D24" i="9"/>
  <c r="D25" i="9" s="1"/>
  <c r="K24" i="9"/>
  <c r="K25" i="9" s="1"/>
  <c r="L127" i="9"/>
  <c r="M24" i="9"/>
  <c r="M25" i="9" s="1"/>
  <c r="T127" i="10"/>
  <c r="O18" i="10"/>
  <c r="O19" i="10" s="1"/>
  <c r="T95" i="9"/>
  <c r="G24" i="9"/>
  <c r="G25" i="9" s="1"/>
  <c r="C127" i="10"/>
  <c r="K18" i="10"/>
  <c r="K19" i="10" s="1"/>
  <c r="C24" i="9"/>
  <c r="C25" i="9" s="1"/>
  <c r="N24" i="9"/>
  <c r="N25" i="9" s="1"/>
  <c r="L24" i="9"/>
  <c r="L25" i="9" s="1"/>
  <c r="N127" i="10"/>
  <c r="M18" i="10"/>
  <c r="M19" i="10" s="1"/>
  <c r="E18" i="11"/>
  <c r="G247" i="11"/>
  <c r="F18" i="11"/>
  <c r="T247" i="11"/>
  <c r="G18" i="11"/>
  <c r="O95" i="10"/>
  <c r="G95" i="10"/>
  <c r="D18" i="10"/>
  <c r="D19" i="10" s="1"/>
  <c r="T95" i="10"/>
  <c r="C95" i="10"/>
  <c r="C18" i="10"/>
  <c r="C19" i="10" s="1"/>
  <c r="K95" i="10"/>
  <c r="L95" i="10"/>
  <c r="E18" i="10"/>
  <c r="E19" i="10" s="1"/>
  <c r="O247" i="11"/>
  <c r="L247" i="11"/>
  <c r="G127" i="9"/>
  <c r="T127" i="9"/>
  <c r="C127" i="9"/>
  <c r="C95" i="9"/>
  <c r="N95" i="9"/>
  <c r="J95" i="9"/>
  <c r="O127" i="9"/>
  <c r="S94" i="9"/>
  <c r="S95" i="9" s="1"/>
  <c r="S126" i="9"/>
  <c r="S127" i="9" s="1"/>
  <c r="S126" i="10"/>
  <c r="S127" i="10" s="1"/>
  <c r="G18" i="10"/>
  <c r="G19" i="10" s="1"/>
  <c r="S94" i="10"/>
  <c r="S95" i="10" s="1"/>
  <c r="F18" i="10"/>
  <c r="F19" i="10" s="1"/>
  <c r="G19" i="11" l="1"/>
  <c r="G19" i="9" s="1"/>
  <c r="G18" i="9"/>
  <c r="F19" i="11"/>
  <c r="F19" i="9" s="1"/>
  <c r="F18" i="9"/>
  <c r="E19" i="11"/>
  <c r="E19" i="9" s="1"/>
  <c r="E18" i="9"/>
  <c r="L19" i="10"/>
  <c r="I63" i="10"/>
  <c r="I64" i="10" s="1"/>
  <c r="H63" i="10"/>
  <c r="H64" i="10" s="1"/>
  <c r="D63" i="10"/>
  <c r="D64" i="10" s="1"/>
  <c r="D246" i="11" l="1"/>
  <c r="C246" i="11"/>
  <c r="C18" i="11" l="1"/>
  <c r="C18" i="9" s="1"/>
  <c r="C247" i="11"/>
  <c r="D247" i="11"/>
  <c r="C19" i="11" l="1"/>
  <c r="C19" i="9" s="1"/>
  <c r="K246" i="11"/>
  <c r="S230" i="11"/>
  <c r="K247" i="11" l="1"/>
  <c r="D18" i="11"/>
  <c r="D18" i="9" s="1"/>
  <c r="S246" i="11"/>
  <c r="S247" i="11" s="1"/>
  <c r="S278" i="11"/>
  <c r="S279" i="11" s="1"/>
  <c r="D19" i="11" l="1"/>
  <c r="D19" i="9" s="1"/>
</calcChain>
</file>

<file path=xl/sharedStrings.xml><?xml version="1.0" encoding="utf-8"?>
<sst xmlns="http://schemas.openxmlformats.org/spreadsheetml/2006/main" count="1324" uniqueCount="319">
  <si>
    <t>Greater London Authority - Whole Life-Cycle Carbon (WLC) Assessment template</t>
  </si>
  <si>
    <t>HOW TO USE THIS SPREADSHEET</t>
  </si>
  <si>
    <t>QUERIES</t>
  </si>
  <si>
    <t xml:space="preserve">Any queries or feedback on this template should be submitted to: </t>
  </si>
  <si>
    <t>ZeroCarbonPlanning@london.gov.uk</t>
  </si>
  <si>
    <t>Project details</t>
  </si>
  <si>
    <t>Project name</t>
  </si>
  <si>
    <t>Planning application reference number (if applicable)</t>
  </si>
  <si>
    <t>Use Type</t>
  </si>
  <si>
    <t>Brief description of the project</t>
  </si>
  <si>
    <r>
      <t>GIA (m</t>
    </r>
    <r>
      <rPr>
        <vertAlign val="superscript"/>
        <sz val="10"/>
        <color theme="0"/>
        <rFont val="Arial"/>
        <family val="2"/>
      </rPr>
      <t>2</t>
    </r>
    <r>
      <rPr>
        <sz val="10"/>
        <color theme="0"/>
        <rFont val="Arial"/>
        <family val="2"/>
      </rPr>
      <t>)</t>
    </r>
  </si>
  <si>
    <t>Authors (organisation or individuals)</t>
  </si>
  <si>
    <t xml:space="preserve">Date of assessment </t>
  </si>
  <si>
    <t xml:space="preserve">WLC reduction principles </t>
  </si>
  <si>
    <t>Principle</t>
  </si>
  <si>
    <t>Key benefits</t>
  </si>
  <si>
    <t>Has this principle been adopted? (Y/N)</t>
  </si>
  <si>
    <t xml:space="preserve">If yes provide examples, and if no please provide reasons for this </t>
  </si>
  <si>
    <t>Reuse and retrofit of existing buildings</t>
  </si>
  <si>
    <t xml:space="preserve">Significant retention and reuse of structures is carbon efficient and reduces construction costs. </t>
  </si>
  <si>
    <t>Use recycled or repurposed material</t>
  </si>
  <si>
    <t>Reduces carbon emissions and reduces waste.</t>
  </si>
  <si>
    <t>Material selection</t>
  </si>
  <si>
    <t>Appropriate material choices is key to carbon reduction. Ensuring that there is synchronicity between materials selected and planned life expectancy of the building reduces waste and the need for replacement, thus reducing in use costs.</t>
  </si>
  <si>
    <t>Minimise operational energy use</t>
  </si>
  <si>
    <t>A 'fabric first' approach should be prioritised to minimise energy demand and reduce carbon and in-use costs.</t>
  </si>
  <si>
    <t>Minimise operational water use</t>
  </si>
  <si>
    <t>Choice of materials and durability of systems, to avoid leakage and subsequent building damage, contribute to reducing the carbon cost of water use.</t>
  </si>
  <si>
    <t>Disassembly and reuse</t>
  </si>
  <si>
    <t>Designing for future disassembly ensures that products do not become future waste, and maintain their environmental and economic value.</t>
  </si>
  <si>
    <t>Building shape and form</t>
  </si>
  <si>
    <t>Compact efficient shapes help minimise both operational and embodied carbon emissions for a given floor area. This means a more efficient building overall resulting in lower construction and in use costs.</t>
  </si>
  <si>
    <t>Regenerative design</t>
  </si>
  <si>
    <r>
      <t>Removing CO</t>
    </r>
    <r>
      <rPr>
        <sz val="8"/>
        <color rgb="FF313231"/>
        <rFont val="Arial"/>
        <family val="2"/>
      </rPr>
      <t>2</t>
    </r>
    <r>
      <rPr>
        <sz val="10"/>
        <color rgb="FF313231"/>
        <rFont val="Arial"/>
        <family val="2"/>
      </rPr>
      <t xml:space="preserve"> from the atmosphere through materials and systems absorbing it makes a direct positive contribution to carbon reduction. </t>
    </r>
  </si>
  <si>
    <t>Designing for durability and flexibility</t>
  </si>
  <si>
    <t xml:space="preserve">Durability means that repair and replacement is reduced which in turn helps reduce life-time building costs. A building designed for flexibility can respond with minimum environmental impact to future changing requirements and a changing climate, thus avoiding obsolescence which also underwrites future building value. </t>
  </si>
  <si>
    <t>Optimisation of the relationship between operational and embodied carbon</t>
  </si>
  <si>
    <t>Optimising the operational/embodied carbon relationship contributes directly to resource efficiency and overall cost reduction.</t>
  </si>
  <si>
    <t>Building life expectancy</t>
  </si>
  <si>
    <t xml:space="preserve">Defining building life expectancy gives guidance to project teams as to the most efficient choices for materials and products. This aids overall resource efficiency, including cost efficiency and helps future proof asset value. </t>
  </si>
  <si>
    <t>Local sourcing</t>
  </si>
  <si>
    <t>Sourcing local materials reduces transport distances and supply chain lengths and has associated local social and economic benefits.</t>
  </si>
  <si>
    <t>Minimising waste</t>
  </si>
  <si>
    <t xml:space="preserve">Waste represents an unnecessary and avoidable carbon cost. Buildings should be designed to minimise fabrication and construction waste, and to ease repair and replacement with minimum waste, which helps reduce initial and in-use costs. </t>
  </si>
  <si>
    <t>Efficient fabrication</t>
  </si>
  <si>
    <t>Lightweight construction</t>
  </si>
  <si>
    <t xml:space="preserve">Lightweight construction uses less material which reduces the carbon footprint of the building as there is less material to source, fabricate and deliver to site. </t>
  </si>
  <si>
    <t>Circular economy</t>
  </si>
  <si>
    <t xml:space="preserve">The circular economy principle focusses on a more efficient use of materials which in turn leads to carbon and financial efficiencies. </t>
  </si>
  <si>
    <t>Date of assessment</t>
  </si>
  <si>
    <t>Nationally recognised assessment method used</t>
  </si>
  <si>
    <t>Reference study period (if not 60 years)</t>
  </si>
  <si>
    <t xml:space="preserve">Software tool used </t>
  </si>
  <si>
    <t>Source of carbon data for materials and products</t>
  </si>
  <si>
    <t>[See guidance for acceptable sources]</t>
  </si>
  <si>
    <t>EPD database used</t>
  </si>
  <si>
    <t>Module A1-A5</t>
  </si>
  <si>
    <t>Module C1-C4</t>
  </si>
  <si>
    <t>Module D</t>
  </si>
  <si>
    <r>
      <t>TOTAL kg CO</t>
    </r>
    <r>
      <rPr>
        <b/>
        <vertAlign val="subscript"/>
        <sz val="10"/>
        <color rgb="FFFFFFFF"/>
        <rFont val="Arial"/>
        <family val="2"/>
      </rPr>
      <t>2</t>
    </r>
    <r>
      <rPr>
        <b/>
        <sz val="10"/>
        <color rgb="FFFFFFFF"/>
        <rFont val="Arial"/>
        <family val="2"/>
      </rPr>
      <t>e</t>
    </r>
  </si>
  <si>
    <r>
      <t>TOTAL kg CO</t>
    </r>
    <r>
      <rPr>
        <b/>
        <vertAlign val="subscript"/>
        <sz val="10"/>
        <color rgb="FFFFFFFF"/>
        <rFont val="Arial"/>
        <family val="2"/>
      </rPr>
      <t>2</t>
    </r>
    <r>
      <rPr>
        <b/>
        <sz val="10"/>
        <color rgb="FFFFFFFF"/>
        <rFont val="Arial"/>
        <family val="2"/>
      </rPr>
      <t>e/m</t>
    </r>
    <r>
      <rPr>
        <b/>
        <vertAlign val="superscript"/>
        <sz val="10"/>
        <color rgb="FFFFFFFF"/>
        <rFont val="Arial"/>
        <family val="2"/>
      </rPr>
      <t>2</t>
    </r>
    <r>
      <rPr>
        <b/>
        <sz val="10"/>
        <color rgb="FFFFFFFF"/>
        <rFont val="Arial"/>
        <family val="2"/>
      </rPr>
      <t xml:space="preserve"> GIA</t>
    </r>
  </si>
  <si>
    <t>Key site opportunities and constraints in reducing WLC emissions</t>
  </si>
  <si>
    <t>[Insert more lines if needed]</t>
  </si>
  <si>
    <r>
      <t>WLC reduction potential (kg CO</t>
    </r>
    <r>
      <rPr>
        <b/>
        <vertAlign val="subscript"/>
        <sz val="10"/>
        <color theme="1"/>
        <rFont val="Arial"/>
        <family val="2"/>
      </rPr>
      <t>2</t>
    </r>
    <r>
      <rPr>
        <b/>
        <sz val="10"/>
        <color theme="1"/>
        <rFont val="Arial"/>
        <family val="2"/>
      </rPr>
      <t>e/m</t>
    </r>
    <r>
      <rPr>
        <b/>
        <vertAlign val="superscript"/>
        <sz val="10"/>
        <color theme="1"/>
        <rFont val="Arial"/>
        <family val="2"/>
      </rPr>
      <t xml:space="preserve">2 </t>
    </r>
    <r>
      <rPr>
        <b/>
        <sz val="10"/>
        <color theme="1"/>
        <rFont val="Arial"/>
        <family val="2"/>
      </rPr>
      <t>GIA)</t>
    </r>
  </si>
  <si>
    <t>[Insert more lines as needed]</t>
  </si>
  <si>
    <t>Benefits and loads beyond the system boundary (Module D)</t>
  </si>
  <si>
    <t>Building element category</t>
  </si>
  <si>
    <t>Material quantity (kg)</t>
  </si>
  <si>
    <t>Demolition: Toxic/Hazardous/Contaminated Material Treatment</t>
  </si>
  <si>
    <t>Major Demolition Works</t>
  </si>
  <si>
    <t>Temporary Support to Adjacent Structures</t>
  </si>
  <si>
    <t>Specialist Ground Works</t>
  </si>
  <si>
    <t>Substructure</t>
  </si>
  <si>
    <t>Superstructure: Frame</t>
  </si>
  <si>
    <t>Superstructure: Upper Floors</t>
  </si>
  <si>
    <t>Superstructure: Roof</t>
  </si>
  <si>
    <t>Superstructure: Stairs and Ramps</t>
  </si>
  <si>
    <t>Superstructure: External Walls</t>
  </si>
  <si>
    <t>Superstructure: Windows and External Doors</t>
  </si>
  <si>
    <t>Superstructure: Internal Walls and Partitions</t>
  </si>
  <si>
    <t>Superstructure: Internal Doors</t>
  </si>
  <si>
    <t>Finishes</t>
  </si>
  <si>
    <t>Fittings, furnishings &amp; equipment</t>
  </si>
  <si>
    <t>Services (MEP)</t>
  </si>
  <si>
    <t>Prefabricated Buildings and Building Units</t>
  </si>
  <si>
    <t>Work to Existing Building</t>
  </si>
  <si>
    <t>External works</t>
  </si>
  <si>
    <t xml:space="preserve">[A1] to [A3] </t>
  </si>
  <si>
    <t>[A4]</t>
  </si>
  <si>
    <t>[A5]</t>
  </si>
  <si>
    <t>[B1]</t>
  </si>
  <si>
    <t>[B2]*</t>
  </si>
  <si>
    <t>[B3]*</t>
  </si>
  <si>
    <t>[B4]*</t>
  </si>
  <si>
    <t>[B5]*</t>
  </si>
  <si>
    <t>[B6]</t>
  </si>
  <si>
    <t>[B7]</t>
  </si>
  <si>
    <t>[C1]</t>
  </si>
  <si>
    <t>[C2]</t>
  </si>
  <si>
    <t>[C3]</t>
  </si>
  <si>
    <t>[C4]</t>
  </si>
  <si>
    <t>Temporary Diversion Works</t>
  </si>
  <si>
    <t>Regulated emissions</t>
  </si>
  <si>
    <t>Unregulated emissions</t>
  </si>
  <si>
    <t>TOTAL kg CO2e</t>
  </si>
  <si>
    <r>
      <t xml:space="preserve">TOTAL - </t>
    </r>
    <r>
      <rPr>
        <sz val="10"/>
        <color rgb="FFFFFFFF"/>
        <rFont val="Arial"/>
        <family val="2"/>
      </rPr>
      <t>kg CO2e/m2 GIA</t>
    </r>
  </si>
  <si>
    <t>Notes:</t>
  </si>
  <si>
    <t>Further potential opportunities</t>
  </si>
  <si>
    <t>Fittings, furnishings &amp; equipment (FFE)</t>
  </si>
  <si>
    <t>Note/example</t>
  </si>
  <si>
    <t>For all primary building systems (structure, substructure, envelope, MEP services, internal finishes)</t>
  </si>
  <si>
    <t>MATERIAL QUANTITY AND END OF LIFE SCENARIOS</t>
  </si>
  <si>
    <t>Declare 'end of life' scenario as per project’s Circular Economy Statement</t>
  </si>
  <si>
    <t>Module D*</t>
  </si>
  <si>
    <t>Module C</t>
  </si>
  <si>
    <t>Module B</t>
  </si>
  <si>
    <t>Module A</t>
  </si>
  <si>
    <t>Mandatary cells for completion</t>
  </si>
  <si>
    <t xml:space="preserve">[This cell should only be filled in if the reference study period, i.e. the assumed building life expectancy, exceeds or is less than 60 years. Applicants should state the reference study period in this cell. While the assessment should still be done to 60 years, applicants may, if they choose to, submit an additional assessment of the modules B, C and D for the actual reference study period by copying and pasting an additional 'GWP potential for all life-cycle modules' table, see below].  </t>
  </si>
  <si>
    <r>
      <rPr>
        <vertAlign val="superscript"/>
        <sz val="10"/>
        <color rgb="FF000000"/>
        <rFont val="Arial"/>
        <family val="2"/>
      </rPr>
      <t>1</t>
    </r>
    <r>
      <rPr>
        <sz val="10"/>
        <color rgb="FF000000"/>
        <rFont val="Arial"/>
        <family val="2"/>
      </rPr>
      <t xml:space="preserve"> If you have entered a reference study period in cell C10 because the assumed building life expectancy is greater or less than 60 years, this table should be copied and pasted below using the actual assumed life expectancy. This should be done for both GWP reporting tables and should be clearly labelled.</t>
    </r>
  </si>
  <si>
    <r>
      <t>GWP POTENTIAL FOR ALL LIFE-CYCLE MODULES</t>
    </r>
    <r>
      <rPr>
        <b/>
        <vertAlign val="superscript"/>
        <sz val="10"/>
        <color rgb="FFFFFFFF"/>
        <rFont val="Arial"/>
        <family val="2"/>
      </rPr>
      <t xml:space="preserve">1                                                                                                                                                         </t>
    </r>
    <r>
      <rPr>
        <b/>
        <sz val="10"/>
        <color rgb="FFFFFFFF"/>
        <rFont val="Arial"/>
        <family val="2"/>
      </rPr>
      <t>(kgCO2e)</t>
    </r>
  </si>
  <si>
    <r>
      <t>TOTAL
Modules A-C 
kgCO</t>
    </r>
    <r>
      <rPr>
        <b/>
        <vertAlign val="subscript"/>
        <sz val="10"/>
        <color rgb="FFFFFFFF"/>
        <rFont val="Arial"/>
        <family val="2"/>
      </rPr>
      <t>2</t>
    </r>
    <r>
      <rPr>
        <b/>
        <sz val="10"/>
        <color rgb="FFFFFFFF"/>
        <rFont val="Arial"/>
        <family val="2"/>
      </rPr>
      <t>e</t>
    </r>
  </si>
  <si>
    <r>
      <t>GWP POTENTIAL FOR ALL LIFE-CYCLE MODULES</t>
    </r>
    <r>
      <rPr>
        <b/>
        <vertAlign val="superscript"/>
        <sz val="10"/>
        <color rgb="FFFFFFFF"/>
        <rFont val="Arial"/>
        <family val="2"/>
      </rPr>
      <t xml:space="preserve">1                                                                                                                                                         </t>
    </r>
    <r>
      <rPr>
        <b/>
        <sz val="10"/>
        <color rgb="FFFFFFFF"/>
        <rFont val="Arial"/>
        <family val="2"/>
      </rPr>
      <t xml:space="preserve">(kgCO2e)                                                                                           </t>
    </r>
  </si>
  <si>
    <t>ASSESSMENT 1 - current status of the electricity grid</t>
  </si>
  <si>
    <t>ASSESSMENT 2 - expected decarbonisation of the electricity grid</t>
  </si>
  <si>
    <t>N/A</t>
  </si>
  <si>
    <t>[This should align with the software tool used at outline/detailed planning stage]</t>
  </si>
  <si>
    <t>Action undertaken</t>
  </si>
  <si>
    <r>
      <t>WLC reduction achieved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</si>
  <si>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Lessons learnt from the process of undertaking a WLC assessment that will inform future projects</t>
  </si>
  <si>
    <r>
      <t>[A4]</t>
    </r>
    <r>
      <rPr>
        <b/>
        <vertAlign val="superscript"/>
        <sz val="10"/>
        <color rgb="FF000000"/>
        <rFont val="Arial"/>
        <family val="2"/>
      </rPr>
      <t>2</t>
    </r>
  </si>
  <si>
    <r>
      <t>Material 'end of life'</t>
    </r>
    <r>
      <rPr>
        <b/>
        <sz val="10"/>
        <rFont val="Calibri"/>
        <family val="2"/>
      </rPr>
      <t> </t>
    </r>
    <r>
      <rPr>
        <b/>
        <sz val="10"/>
        <rFont val="Arial"/>
        <family val="2"/>
      </rPr>
      <t>scenarios (Module C)</t>
    </r>
  </si>
  <si>
    <t>Assessment 1</t>
  </si>
  <si>
    <t>Assessment 2</t>
  </si>
  <si>
    <t>Assessment no.</t>
  </si>
  <si>
    <t>Material type</t>
  </si>
  <si>
    <t>e.g. Reinforcement</t>
  </si>
  <si>
    <t>e.g. Formwork</t>
  </si>
  <si>
    <t>65000 kg</t>
  </si>
  <si>
    <t>5000 kg</t>
  </si>
  <si>
    <t>250 kg</t>
  </si>
  <si>
    <t xml:space="preserve">* Report non-decarbonised values for both material and operational emissions using current status of the electricity grid.  </t>
  </si>
  <si>
    <t>* Report decarbonised values for both material and operational emissions using expected decarbonisation of the electricity grid.</t>
  </si>
  <si>
    <t>TOTAL</t>
  </si>
  <si>
    <r>
      <rPr>
        <vertAlign val="superscript"/>
        <sz val="10"/>
        <color rgb="FF000000"/>
        <rFont val="Arial"/>
        <family val="2"/>
      </rPr>
      <t>2</t>
    </r>
    <r>
      <rPr>
        <sz val="10"/>
        <color rgb="FF000000"/>
        <rFont val="Arial"/>
        <family val="2"/>
      </rPr>
      <t xml:space="preserve"> Use the ‘European manufactured’ transportation scenarios (see Table 7, page 19 of the RICS PS) to calculate transportation emissions of MEP equipment.</t>
    </r>
  </si>
  <si>
    <t>WLC reduction principles adopted</t>
  </si>
  <si>
    <t>Y</t>
  </si>
  <si>
    <t>N</t>
  </si>
  <si>
    <t>0 kg</t>
  </si>
  <si>
    <t>Estimated reusable materials (kg)</t>
  </si>
  <si>
    <t>Estimated recyclable materials (kg)</t>
  </si>
  <si>
    <t>2 kg</t>
  </si>
  <si>
    <t>25 kg</t>
  </si>
  <si>
    <t>8 kg</t>
  </si>
  <si>
    <t>Material intensity (kg/m2 GIA)</t>
  </si>
  <si>
    <t>[If using more than one database please list all]</t>
  </si>
  <si>
    <t>Assumptions made with respect to maintenance, repair and replacement cycles (Module B)</t>
  </si>
  <si>
    <t>Product and Construction Stage (Module A)</t>
  </si>
  <si>
    <t>Assumptions made with respect to maintenance, repair and replacement cycles  (Module B)</t>
  </si>
  <si>
    <t xml:space="preserve">Construction process stage (kgCO2e)  </t>
  </si>
  <si>
    <t xml:space="preserve">Use stage (kgCO2e)  </t>
  </si>
  <si>
    <t xml:space="preserve">Product stage (kgCO2e)  </t>
  </si>
  <si>
    <t xml:space="preserve">End of Life (EoL) stage (kgCO2e)  </t>
  </si>
  <si>
    <t xml:space="preserve">Benefits and loads beyond the system boundary (kgCO2e)  </t>
  </si>
  <si>
    <r>
      <t xml:space="preserve">Sequestered (or biogenic) carbon </t>
    </r>
    <r>
      <rPr>
        <sz val="10"/>
        <color rgb="FF000000"/>
        <rFont val="Arial"/>
        <family val="2"/>
      </rPr>
      <t>(negative value)</t>
    </r>
    <r>
      <rPr>
        <b/>
        <sz val="10"/>
        <color rgb="FF000000"/>
        <rFont val="Arial"/>
        <family val="2"/>
      </rPr>
      <t xml:space="preserve"> (kgCO2e)  </t>
    </r>
  </si>
  <si>
    <r>
      <t xml:space="preserve">Sequestered (or biogenic) carbon </t>
    </r>
    <r>
      <rPr>
        <sz val="10"/>
        <color rgb="FF000000"/>
        <rFont val="Arial"/>
        <family val="2"/>
      </rPr>
      <t xml:space="preserve">(negative value) </t>
    </r>
    <r>
      <rPr>
        <b/>
        <sz val="10"/>
        <color rgb="FF000000"/>
        <rFont val="Arial"/>
        <family val="2"/>
      </rPr>
      <t xml:space="preserve">(kgCO2e)  </t>
    </r>
  </si>
  <si>
    <t>Efficient construction methods (e.g. modular systems, precision manufacturing and modern methods of construction) contribute to better build quality, reduce construction phase waste and reduce the need for repairs during post completion and the defects period (snagging).</t>
  </si>
  <si>
    <t>Breakdown of material type in each category
[Insert more lines if needed]
e.g. Concrete</t>
  </si>
  <si>
    <t xml:space="preserve">i.e. Design options or materials that could be used, design principles that could be applied. </t>
  </si>
  <si>
    <t>[This list does not need to be exhaustive but should identify the actions with the biggest impacts. Insert more lines if needed]</t>
  </si>
  <si>
    <r>
      <t xml:space="preserve">Summary of </t>
    </r>
    <r>
      <rPr>
        <b/>
        <u/>
        <sz val="10"/>
        <color theme="0"/>
        <rFont val="Arial"/>
        <family val="2"/>
      </rPr>
      <t>key actions</t>
    </r>
    <r>
      <rPr>
        <b/>
        <sz val="10"/>
        <color theme="0"/>
        <rFont val="Arial"/>
        <family val="2"/>
      </rPr>
      <t xml:space="preserve"> undertaken to reduce whole life-cycle carbon emissions, including the reductions achieved</t>
    </r>
  </si>
  <si>
    <t>Confirm here whether Assessment 1 or Assessment 2 (see below) is to form the basis of design decisions</t>
  </si>
  <si>
    <t>Confirm here whether Assessment 1 or Assessment 2 formed the basis of design decisions</t>
  </si>
  <si>
    <r>
      <t xml:space="preserve">Estimated WLC emissions (Assessment 2)
</t>
    </r>
    <r>
      <rPr>
        <sz val="10"/>
        <color theme="0"/>
        <rFont val="Arial"/>
        <family val="2"/>
      </rPr>
      <t xml:space="preserve">N.B. The results from Assessment 2 below are automatically populated here. </t>
    </r>
  </si>
  <si>
    <t>Module B6-B7</t>
  </si>
  <si>
    <t>Module B1-B5</t>
  </si>
  <si>
    <t>e.g. BS EN 15978, with additional guidance from RICS Professional Statement</t>
  </si>
  <si>
    <t>e.g. A1, B1 etc.</t>
  </si>
  <si>
    <t>Operational Water</t>
  </si>
  <si>
    <t>[Explain the reasons for any divergences from assessment 2 result against the WLC emissions baseline above]</t>
  </si>
  <si>
    <t>[Explain the reasons for any divergences from assessment 1 result against the WLC emissions baseline above]</t>
  </si>
  <si>
    <t xml:space="preserve">Commentary comparing the post-construction results against the WLC emissions baseline (Assessment 1) above </t>
  </si>
  <si>
    <t xml:space="preserve">Commentary comparing the post-construction results against the WLC benchmarks (see Appendix 2) </t>
  </si>
  <si>
    <t xml:space="preserve">Commentary comparing the post-construction results against the WLC emissions baseline (Assessment 2) above </t>
  </si>
  <si>
    <r>
      <t xml:space="preserve">Estimated WLC emissions (Assessment 1)
</t>
    </r>
    <r>
      <rPr>
        <sz val="10"/>
        <color theme="0"/>
        <rFont val="Arial"/>
        <family val="2"/>
      </rPr>
      <t xml:space="preserve">N.B. This forms the WLC baseline for the development. The results from Assessment 1 below are automatically populated here. </t>
    </r>
  </si>
  <si>
    <t xml:space="preserve">Comparison with WLC benchmarks (see Appendix 2 of the guidance) if Assessment 1 was used to inform design decisions
</t>
  </si>
  <si>
    <t xml:space="preserve">Comparison with WLC benchmarks (see Appendix 2 of the guidance) if Assessment 2 was used to inform design decisions
</t>
  </si>
  <si>
    <t xml:space="preserve">Action </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</si>
  <si>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</si>
  <si>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r>
      <t xml:space="preserve">Summary of </t>
    </r>
    <r>
      <rPr>
        <b/>
        <u/>
        <sz val="10"/>
        <color theme="0"/>
        <rFont val="Arial"/>
        <family val="2"/>
      </rPr>
      <t>key actions</t>
    </r>
    <r>
      <rPr>
        <b/>
        <sz val="10"/>
        <color theme="0"/>
        <rFont val="Arial"/>
        <family val="2"/>
      </rPr>
      <t xml:space="preserve"> to reduce whole life-cycle carbon emissions that have informed this assessment, including the WLC reductions</t>
    </r>
  </si>
  <si>
    <t>Specify further opportunities to reduce the development’s whole life-cycle carbon emissions. including the WLC reduction potential</t>
  </si>
  <si>
    <t>Action</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</si>
  <si>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</si>
  <si>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r>
      <t xml:space="preserve">WLC emissions baseline (Assessment 2)                                                             
</t>
    </r>
    <r>
      <rPr>
        <sz val="10"/>
        <color theme="0"/>
        <rFont val="Arial"/>
        <family val="2"/>
      </rPr>
      <t>(automatically populated from the 'detailed planning stage' tab)</t>
    </r>
  </si>
  <si>
    <r>
      <t xml:space="preserve">WLC emissions baseline (Assessment 1)                                                             
</t>
    </r>
    <r>
      <rPr>
        <sz val="10"/>
        <color theme="0"/>
        <rFont val="Arial"/>
        <family val="2"/>
      </rPr>
      <t>(automatically populated from the 'detailed planning stage' tab)</t>
    </r>
  </si>
  <si>
    <r>
      <t xml:space="preserve">Post-construction WLC emissions (Assessment 1)                                                                                                                                                                                                                               </t>
    </r>
    <r>
      <rPr>
        <sz val="10"/>
        <color theme="0"/>
        <rFont val="Arial"/>
        <family val="2"/>
      </rPr>
      <t>(automatically populated from Assessment 1 below)</t>
    </r>
  </si>
  <si>
    <r>
      <t xml:space="preserve">Post-construction WLC emissions (Assessment 2)                                                                                                                               </t>
    </r>
    <r>
      <rPr>
        <sz val="10"/>
        <color theme="0"/>
        <rFont val="Arial"/>
        <family val="2"/>
      </rPr>
      <t>(automatically populated from Assessment 2 below)</t>
    </r>
  </si>
  <si>
    <t>[Explain the reasons for any divergences from WLC benchmarks, including against the WLC aspirational benchmarks]</t>
  </si>
  <si>
    <t>[Explain the reasons for any divergences from WLC benchmarks, including against the WLC aspirational benchmarks. Please note that grid decarbonisation has not been accounted for in the benchmarks]</t>
  </si>
  <si>
    <t xml:space="preserve">[Explain the reasons for any divergences from WLC benchmarks, including against the WLC aspirational benchmarks. Please note that grid decarbonisation has not been accounted for in the benchmarks] </t>
  </si>
  <si>
    <t xml:space="preserve">
[Explain the reasons for any divergences from WLC benchmarks, including against the WLC aspirational benchmarks]</t>
  </si>
  <si>
    <r>
      <t>Summary of</t>
    </r>
    <r>
      <rPr>
        <b/>
        <u/>
        <sz val="10"/>
        <color theme="0"/>
        <rFont val="Arial"/>
        <family val="2"/>
      </rPr>
      <t xml:space="preserve"> key actions</t>
    </r>
    <r>
      <rPr>
        <b/>
        <sz val="10"/>
        <color theme="0"/>
        <rFont val="Arial"/>
        <family val="2"/>
      </rPr>
      <t xml:space="preserve"> to reduce whole life-cycle carbon emissions that have informed this assessment, including the WLC reductions</t>
    </r>
  </si>
  <si>
    <t>https://www.london.gov.uk/what-we-do/planning/implementing-london-plan/planning-guidance/whole-life-cycle-carbon-assessments-guidance-pre-consultation-draft</t>
  </si>
  <si>
    <t>1. Pre-application stage</t>
  </si>
  <si>
    <t xml:space="preserve">At pre-application stage, applicants are required to complete the pre-application information tab of this template which requires applicants to confirm various details about the site and to provide details of the WLC principles which are informing the development of the site. This should be submitted to the GLA along with all other pre-application material. </t>
  </si>
  <si>
    <t>2. Outline/detailed planning submission stage</t>
  </si>
  <si>
    <t xml:space="preserve">At this stage, applicants are required to complete the outline or detailed planning stage tab of this template (whichever is relevant) and submit it to the GLA along with their planning application. This stage of the process requires a baseline WLC assessment against each life-cycle module to be undertaken. At outline stage this can be based on default figures from the RICS Professional Statement: Whole Life Carbon assessment for the built environment. At detailed stage this should be based on bespoke building assumptions. Applicants are required to undertake two assessments; the first accounts for the current status of the electricity grid and the second accounts for its expected decarbonisation. Applicants may determine which assessment is to form the basis of design decisions (which should be confirmed in the relevant cell) but both assessments should be completed. This spreadsheet allows for both assessments to be provided.  </t>
  </si>
  <si>
    <t>3. Post-construction stage</t>
  </si>
  <si>
    <t xml:space="preserve">Applicants are required to submit WLC information to the GLA at the following three stages: pre-application, outline/detailed planning submission and post-construction. Separate tabs are provided in this spreadsheet for each stage. An outline of the information required at each stage and how to submit it is provided below.  </t>
  </si>
  <si>
    <t xml:space="preserve">This template should be used by planning applicants to fulfil the requirements of the Mayor's Whole Life-Cycle Carbon assessment policy set out in London Plan Policy SI 2. Before completing and submitting this spreadsheet to the GLA, applicants should read the Whole Life-Cycle Carbon Assessment guidance:  
</t>
  </si>
  <si>
    <t>At the final stage of the WLC assessment process, applicants should complete the post-construction result tab of this template and submit it to the GLA within three months of practical completion. This will require an update of the information provided at planning submission stage and for the actual WLC carbon emission figures to be reported using actual material quantities and site emissions during construction. Information should be submitted to:</t>
  </si>
  <si>
    <t>Great Ormond Street Hospital Childrens Cancer Centre</t>
  </si>
  <si>
    <t>Healthcare</t>
  </si>
  <si>
    <t>Hospital for children</t>
  </si>
  <si>
    <t>Three BREEAM credits targeted for Wat 01 under BREEAM 2018 NC. Leak detection provided along with sub-metering connected to BMS</t>
  </si>
  <si>
    <t>Concrete structure required to enable functionality of building - this is inherently durable and corresponds to the 60 year building life</t>
  </si>
  <si>
    <t xml:space="preserve">
Soft demolition will be part of construction phase, allowing careful removal of FF&amp;E from existing building. Pre-demo audit and subsequent works will identify how existing building is treated, with priority given to upcycling and re-use (this will be off-site through contractor SISK's supply chain) in the first instance, followed by recycling/downcycling. Landfill is only a last resort, and is expected to be largely avoided</t>
  </si>
  <si>
    <t>Structural criteria makes bio-based frame unviable. Interior design to incorporate natural materials as far as possible within non-clinical spaces (infection control precludes bio-based materials to be used in operating theatres for instance)</t>
  </si>
  <si>
    <t xml:space="preserve">Building elements are designed to be built in layers - flat slab concrete does not need support/alterations to replace building services or interior finishes. </t>
  </si>
  <si>
    <t>Highly efficient fabric envelope thermal performance in line with NHS Net Zero Client brief. Wall U-value=0.13 W/m2K for South Façade, Wall U-value=0.15 W/m2k for North Façade . U-windows=1.2 W/m2k, g-value=0.34. Roof U-value=0.12 W/m2k, 
Ground U-value=0.12 W/m2k. Percentagle glazing on the south facade is 35%, and 25% on the North Facade. Air permeability of 2 m3/h.m2 @50 Pa</t>
  </si>
  <si>
    <t xml:space="preserve">This is being considered. However, as the planning application is being prepared in advance of stage 3 completion it is going to be challenging to lock in specification that has been technically and commercially tested at this stage. </t>
  </si>
  <si>
    <t>Mainly a rectilinear form. The building is highly efficient in its space use, It fits in a significant amount of clinical space and functionality in a very tight existing Central London site. Architectural features such as external balconies and recessed windows provide external shading which reduce the cooling loads. Internalised envelope and adjacent walls with surrounding buildings reduce heat losses and the heating demand</t>
  </si>
  <si>
    <t>Glazing proportion maintained with NHS Net Zero limits. Walls and roof thicknesses and material optimised to provide the U-values required to reduce operational carbon while limiting the embodied carbon.</t>
  </si>
  <si>
    <t>BDP</t>
  </si>
  <si>
    <t xml:space="preserve">Durable concrete frame, with suitable internal finishes proposed based on function - e.g. wall protection, kick plates etc. Flat slab concrete and services being distributed at ceilings allows for easy re-ordering of space and function, and reconfiguration of building services. Structural grid allows for change of use/ room layout and movement of partitions to create different spaces without altering structure. Floor loading accomodates partition loads across the entire floorplate, allowing for easy reconfiguration of room layers. Shear walls not positioned where they would impede access to plant for replacement. </t>
  </si>
  <si>
    <t xml:space="preserve">60 years, concrete frame is inherently durable. Flexibility and adaptability measures incorporated and described in Section 9 contributes in future proofing the asset value. </t>
  </si>
  <si>
    <t>Currently under investigation. Discussions held with the Contractors to explore opportunities for sourcing local materials within their supply chain.</t>
  </si>
  <si>
    <t>Opportunities for modular construction being explored, including: modular façade fabricated off-site, pre-fabricated and pre-wired wall partitions for bedrooms, precast/ MMC stair systems, balustrades and doors, pre-plumbed modular sanitaryware</t>
  </si>
  <si>
    <t xml:space="preserve">Vibration criteria for a hospital precludes alternative lightweight material construction (structure is flat slab concrete). However structure has been rationalised for maximum efficiency, with minimal transfer structures. Hollowcore concrete blocks used in floor build-up to provide the most lightweight solution given vibration requirements. 50% GBBS assumed in superstructure. </t>
  </si>
  <si>
    <t>As all of above: Building in layers, Minimising Waste, Design for adaptability, Design for disassembly, selecting materials were all considered for a more efficient use of materials</t>
  </si>
  <si>
    <t xml:space="preserve">Existing building cannot accommodate briefed space. Existing structure does not allow for functionality of an in-patient cancer centre, does not meet vibration criteria and does not allow for extension. Columns would require significant strengthening to support additional floor levels,new basement levels represent complex engineeriing. The relatively tight existing structural grid constraints flexibility. Spatial constraints limit the area efficiency of services distribution. The existing building envelope would require significant upgrade/ replacement to meet sustainability targets. New protected cores are required to facilitate an acceptable fire strategy. </t>
  </si>
  <si>
    <t>Ready-mix concrete, reinforcement included, C40/50 (Piles, Secant Piles,  Secant piles wall, foundation slab)</t>
  </si>
  <si>
    <t>Reinforcement steel (rebar), generic, 97% recycled content (typical), A615</t>
  </si>
  <si>
    <t>Ready-mix concrete, normal strength, generic, C32/40 (4600/5800 PSI) with CEM III/A, 40% GGBS content (320 kg/m3; 20 lbs/ft3 total cement)</t>
  </si>
  <si>
    <t>Concrete, C50/60 (ex rebar) (IZB)</t>
  </si>
  <si>
    <t>Ready-mix concrete, normal-strength, generic, C40/50 (5800/7300 PSI), 40% recycled binders in cement (400 kg/m3 / 24.97 lbs/ft3)</t>
  </si>
  <si>
    <t>Structural steel profiles, generic, 60% recycled content,  I, H, U, L, and T sections, S235, S275 and S355</t>
  </si>
  <si>
    <t>`</t>
  </si>
  <si>
    <t>Steel recycling</t>
  </si>
  <si>
    <t>Concrete crushed to aggregate (for sub-base layers), Portland Cement 300 kg / m3</t>
  </si>
  <si>
    <t>Concrete crushed to aggregate (for sub-base layers), Portland Cement 500 kg / m3</t>
  </si>
  <si>
    <t>Concrete crushed to aggregate (for sub-base layers), Portland Cement 400 kg / m3</t>
  </si>
  <si>
    <t>As building</t>
  </si>
  <si>
    <t>Water for concrete mixes (concrete ingredient / adhesive)</t>
  </si>
  <si>
    <t>Galvanized profiled steel decking, for composite floor slabs/decks, 1 mm sheet thickness, 11.62 kg/m2, ComFlor® 60 1.0mm (Tata Steel Europe, Tata Steel International (2021))</t>
  </si>
  <si>
    <t>Blastfurnace slag (GGBS), cementituous binder, Ecocem (Ecocem)</t>
  </si>
  <si>
    <t>Portland cement, UK average, 32.5-52.5 Mpa (MPA)</t>
  </si>
  <si>
    <t>Landfilling (for inert materials)</t>
  </si>
  <si>
    <t>Cement/mortar use in a backfill</t>
  </si>
  <si>
    <t/>
  </si>
  <si>
    <t>Generic aggregate for concrete, asphalt, fill material or landscaping application (Tarmac CRH)</t>
  </si>
  <si>
    <t>Soil, compacted dry density, 1650 kg/m3</t>
  </si>
  <si>
    <t>Clay soil, loose dry density, 1280 kg/m3</t>
  </si>
  <si>
    <t>Bituminous waterproofing system - Single layer, 5.44 kg/m2, AXTER, DERBIGUM, MEPLE, SIPLAST-ICOPAL, SOPREMA (Chambre Syndicale Française de l’Etanchéité)</t>
  </si>
  <si>
    <t>Glass wool/mineral wool insulation with ECOSE Technology, 0.034-0.035 W/mK (Knauf)</t>
  </si>
  <si>
    <t>Polyethylene sealing film for slabs, ép. 150 micron, Donnee par default (MDEGD)</t>
  </si>
  <si>
    <t>Drainage floor underlay from EPS, ép.25 mm, DONNEE PAR DEFAUT (DED)</t>
  </si>
  <si>
    <t>Geotextile from polypropylene, 300 g/m2 (MDEGD)</t>
  </si>
  <si>
    <t>Plastic-based material incineration</t>
  </si>
  <si>
    <t>-</t>
  </si>
  <si>
    <t>Ready-mix concrete, normal-strength, generic, C30/37 (4400/5400 PSI), 10% (typical) recycled binders in cement (300 kg/m3 / 18.72 lbs/ft3)</t>
  </si>
  <si>
    <t>Reinforcement steel (rebar), generic, 90% recycled content, A615</t>
  </si>
  <si>
    <t>Gypsum plasterboard, 12.5 mm, 8.985 kg/m2 (average product weight) (Etex Building Performance)</t>
  </si>
  <si>
    <t>Structural steel profiles, generic, 15% recycled content (only virgin materials),  I, H, U, L, and T sections, S235, S275 and S355</t>
  </si>
  <si>
    <t>Architectural precast concrete cladding, 125-150 mm, 2400 kg/m3 (Techrete)</t>
  </si>
  <si>
    <t>Red brick, average production, UK, 215 mm x 102.5 mm x 65 mm, 2.13 kg/unit, 1485 kg/m3 (Brick Development Association (BDA) Ltd (2019))</t>
  </si>
  <si>
    <t>Reinforced plasterboard for exterior application, ép. 12,5mm, DONNEE PAR DEFAUT (DED)</t>
  </si>
  <si>
    <t>Rock wool insulation panels, unfaced, generic, L = 0.035 W/mK, R = 2.89 m2K/W (16 ft2°Fh/BTU), 50 kg/m3 (3.12 lbs/ft3) (applicable for densities: 25-50 kg/m3 (1.56-3.12 lbs/ft3)), Lambda=0.0346 W/(m.K)</t>
  </si>
  <si>
    <t>Gypsum board, water resistant, 18.8 kg/m2, WEATHER DEFENCE BD 20 (ETEX France Building Performance : SINIAT - SALSI)</t>
  </si>
  <si>
    <t>Rendering mortar – reinforcement fibre plaster, 1600 kg/m3, Sto-Systemputz, Sto Systemputs, Sto Systemputs, Sto Systempuds, Sto Verkotuslaasti, (DE, SE, NO, DK, FI); Sto Sockelputz, Sto Sockelputs, Sto Sockelputs, Sto Sockelpuds, Sto Sokkelilaasti, (DE, SE, NO, DK, FI); Sto-Systemputz SF, Sto Verkotuslaasti SF, (DE, FI); StoLevell Evo, (DE, SE, NO, DK, FI); (Sto SE)</t>
  </si>
  <si>
    <t>Anodised aluminium coil and sheet, for wall cladding, 1.5 mm, anodic layer: 10 μm, 55HX® (Aleris)</t>
  </si>
  <si>
    <t>Precast concrete wall elements (solid, uninsulated), generic, C30/37 (4400/5400 PSI), 0% (typical) recycled binders in cement (300 kg/m3 / 18.72 lbs/ft3), incl.  reinforcement</t>
  </si>
  <si>
    <t>Rebar separated (2 %), concrete to aggregate</t>
  </si>
  <si>
    <t>Brick/stone crushed to aggregate (for sub-base layers)</t>
  </si>
  <si>
    <t>Gypsum recycling</t>
  </si>
  <si>
    <t>Aluminium recycling</t>
  </si>
  <si>
    <t>Aluminium composite panels, 4mm, 7.04 kg/m2 (Gesamtverband der Aluminiumindustrie)</t>
  </si>
  <si>
    <t>Double glazing, 10 mm, 25,7 kg/m2 (SCHOTT)</t>
  </si>
  <si>
    <t>Curtain wall system with aluminium frame, double glazing 2 x 4 mm,  3.6 m x 7.2 m, Concept Wall® 50 (Reynaers)</t>
  </si>
  <si>
    <t>Glass recycling</t>
  </si>
  <si>
    <t>Doors with wooden frame, interior, DONNEE PAR DEFAUT (DED)</t>
  </si>
  <si>
    <t>Wood-containing product incineration (80% wood)</t>
  </si>
  <si>
    <t>Water-borne interior paints, 1.36 kg/L, average coverage 8-10 m2/L, Biora, Ekora, Kolibri Sand, Paneelikattomaali, Ranch, Superlateksi, Tapettipohjamaali, Teknospro, Tela, Timantti, Trend (Teknos)</t>
  </si>
  <si>
    <t>Gypsum plaster board, regular, generic, 6.5-25 mm (0.25-0.98 in), 10.725 kg/m2 (2.20 lbs/ft2) (for 12.5 mm/0.49 in), 858 kg/m3 (53.6 lbs/ft3)</t>
  </si>
  <si>
    <t>Glass wool insulation panels, unfaced, generic, L = 0.031 W/mK, R = 3.23 m2K/W (18 ft2°Fh/BTU), 25 kg/m3 (1.56 lbs/ft3), (applicable for densities: 0-25 kg/m3 (0-1.56 lbs/ft3)), Lambda=0.031 W/(m.K)</t>
  </si>
  <si>
    <t>Aluminium framed glazed partition systems, single glazed, per m2, 90% glass, 9% aluminium, width 3.0m; height 2.70m, glazing thickness 12mm, Optima 117, 217, Revolution 54,100, Kinetic, Technishield (Optima)</t>
  </si>
  <si>
    <t>Finishing wall mortars, French average, 3 mm, 4.2 kg/m2, DONNEE PAR DEFAUT (DED)</t>
  </si>
  <si>
    <t>Perforated light weight aggregate concrete block, 200 x 250 x 500 mm, 770 kg/m3, Leca Universalblokk (Weber)</t>
  </si>
  <si>
    <t>Masonry mortar, light, 1000 kg/m3 (quick-mix)</t>
  </si>
  <si>
    <t>Glass-containing product recycling (80 % glass)</t>
  </si>
  <si>
    <t>Luxury vinyl floor tiles, 2.5 mm, 3.377 kg/m2, Spacia (Amtico)</t>
  </si>
  <si>
    <t>Modular carpet tiles, 7.5 mm, 50x50/25x100 cm, 4.2 kg/m2, Alaska (Burmatex)</t>
  </si>
  <si>
    <t>Dry-pressed porcelain stoneware tiles, Group BIII, 40x120 cm slim (Azulev)</t>
  </si>
  <si>
    <t>Gypsum plasterboard for acoustic ceilings, 12.5 mm, 9.2 kg/m2, 736 kg/m3, Gyptone/Curve with Activ’Air (Gyproc Saint Gobain)</t>
  </si>
  <si>
    <t>Waterproof epoxy floor paint, for interior application, 1.2 kg/l, 49% solids/volume, dry/wet  film thickness 61-98 / 125-200 μm, 5-8 m2/l, TRESTJERNER Sigural Epoksy Gulvmaling (Scanox)</t>
  </si>
  <si>
    <t>Gypsum plasterboard for suspended ceiling systems, 12.5 mm, 9 kg/m2, 720 kg/m3</t>
  </si>
  <si>
    <t>Rubber floor covering, homogeneous and heterogeneous, 2 mm, 3.2 kg/m2 (ERFMI)</t>
  </si>
  <si>
    <t>not quantified currently</t>
  </si>
  <si>
    <t>Metal-containing product recycling (90% metal)</t>
  </si>
  <si>
    <t>Metal-containing product recycling (90 % metal)</t>
  </si>
  <si>
    <t>Heat distribution piping network,</t>
  </si>
  <si>
    <t>Drinking water supply piping network,</t>
  </si>
  <si>
    <t>Sewage water drainage piping network,</t>
  </si>
  <si>
    <t>Air conditioning system</t>
  </si>
  <si>
    <t>Terminal units heating</t>
  </si>
  <si>
    <t>Electricity distribution system, cabling and central</t>
  </si>
  <si>
    <t>Ventilation centralized with heat recovery (Air handling unit (AHU))</t>
  </si>
  <si>
    <t xml:space="preserve">Ventilation system </t>
  </si>
  <si>
    <t>Heat pumps</t>
  </si>
  <si>
    <t>Landfilling (for innert materials)</t>
  </si>
  <si>
    <t>As Building</t>
  </si>
  <si>
    <t>Steel ceiling tile system, 30mm, from 1200 x 300mm to 3000 x 600mm, 6.795kg/m2, 226.5kg/m3, SAS 320 (SAS International (2020))</t>
  </si>
  <si>
    <t>Great Ormond Street Hospital Children's Cancer Centre</t>
  </si>
  <si>
    <t>One Click LCA</t>
  </si>
  <si>
    <t>C2</t>
  </si>
  <si>
    <t>Please refer to WLC Assessment report</t>
  </si>
  <si>
    <t>One Click LCA. EPDs in line with BS  15804:2012</t>
  </si>
  <si>
    <t>BS EN 15978, with additional guidance from RICS Professional Statement</t>
  </si>
  <si>
    <t xml:space="preserve"> The Frontage Building Site is proposed to deliver all of the essential elements and functions of the 
GOSHCCC as well as provide a new main entrance to the Hospital.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</si>
</sst>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quot;kg&quot;"/>
    <numFmt numFmtId="165" formatCode="##,##0\ &quot;kg CO2e/m2 GIA&quot;"/>
    <numFmt numFmtId="166" formatCode="##,##0\ &quot;kg CO2e&quot;"/>
    <numFmt numFmtId="167" formatCode="[$-F800]dddd\,\ mmmm\ dd\,\ yyyy"/>
    <numFmt numFmtId="168" formatCode="##,##0\ &quot;kg/m2 GIA&quot;"/>
    <numFmt numFmtId="169" formatCode="0.000"/>
  </numFmts>
  <fonts count="38" x14ac:knownFonts="1">
    <font>
      <sz val="10"/>
      <color theme="1"/>
      <name val="Arial"/>
      <family val="2"/>
    </font>
    <font>
      <b/>
      <sz val="10"/>
      <color theme="0"/>
      <name val="Arial"/>
      <family val="2"/>
    </font>
    <font>
      <sz val="10"/>
      <color theme="0"/>
      <name val="Arial"/>
      <family val="2"/>
    </font>
    <font>
      <sz val="10"/>
      <color theme="1"/>
      <name val="Times New Roman"/>
      <family val="1"/>
    </font>
    <font>
      <sz val="10"/>
      <name val="Arial"/>
      <family val="2"/>
    </font>
    <font>
      <vertAlign val="superscript"/>
      <sz val="10"/>
      <color theme="0"/>
      <name val="Arial"/>
      <family val="2"/>
    </font>
    <font>
      <b/>
      <sz val="10"/>
      <color rgb="FF000000"/>
      <name val="Arial"/>
      <family val="2"/>
    </font>
    <font>
      <b/>
      <sz val="10"/>
      <color rgb="FFFFFFFF"/>
      <name val="Arial"/>
      <family val="2"/>
    </font>
    <font>
      <sz val="10"/>
      <color rgb="FF313231"/>
      <name val="Arial"/>
      <family val="2"/>
    </font>
    <font>
      <sz val="10"/>
      <color rgb="FFFFFFFF"/>
      <name val="Arial"/>
      <family val="2"/>
    </font>
    <font>
      <b/>
      <sz val="10"/>
      <name val="Arial"/>
      <family val="2"/>
    </font>
    <font>
      <sz val="10"/>
      <color rgb="FF000000"/>
      <name val="Arial"/>
      <family val="2"/>
    </font>
    <font>
      <sz val="10"/>
      <color rgb="FF808080"/>
      <name val="Arial"/>
      <family val="2"/>
    </font>
    <font>
      <vertAlign val="superscript"/>
      <sz val="10"/>
      <color rgb="FF000000"/>
      <name val="Arial"/>
      <family val="2"/>
    </font>
    <font>
      <b/>
      <sz val="10"/>
      <color rgb="FFFF0000"/>
      <name val="Arial"/>
      <family val="2"/>
    </font>
    <font>
      <b/>
      <sz val="10"/>
      <color theme="1"/>
      <name val="Arial"/>
      <family val="2"/>
    </font>
    <font>
      <b/>
      <sz val="16"/>
      <color theme="1"/>
      <name val="Arial"/>
      <family val="2"/>
    </font>
    <font>
      <sz val="10"/>
      <color rgb="FFFF0000"/>
      <name val="Arial"/>
      <family val="2"/>
    </font>
    <font>
      <b/>
      <sz val="16"/>
      <color rgb="FF33CCCC"/>
      <name val="Arial"/>
      <family val="2"/>
    </font>
    <font>
      <u/>
      <sz val="10"/>
      <color theme="10"/>
      <name val="Arial"/>
      <family val="2"/>
    </font>
    <font>
      <b/>
      <sz val="15.5"/>
      <color rgb="FF009999"/>
      <name val="Arial"/>
      <family val="2"/>
    </font>
    <font>
      <b/>
      <sz val="10"/>
      <color rgb="FF009999"/>
      <name val="Arial"/>
      <family val="2"/>
    </font>
    <font>
      <sz val="8"/>
      <color rgb="FF313231"/>
      <name val="Arial"/>
      <family val="2"/>
    </font>
    <font>
      <b/>
      <vertAlign val="subscript"/>
      <sz val="10"/>
      <color rgb="FFFFFFFF"/>
      <name val="Arial"/>
      <family val="2"/>
    </font>
    <font>
      <b/>
      <vertAlign val="superscript"/>
      <sz val="10"/>
      <color rgb="FFFFFFFF"/>
      <name val="Arial"/>
      <family val="2"/>
    </font>
    <font>
      <b/>
      <vertAlign val="subscript"/>
      <sz val="10"/>
      <color theme="1"/>
      <name val="Arial"/>
      <family val="2"/>
    </font>
    <font>
      <b/>
      <vertAlign val="superscript"/>
      <sz val="10"/>
      <color theme="1"/>
      <name val="Arial"/>
      <family val="2"/>
    </font>
    <font>
      <b/>
      <sz val="18"/>
      <color rgb="FF006699"/>
      <name val="Arial"/>
      <family val="2"/>
    </font>
    <font>
      <sz val="10"/>
      <color rgb="FF006699"/>
      <name val="Arial"/>
      <family val="2"/>
    </font>
    <font>
      <b/>
      <sz val="10"/>
      <color rgb="FF006699"/>
      <name val="Arial"/>
      <family val="2"/>
    </font>
    <font>
      <b/>
      <sz val="18"/>
      <color rgb="FF660066"/>
      <name val="Arial"/>
      <family val="2"/>
    </font>
    <font>
      <b/>
      <sz val="10"/>
      <name val="Calibri"/>
      <family val="2"/>
    </font>
    <font>
      <b/>
      <vertAlign val="superscript"/>
      <sz val="10"/>
      <color rgb="FF000000"/>
      <name val="Arial"/>
      <family val="2"/>
    </font>
    <font>
      <b/>
      <sz val="16"/>
      <color rgb="FFFFFFFF"/>
      <name val="Arial"/>
      <family val="2"/>
    </font>
    <font>
      <sz val="10"/>
      <name val="Times New Roman"/>
      <family val="1"/>
    </font>
    <font>
      <b/>
      <u/>
      <sz val="10"/>
      <color theme="0"/>
      <name val="Arial"/>
      <family val="2"/>
    </font>
    <font>
      <sz val="8"/>
      <name val="Arial"/>
      <family val="2"/>
    </font>
    <font>
      <b/>
      <sz val="10"/>
      <color rgb="FF00CC99"/>
      <name val="Arial"/>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FF"/>
        <bgColor indexed="64"/>
      </patternFill>
    </fill>
    <fill>
      <patternFill patternType="solid">
        <fgColor rgb="FFA6A6A6"/>
        <bgColor indexed="64"/>
      </patternFill>
    </fill>
    <fill>
      <patternFill patternType="solid">
        <fgColor rgb="FF009999"/>
        <bgColor indexed="64"/>
      </patternFill>
    </fill>
    <fill>
      <patternFill patternType="solid">
        <fgColor rgb="FFCCFFFF"/>
        <bgColor indexed="64"/>
      </patternFill>
    </fill>
    <fill>
      <patternFill patternType="solid">
        <fgColor rgb="FF006699"/>
        <bgColor indexed="64"/>
      </patternFill>
    </fill>
    <fill>
      <patternFill patternType="solid">
        <fgColor rgb="FF99CCFF"/>
        <bgColor indexed="64"/>
      </patternFill>
    </fill>
    <fill>
      <patternFill patternType="solid">
        <fgColor rgb="FF660066"/>
        <bgColor indexed="64"/>
      </patternFill>
    </fill>
    <fill>
      <patternFill patternType="solid">
        <fgColor rgb="FFCCCCFF"/>
        <bgColor indexed="64"/>
      </patternFill>
    </fill>
  </fills>
  <borders count="4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diagonalUp="1" diagonalDown="1">
      <left/>
      <right/>
      <top/>
      <bottom/>
      <diagonal style="thin">
        <color indexed="64"/>
      </diagonal>
    </border>
    <border>
      <left style="thin">
        <color auto="1"/>
      </left>
      <right style="thin">
        <color auto="1"/>
      </right>
      <top style="thin">
        <color auto="1"/>
      </top>
      <bottom/>
      <diagonal/>
    </border>
    <border diagonalUp="1" diagonalDown="1">
      <left style="thin">
        <color indexed="64"/>
      </left>
      <right style="thin">
        <color indexed="64"/>
      </right>
      <top style="thin">
        <color indexed="64"/>
      </top>
      <bottom style="thin">
        <color indexed="64"/>
      </bottom>
      <diagonal style="thin">
        <color indexed="64"/>
      </diagonal>
    </border>
    <border>
      <left/>
      <right style="thin">
        <color auto="1"/>
      </right>
      <top style="thin">
        <color auto="1"/>
      </top>
      <bottom style="thin">
        <color auto="1"/>
      </bottom>
      <diagonal/>
    </border>
    <border>
      <left style="thin">
        <color auto="1"/>
      </left>
      <right style="thin">
        <color auto="1"/>
      </right>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diagonalUp="1" diagonalDown="1">
      <left style="thin">
        <color auto="1"/>
      </left>
      <right style="thin">
        <color auto="1"/>
      </right>
      <top/>
      <bottom/>
      <diagonal style="thin">
        <color auto="1"/>
      </diagonal>
    </border>
    <border diagonalUp="1" diagonalDown="1">
      <left style="thin">
        <color auto="1"/>
      </left>
      <right style="thin">
        <color auto="1"/>
      </right>
      <top style="thin">
        <color auto="1"/>
      </top>
      <bottom/>
      <diagonal style="thin">
        <color auto="1"/>
      </diagonal>
    </border>
    <border diagonalUp="1" diagonalDown="1">
      <left style="thin">
        <color auto="1"/>
      </left>
      <right style="thin">
        <color auto="1"/>
      </right>
      <top/>
      <bottom style="thin">
        <color auto="1"/>
      </bottom>
      <diagonal style="thin">
        <color auto="1"/>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style="medium">
        <color indexed="64"/>
      </bottom>
      <diagonal/>
    </border>
    <border diagonalUp="1" diagonalDown="1">
      <left/>
      <right/>
      <top style="thin">
        <color indexed="64"/>
      </top>
      <bottom style="medium">
        <color indexed="64"/>
      </bottom>
      <diagonal style="thin">
        <color indexed="64"/>
      </diagonal>
    </border>
    <border diagonalUp="1" diagonalDown="1">
      <left/>
      <right/>
      <top style="medium">
        <color indexed="64"/>
      </top>
      <bottom style="thin">
        <color indexed="64"/>
      </bottom>
      <diagonal style="thin">
        <color indexed="64"/>
      </diagonal>
    </border>
    <border>
      <left style="thin">
        <color indexed="64"/>
      </left>
      <right style="thin">
        <color indexed="64"/>
      </right>
      <top style="thin">
        <color auto="1"/>
      </top>
      <bottom style="medium">
        <color indexed="64"/>
      </bottom>
      <diagonal/>
    </border>
    <border>
      <left style="thin">
        <color indexed="64"/>
      </left>
      <right style="thin">
        <color indexed="64"/>
      </right>
      <top/>
      <bottom style="medium">
        <color indexed="64"/>
      </bottom>
      <diagonal/>
    </border>
  </borders>
  <cellStyleXfs count="2">
    <xf numFmtId="0" fontId="0" fillId="0" borderId="0"/>
    <xf numFmtId="0" fontId="19" fillId="0" borderId="0" applyNumberFormat="0" applyFill="0" applyBorder="0" applyAlignment="0" applyProtection="0"/>
  </cellStyleXfs>
  <cellXfs count="440">
    <xf numFmtId="0" fontId="0" fillId="0" borderId="0" xfId="0"/>
    <xf numFmtId="0" fontId="16" fillId="0" borderId="0" xfId="0" applyFont="1"/>
    <xf numFmtId="0" fontId="0" fillId="0" borderId="0" xfId="0" applyAlignment="1">
      <alignment vertical="top"/>
    </xf>
    <xf numFmtId="0" fontId="18" fillId="0" borderId="0" xfId="0" applyFont="1" applyFill="1"/>
    <xf numFmtId="0" fontId="2" fillId="0" borderId="0" xfId="0" applyFont="1" applyFill="1"/>
    <xf numFmtId="0" fontId="0" fillId="0" borderId="0" xfId="0" applyFill="1"/>
    <xf numFmtId="0" fontId="19" fillId="0" borderId="0" xfId="1" applyAlignment="1">
      <alignment vertical="top"/>
    </xf>
    <xf numFmtId="0" fontId="20" fillId="0" borderId="0" xfId="0" applyFont="1" applyFill="1"/>
    <xf numFmtId="0" fontId="1" fillId="6" borderId="0" xfId="0" applyFont="1" applyFill="1"/>
    <xf numFmtId="0" fontId="0" fillId="6" borderId="0" xfId="0" applyFill="1"/>
    <xf numFmtId="0" fontId="0" fillId="9" borderId="1" xfId="0" applyFont="1" applyFill="1" applyBorder="1" applyAlignment="1" applyProtection="1">
      <alignment horizontal="center" vertical="center"/>
    </xf>
    <xf numFmtId="0" fontId="0" fillId="7" borderId="1" xfId="0" applyFont="1" applyFill="1" applyBorder="1" applyAlignment="1" applyProtection="1">
      <alignment horizontal="center" vertical="center"/>
      <protection locked="0"/>
    </xf>
    <xf numFmtId="0" fontId="9" fillId="5" borderId="6"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protection locked="0"/>
    </xf>
    <xf numFmtId="0" fontId="4" fillId="9" borderId="3"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164" fontId="4" fillId="9" borderId="1" xfId="0" applyNumberFormat="1" applyFont="1" applyFill="1" applyBorder="1" applyAlignment="1" applyProtection="1">
      <alignment horizontal="center" vertical="center"/>
      <protection locked="0"/>
    </xf>
    <xf numFmtId="164" fontId="4" fillId="9" borderId="6" xfId="0" applyNumberFormat="1" applyFont="1" applyFill="1" applyBorder="1" applyAlignment="1" applyProtection="1">
      <alignment horizontal="center" vertical="center"/>
      <protection locked="0"/>
    </xf>
    <xf numFmtId="164" fontId="9" fillId="5" borderId="6" xfId="0" applyNumberFormat="1" applyFont="1" applyFill="1" applyBorder="1" applyAlignment="1" applyProtection="1">
      <alignment horizontal="center" vertical="center" wrapText="1"/>
      <protection locked="0"/>
    </xf>
    <xf numFmtId="164" fontId="9" fillId="5" borderId="1" xfId="0" applyNumberFormat="1" applyFont="1" applyFill="1" applyBorder="1" applyAlignment="1" applyProtection="1">
      <alignment horizontal="center" vertical="center" wrapText="1"/>
      <protection locked="0"/>
    </xf>
    <xf numFmtId="165" fontId="4" fillId="9" borderId="1" xfId="0" applyNumberFormat="1" applyFont="1" applyFill="1" applyBorder="1" applyAlignment="1" applyProtection="1">
      <alignment horizontal="center" vertical="center"/>
      <protection locked="0"/>
    </xf>
    <xf numFmtId="164" fontId="9" fillId="11" borderId="6" xfId="0" applyNumberFormat="1" applyFont="1" applyFill="1" applyBorder="1" applyAlignment="1" applyProtection="1">
      <alignment horizontal="center" vertical="center" wrapText="1"/>
      <protection locked="0"/>
    </xf>
    <xf numFmtId="0" fontId="9" fillId="11" borderId="1" xfId="0" applyFont="1" applyFill="1" applyBorder="1" applyAlignment="1" applyProtection="1">
      <alignment vertical="center" wrapText="1"/>
      <protection locked="0"/>
    </xf>
    <xf numFmtId="164" fontId="9" fillId="11" borderId="1" xfId="0" applyNumberFormat="1" applyFont="1" applyFill="1" applyBorder="1" applyAlignment="1" applyProtection="1">
      <alignment horizontal="center" vertical="center" wrapText="1"/>
      <protection locked="0"/>
    </xf>
    <xf numFmtId="0" fontId="9" fillId="11" borderId="6" xfId="0" applyFont="1" applyFill="1" applyBorder="1" applyAlignment="1" applyProtection="1">
      <alignment vertical="center" wrapText="1"/>
      <protection locked="0"/>
    </xf>
    <xf numFmtId="164" fontId="4" fillId="11" borderId="1" xfId="0" applyNumberFormat="1" applyFont="1" applyFill="1" applyBorder="1" applyAlignment="1" applyProtection="1">
      <alignment horizontal="center" vertical="center"/>
      <protection locked="0"/>
    </xf>
    <xf numFmtId="164" fontId="4" fillId="11" borderId="6" xfId="0" applyNumberFormat="1" applyFont="1" applyFill="1" applyBorder="1" applyAlignment="1" applyProtection="1">
      <alignment horizontal="center" vertical="center"/>
      <protection locked="0"/>
    </xf>
    <xf numFmtId="0" fontId="4" fillId="11" borderId="3" xfId="0" applyFont="1" applyFill="1" applyBorder="1" applyAlignment="1" applyProtection="1">
      <alignment horizontal="center" vertical="center"/>
      <protection locked="0"/>
    </xf>
    <xf numFmtId="0" fontId="4" fillId="11" borderId="6"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166" fontId="4" fillId="9" borderId="1" xfId="0" applyNumberFormat="1" applyFont="1" applyFill="1" applyBorder="1" applyAlignment="1" applyProtection="1">
      <alignment horizontal="center" vertical="center" wrapText="1"/>
      <protection locked="0"/>
    </xf>
    <xf numFmtId="166" fontId="4" fillId="9" borderId="3" xfId="0" applyNumberFormat="1" applyFont="1" applyFill="1" applyBorder="1" applyAlignment="1" applyProtection="1">
      <alignment horizontal="center" vertical="center" wrapText="1"/>
      <protection locked="0"/>
    </xf>
    <xf numFmtId="166" fontId="34" fillId="9" borderId="1" xfId="0" applyNumberFormat="1" applyFont="1" applyFill="1" applyBorder="1" applyAlignment="1" applyProtection="1">
      <alignment horizontal="center" vertical="center" wrapText="1"/>
      <protection locked="0"/>
    </xf>
    <xf numFmtId="166" fontId="4" fillId="9" borderId="1" xfId="0" applyNumberFormat="1" applyFont="1" applyFill="1" applyBorder="1" applyAlignment="1" applyProtection="1">
      <alignment vertical="center" wrapText="1"/>
      <protection locked="0"/>
    </xf>
    <xf numFmtId="166" fontId="11" fillId="9" borderId="1" xfId="0" applyNumberFormat="1" applyFont="1" applyFill="1" applyBorder="1" applyAlignment="1" applyProtection="1">
      <alignment horizontal="center" vertical="center" wrapText="1"/>
      <protection locked="0"/>
    </xf>
    <xf numFmtId="166" fontId="3" fillId="9" borderId="1" xfId="0" applyNumberFormat="1" applyFont="1" applyFill="1" applyBorder="1" applyAlignment="1" applyProtection="1">
      <alignment vertical="center" wrapText="1"/>
      <protection locked="0"/>
    </xf>
    <xf numFmtId="166" fontId="12" fillId="9" borderId="3" xfId="0" applyNumberFormat="1" applyFont="1" applyFill="1" applyBorder="1" applyAlignment="1" applyProtection="1">
      <alignment horizontal="center" vertical="center" wrapText="1"/>
      <protection locked="0"/>
    </xf>
    <xf numFmtId="166" fontId="12"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vertical="center" wrapText="1"/>
      <protection locked="0"/>
    </xf>
    <xf numFmtId="166" fontId="12" fillId="9" borderId="1" xfId="0" applyNumberFormat="1" applyFont="1" applyFill="1" applyBorder="1" applyAlignment="1" applyProtection="1">
      <alignment vertical="center" wrapText="1"/>
      <protection locked="0"/>
    </xf>
    <xf numFmtId="166" fontId="11" fillId="9" borderId="3"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horizontal="center" vertical="center" wrapText="1"/>
      <protection locked="0"/>
    </xf>
    <xf numFmtId="166" fontId="12" fillId="11" borderId="3" xfId="0" applyNumberFormat="1" applyFont="1" applyFill="1" applyBorder="1" applyAlignment="1" applyProtection="1">
      <alignment horizontal="center" vertical="center" wrapText="1"/>
      <protection locked="0"/>
    </xf>
    <xf numFmtId="166" fontId="12" fillId="11" borderId="1"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vertical="center" wrapText="1"/>
      <protection locked="0"/>
    </xf>
    <xf numFmtId="166" fontId="12" fillId="11" borderId="1" xfId="0" applyNumberFormat="1" applyFont="1" applyFill="1" applyBorder="1" applyAlignment="1" applyProtection="1">
      <alignment vertical="center" wrapText="1"/>
      <protection locked="0"/>
    </xf>
    <xf numFmtId="166" fontId="11" fillId="11" borderId="3" xfId="0" applyNumberFormat="1" applyFont="1" applyFill="1" applyBorder="1" applyAlignment="1" applyProtection="1">
      <alignment horizontal="center" vertical="center" wrapText="1"/>
      <protection locked="0"/>
    </xf>
    <xf numFmtId="166" fontId="0" fillId="11" borderId="1" xfId="0" applyNumberFormat="1" applyFont="1" applyFill="1" applyBorder="1" applyAlignment="1" applyProtection="1">
      <alignment horizontal="center" vertical="center" wrapText="1"/>
      <protection locked="0"/>
    </xf>
    <xf numFmtId="166" fontId="6" fillId="11" borderId="1" xfId="0" applyNumberFormat="1" applyFont="1" applyFill="1" applyBorder="1" applyAlignment="1" applyProtection="1">
      <alignment horizontal="center" vertical="center" wrapText="1"/>
    </xf>
    <xf numFmtId="166" fontId="11" fillId="11" borderId="1" xfId="0" applyNumberFormat="1" applyFont="1" applyFill="1" applyBorder="1" applyAlignment="1" applyProtection="1">
      <alignment horizontal="center" vertical="center" wrapText="1"/>
    </xf>
    <xf numFmtId="166" fontId="3" fillId="11" borderId="1" xfId="0" applyNumberFormat="1" applyFont="1" applyFill="1" applyBorder="1" applyAlignment="1" applyProtection="1">
      <alignment vertical="center" wrapText="1"/>
      <protection locked="0"/>
    </xf>
    <xf numFmtId="165" fontId="6" fillId="11" borderId="1" xfId="0" applyNumberFormat="1" applyFont="1" applyFill="1" applyBorder="1" applyAlignment="1" applyProtection="1">
      <alignment horizontal="center" vertical="center" wrapText="1"/>
    </xf>
    <xf numFmtId="165" fontId="6" fillId="11" borderId="1" xfId="0" applyNumberFormat="1" applyFont="1" applyFill="1" applyBorder="1" applyAlignment="1" applyProtection="1">
      <alignment vertical="center" wrapText="1"/>
    </xf>
    <xf numFmtId="0" fontId="7" fillId="0" borderId="0" xfId="0" applyFont="1" applyFill="1" applyBorder="1" applyAlignment="1" applyProtection="1">
      <alignment horizontal="center" vertical="center" wrapText="1"/>
    </xf>
    <xf numFmtId="165" fontId="9" fillId="0" borderId="0" xfId="0" applyNumberFormat="1" applyFont="1" applyFill="1" applyBorder="1" applyAlignment="1" applyProtection="1">
      <alignment horizontal="center" vertical="center" wrapText="1"/>
    </xf>
    <xf numFmtId="165" fontId="4" fillId="0" borderId="0" xfId="0" applyNumberFormat="1" applyFont="1" applyFill="1" applyBorder="1" applyAlignment="1" applyProtection="1">
      <alignment horizontal="center" vertical="center"/>
    </xf>
    <xf numFmtId="164" fontId="9" fillId="5" borderId="33" xfId="0" applyNumberFormat="1" applyFont="1" applyFill="1" applyBorder="1" applyAlignment="1" applyProtection="1">
      <alignment horizontal="center" vertical="center" wrapText="1"/>
    </xf>
    <xf numFmtId="164" fontId="4" fillId="9" borderId="35"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164" fontId="4" fillId="11" borderId="33" xfId="0" applyNumberFormat="1" applyFont="1" applyFill="1" applyBorder="1" applyAlignment="1" applyProtection="1">
      <alignment horizontal="center" vertical="center"/>
    </xf>
    <xf numFmtId="164" fontId="4" fillId="11" borderId="33" xfId="0" applyNumberFormat="1" applyFont="1" applyFill="1" applyBorder="1" applyAlignment="1" applyProtection="1">
      <alignment horizontal="center" vertical="center" wrapText="1"/>
    </xf>
    <xf numFmtId="168" fontId="9" fillId="5" borderId="34" xfId="0" applyNumberFormat="1" applyFont="1" applyFill="1" applyBorder="1" applyAlignment="1" applyProtection="1">
      <alignment horizontal="center" vertical="center" wrapText="1"/>
    </xf>
    <xf numFmtId="168" fontId="4" fillId="9" borderId="34" xfId="0" applyNumberFormat="1" applyFont="1" applyFill="1" applyBorder="1" applyAlignment="1" applyProtection="1">
      <alignment horizontal="center" vertical="center"/>
    </xf>
    <xf numFmtId="166" fontId="0" fillId="9" borderId="1" xfId="0" applyNumberFormat="1" applyFont="1" applyFill="1" applyBorder="1" applyAlignment="1" applyProtection="1">
      <alignment horizontal="center" vertical="center"/>
    </xf>
    <xf numFmtId="168" fontId="4" fillId="11" borderId="34" xfId="0" applyNumberFormat="1" applyFont="1" applyFill="1" applyBorder="1" applyAlignment="1" applyProtection="1">
      <alignment horizontal="center" vertical="center" wrapText="1"/>
    </xf>
    <xf numFmtId="168" fontId="4" fillId="11" borderId="34" xfId="0" applyNumberFormat="1" applyFont="1" applyFill="1" applyBorder="1" applyAlignment="1" applyProtection="1">
      <alignment horizontal="center" vertical="center"/>
    </xf>
    <xf numFmtId="168" fontId="4" fillId="9" borderId="36" xfId="0" applyNumberFormat="1" applyFont="1" applyFill="1" applyBorder="1" applyAlignment="1" applyProtection="1">
      <alignment horizontal="center" vertical="center"/>
    </xf>
    <xf numFmtId="169" fontId="0" fillId="9" borderId="1" xfId="0" applyNumberFormat="1" applyFont="1" applyFill="1" applyBorder="1" applyAlignment="1" applyProtection="1">
      <alignment horizontal="center" vertical="center"/>
    </xf>
    <xf numFmtId="1" fontId="0" fillId="9" borderId="1" xfId="0" applyNumberFormat="1" applyFont="1" applyFill="1" applyBorder="1" applyAlignment="1" applyProtection="1">
      <alignment horizontal="center" vertical="center"/>
    </xf>
    <xf numFmtId="166" fontId="0" fillId="11" borderId="1" xfId="0" applyNumberFormat="1" applyFont="1" applyFill="1" applyBorder="1" applyAlignment="1" applyProtection="1">
      <alignment horizontal="center" vertical="center"/>
    </xf>
    <xf numFmtId="169" fontId="0" fillId="11" borderId="1" xfId="0" applyNumberFormat="1" applyFont="1" applyFill="1" applyBorder="1" applyAlignment="1" applyProtection="1">
      <alignment horizontal="center" vertical="center"/>
    </xf>
    <xf numFmtId="1" fontId="0" fillId="11" borderId="1" xfId="0" applyNumberFormat="1" applyFont="1" applyFill="1" applyBorder="1" applyAlignment="1" applyProtection="1">
      <alignment horizontal="center" vertical="center"/>
    </xf>
    <xf numFmtId="0" fontId="0" fillId="9" borderId="1" xfId="0" applyFont="1" applyFill="1" applyBorder="1" applyAlignment="1" applyProtection="1">
      <alignment horizontal="center" vertical="center" wrapText="1"/>
      <protection locked="0"/>
    </xf>
    <xf numFmtId="0" fontId="0" fillId="9" borderId="1" xfId="0" applyFont="1" applyFill="1" applyBorder="1" applyAlignment="1" applyProtection="1">
      <alignment horizontal="left" vertical="center" wrapText="1"/>
      <protection locked="0"/>
    </xf>
    <xf numFmtId="0" fontId="4" fillId="11" borderId="8" xfId="0" applyFont="1" applyFill="1" applyBorder="1" applyAlignment="1" applyProtection="1">
      <alignment horizontal="center" vertical="center" wrapText="1"/>
      <protection locked="0"/>
    </xf>
    <xf numFmtId="0" fontId="0" fillId="11" borderId="1" xfId="0" applyFont="1" applyFill="1" applyBorder="1" applyAlignment="1" applyProtection="1">
      <alignment horizontal="left" vertical="center" wrapText="1"/>
      <protection locked="0"/>
    </xf>
    <xf numFmtId="0" fontId="0" fillId="0" borderId="0" xfId="0" applyFont="1" applyProtection="1"/>
    <xf numFmtId="0" fontId="2" fillId="3" borderId="1" xfId="0" applyFont="1" applyFill="1" applyBorder="1" applyAlignment="1" applyProtection="1">
      <alignment horizontal="center" vertical="center"/>
    </xf>
    <xf numFmtId="0" fontId="2" fillId="3" borderId="1" xfId="0" applyFont="1" applyFill="1" applyBorder="1" applyAlignment="1" applyProtection="1">
      <alignment horizontal="right" vertical="center"/>
    </xf>
    <xf numFmtId="0" fontId="0" fillId="0" borderId="0" xfId="0" applyFont="1" applyAlignment="1" applyProtection="1">
      <alignment vertical="center" wrapText="1"/>
    </xf>
    <xf numFmtId="0" fontId="15" fillId="0" borderId="0" xfId="0" applyFont="1" applyAlignment="1" applyProtection="1">
      <alignment vertical="center" wrapText="1"/>
    </xf>
    <xf numFmtId="0" fontId="0" fillId="0" borderId="0" xfId="0" applyFont="1" applyAlignment="1" applyProtection="1">
      <alignment horizontal="center"/>
    </xf>
    <xf numFmtId="0" fontId="1" fillId="6" borderId="1" xfId="0" applyFont="1" applyFill="1" applyBorder="1" applyAlignment="1" applyProtection="1">
      <alignment horizontal="center" vertical="center" wrapText="1"/>
    </xf>
    <xf numFmtId="0" fontId="0" fillId="0" borderId="0" xfId="0" applyFont="1" applyAlignment="1" applyProtection="1">
      <alignment vertical="center"/>
    </xf>
    <xf numFmtId="0" fontId="2" fillId="3" borderId="1" xfId="0" applyFont="1" applyFill="1" applyBorder="1" applyAlignment="1" applyProtection="1">
      <alignment vertical="center" wrapText="1"/>
    </xf>
    <xf numFmtId="0" fontId="0" fillId="0" borderId="0" xfId="0" applyFont="1" applyAlignment="1" applyProtection="1"/>
    <xf numFmtId="0" fontId="0" fillId="0" borderId="0" xfId="0" applyFont="1" applyAlignment="1" applyProtection="1">
      <alignment horizontal="center" vertical="center"/>
    </xf>
    <xf numFmtId="0" fontId="0" fillId="0" borderId="0" xfId="0" applyFont="1" applyAlignment="1" applyProtection="1">
      <alignment horizontal="center" vertical="center" wrapText="1"/>
    </xf>
    <xf numFmtId="0" fontId="15" fillId="0" borderId="0" xfId="0" applyFont="1" applyProtection="1"/>
    <xf numFmtId="0" fontId="14" fillId="0" borderId="0" xfId="0" applyFont="1" applyProtection="1"/>
    <xf numFmtId="0" fontId="6" fillId="4" borderId="0" xfId="0" applyFont="1" applyFill="1" applyBorder="1" applyAlignment="1" applyProtection="1">
      <alignment vertical="center"/>
    </xf>
    <xf numFmtId="0" fontId="1" fillId="3" borderId="1"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7" fillId="0" borderId="0" xfId="0" applyFont="1" applyFill="1" applyBorder="1" applyAlignment="1" applyProtection="1">
      <alignment horizontal="right" vertical="center" wrapText="1"/>
    </xf>
    <xf numFmtId="0" fontId="0" fillId="0" borderId="0" xfId="0" applyFont="1" applyFill="1" applyBorder="1" applyAlignment="1" applyProtection="1">
      <alignment horizontal="center"/>
    </xf>
    <xf numFmtId="0" fontId="14" fillId="0" borderId="0" xfId="0" applyFont="1" applyFill="1" applyBorder="1" applyProtection="1"/>
    <xf numFmtId="0" fontId="10" fillId="0" borderId="0" xfId="0" applyFont="1" applyFill="1" applyBorder="1" applyAlignment="1" applyProtection="1">
      <alignment horizontal="left" vertical="center"/>
    </xf>
    <xf numFmtId="0" fontId="4" fillId="0" borderId="0" xfId="0" applyFont="1" applyFill="1" applyBorder="1" applyAlignment="1" applyProtection="1">
      <alignment vertical="center"/>
    </xf>
    <xf numFmtId="0" fontId="2" fillId="0" borderId="0" xfId="0" applyFont="1" applyFill="1" applyBorder="1" applyAlignment="1" applyProtection="1">
      <alignment horizontal="right" vertical="center" wrapText="1"/>
    </xf>
    <xf numFmtId="0" fontId="0" fillId="0" borderId="0" xfId="0" applyFont="1" applyFill="1" applyBorder="1" applyAlignment="1" applyProtection="1">
      <alignment horizontal="left"/>
    </xf>
    <xf numFmtId="0" fontId="0" fillId="0" borderId="0" xfId="0" applyFont="1" applyFill="1" applyBorder="1" applyProtection="1"/>
    <xf numFmtId="0" fontId="15" fillId="3" borderId="1" xfId="0" applyFont="1" applyFill="1" applyBorder="1" applyAlignment="1" applyProtection="1">
      <alignment horizontal="center" vertical="center" wrapText="1"/>
    </xf>
    <xf numFmtId="0" fontId="4" fillId="0" borderId="0" xfId="0" applyFont="1" applyFill="1" applyBorder="1" applyAlignment="1" applyProtection="1">
      <alignment horizontal="center"/>
    </xf>
    <xf numFmtId="0" fontId="17" fillId="0" borderId="0"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xf>
    <xf numFmtId="0" fontId="17" fillId="0" borderId="0" xfId="0" applyFont="1" applyFill="1" applyBorder="1" applyAlignment="1" applyProtection="1">
      <alignment horizontal="left" vertical="center" wrapText="1"/>
    </xf>
    <xf numFmtId="0" fontId="17" fillId="0" borderId="0" xfId="0" applyFont="1" applyFill="1" applyBorder="1" applyAlignment="1" applyProtection="1">
      <alignment vertical="center"/>
    </xf>
    <xf numFmtId="0" fontId="10" fillId="2" borderId="1" xfId="0" applyFont="1" applyFill="1" applyBorder="1" applyAlignment="1" applyProtection="1">
      <alignment horizontal="center" vertical="center" wrapText="1"/>
    </xf>
    <xf numFmtId="0" fontId="4" fillId="0" borderId="3" xfId="0" applyFont="1" applyFill="1" applyBorder="1" applyAlignment="1" applyProtection="1">
      <alignment vertical="center" wrapText="1"/>
    </xf>
    <xf numFmtId="0" fontId="4" fillId="0" borderId="1" xfId="0" applyFont="1" applyFill="1" applyBorder="1" applyAlignment="1" applyProtection="1">
      <alignment horizontal="center" vertical="center" wrapText="1"/>
    </xf>
    <xf numFmtId="0" fontId="4" fillId="0" borderId="21" xfId="0" applyFont="1" applyFill="1" applyBorder="1" applyAlignment="1" applyProtection="1">
      <alignment vertical="center" wrapText="1"/>
    </xf>
    <xf numFmtId="0" fontId="4" fillId="0" borderId="6" xfId="0" applyFont="1" applyFill="1" applyBorder="1" applyAlignment="1" applyProtection="1">
      <alignment horizontal="center" vertical="center" wrapText="1"/>
    </xf>
    <xf numFmtId="0" fontId="9" fillId="5" borderId="6" xfId="0" applyFont="1" applyFill="1" applyBorder="1" applyAlignment="1" applyProtection="1">
      <alignment horizontal="center" vertical="center" wrapText="1"/>
    </xf>
    <xf numFmtId="0" fontId="9" fillId="5" borderId="6" xfId="0" applyFont="1" applyFill="1" applyBorder="1" applyAlignment="1" applyProtection="1">
      <alignment vertical="center" wrapText="1"/>
    </xf>
    <xf numFmtId="0" fontId="9" fillId="5" borderId="1" xfId="0" applyFont="1" applyFill="1" applyBorder="1" applyAlignment="1" applyProtection="1">
      <alignment horizontal="center" vertical="center" wrapText="1"/>
    </xf>
    <xf numFmtId="0" fontId="9" fillId="5" borderId="1" xfId="0" applyFont="1" applyFill="1" applyBorder="1" applyAlignment="1" applyProtection="1">
      <alignment vertical="center" wrapText="1"/>
    </xf>
    <xf numFmtId="0" fontId="9" fillId="5" borderId="1" xfId="0" applyFont="1" applyFill="1" applyBorder="1" applyAlignment="1" applyProtection="1">
      <alignment horizontal="center" wrapText="1"/>
    </xf>
    <xf numFmtId="0" fontId="6" fillId="4" borderId="32" xfId="0" applyFont="1" applyFill="1" applyBorder="1" applyAlignment="1" applyProtection="1">
      <alignment horizontal="right" vertical="center"/>
    </xf>
    <xf numFmtId="0" fontId="6" fillId="4" borderId="32" xfId="0" applyFont="1" applyFill="1" applyBorder="1" applyAlignment="1" applyProtection="1">
      <alignment horizontal="right" vertical="center" wrapText="1"/>
    </xf>
    <xf numFmtId="0" fontId="0" fillId="0" borderId="0" xfId="0" applyFont="1" applyFill="1" applyProtection="1"/>
    <xf numFmtId="0" fontId="0" fillId="0" borderId="0" xfId="0" applyFont="1" applyFill="1" applyAlignment="1" applyProtection="1">
      <alignment horizontal="center"/>
    </xf>
    <xf numFmtId="0" fontId="6" fillId="0" borderId="0" xfId="0" applyFont="1" applyFill="1" applyBorder="1" applyAlignment="1" applyProtection="1">
      <alignment vertical="center"/>
    </xf>
    <xf numFmtId="0" fontId="6" fillId="4" borderId="0" xfId="0" applyFont="1" applyFill="1" applyBorder="1" applyAlignment="1" applyProtection="1">
      <alignment horizontal="right" vertical="center" wrapText="1"/>
    </xf>
    <xf numFmtId="0" fontId="7" fillId="5" borderId="1" xfId="0" applyFont="1" applyFill="1" applyBorder="1" applyAlignment="1" applyProtection="1">
      <alignment vertical="center"/>
    </xf>
    <xf numFmtId="0" fontId="7" fillId="5" borderId="1" xfId="0" applyFont="1" applyFill="1" applyBorder="1" applyAlignment="1" applyProtection="1">
      <alignment vertical="center" wrapText="1"/>
    </xf>
    <xf numFmtId="0" fontId="6" fillId="0" borderId="1" xfId="0" applyFont="1" applyBorder="1" applyAlignment="1" applyProtection="1">
      <alignment horizontal="center" vertical="center" wrapText="1"/>
    </xf>
    <xf numFmtId="0" fontId="9" fillId="5" borderId="4" xfId="0" applyFont="1" applyFill="1" applyBorder="1" applyAlignment="1" applyProtection="1">
      <alignment horizontal="center" vertical="center" wrapText="1"/>
    </xf>
    <xf numFmtId="166" fontId="4" fillId="9" borderId="1" xfId="0" applyNumberFormat="1" applyFont="1" applyFill="1" applyBorder="1" applyAlignment="1" applyProtection="1">
      <alignment horizontal="center" vertical="center" wrapText="1"/>
    </xf>
    <xf numFmtId="166" fontId="6" fillId="9" borderId="1" xfId="0" applyNumberFormat="1" applyFont="1" applyFill="1" applyBorder="1" applyAlignment="1" applyProtection="1">
      <alignment horizontal="center" vertical="center" wrapText="1"/>
    </xf>
    <xf numFmtId="166" fontId="6" fillId="9" borderId="3" xfId="0" applyNumberFormat="1" applyFont="1" applyFill="1" applyBorder="1" applyAlignment="1" applyProtection="1">
      <alignment horizontal="center" vertical="center" wrapText="1"/>
    </xf>
    <xf numFmtId="165" fontId="6" fillId="9" borderId="1" xfId="0" applyNumberFormat="1" applyFont="1" applyFill="1" applyBorder="1" applyAlignment="1" applyProtection="1">
      <alignment horizontal="center" vertical="center" wrapText="1"/>
    </xf>
    <xf numFmtId="0" fontId="11" fillId="4" borderId="1" xfId="0" applyFont="1" applyFill="1" applyBorder="1" applyAlignment="1" applyProtection="1">
      <alignment vertical="center" wrapText="1"/>
    </xf>
    <xf numFmtId="0" fontId="11" fillId="4" borderId="0" xfId="0" applyFont="1" applyFill="1" applyBorder="1" applyAlignment="1" applyProtection="1">
      <alignment horizontal="left" vertical="center"/>
    </xf>
    <xf numFmtId="0" fontId="11" fillId="4" borderId="0" xfId="0" applyFont="1" applyFill="1" applyBorder="1" applyAlignment="1" applyProtection="1">
      <alignment horizontal="center" vertical="center"/>
    </xf>
    <xf numFmtId="0" fontId="0" fillId="0" borderId="1" xfId="0" applyFont="1" applyBorder="1" applyAlignment="1" applyProtection="1"/>
    <xf numFmtId="0" fontId="3" fillId="0" borderId="0" xfId="0" applyFont="1" applyFill="1" applyBorder="1" applyAlignment="1" applyProtection="1">
      <alignment horizontal="center" vertical="center" wrapText="1"/>
    </xf>
    <xf numFmtId="0" fontId="3" fillId="0" borderId="0" xfId="0" applyFont="1" applyFill="1" applyBorder="1" applyAlignment="1" applyProtection="1">
      <alignment vertical="center" wrapText="1"/>
    </xf>
    <xf numFmtId="0" fontId="11" fillId="4" borderId="0" xfId="0" applyFont="1" applyFill="1" applyBorder="1" applyAlignment="1" applyProtection="1">
      <alignment vertical="center" wrapText="1"/>
    </xf>
    <xf numFmtId="0" fontId="28" fillId="0" borderId="0" xfId="0" applyFont="1" applyFill="1" applyProtection="1"/>
    <xf numFmtId="0" fontId="29" fillId="0" borderId="0" xfId="0" applyFont="1" applyFill="1" applyBorder="1" applyAlignment="1" applyProtection="1">
      <alignment vertical="center"/>
    </xf>
    <xf numFmtId="166" fontId="11" fillId="9" borderId="1" xfId="0" applyNumberFormat="1" applyFont="1" applyFill="1" applyBorder="1" applyAlignment="1" applyProtection="1">
      <alignment horizontal="center" vertical="center" wrapText="1"/>
    </xf>
    <xf numFmtId="0" fontId="14" fillId="0" borderId="0" xfId="0" applyFont="1" applyBorder="1" applyProtection="1"/>
    <xf numFmtId="0" fontId="1" fillId="3" borderId="4" xfId="0" applyFont="1" applyFill="1" applyBorder="1" applyAlignment="1" applyProtection="1">
      <alignment horizontal="center" vertical="center"/>
    </xf>
    <xf numFmtId="0" fontId="14" fillId="0" borderId="0" xfId="0" applyFont="1" applyAlignment="1" applyProtection="1">
      <alignment horizontal="center"/>
    </xf>
    <xf numFmtId="0" fontId="4" fillId="0" borderId="1" xfId="0" applyFont="1" applyFill="1" applyBorder="1" applyAlignment="1" applyProtection="1">
      <alignment horizontal="center" wrapText="1"/>
    </xf>
    <xf numFmtId="0" fontId="4" fillId="0" borderId="6" xfId="0" applyFont="1" applyFill="1" applyBorder="1" applyAlignment="1" applyProtection="1">
      <alignment horizontal="center" wrapText="1"/>
    </xf>
    <xf numFmtId="0" fontId="0" fillId="0" borderId="0" xfId="0" applyFont="1" applyBorder="1" applyProtection="1"/>
    <xf numFmtId="0" fontId="11" fillId="0" borderId="25" xfId="0" applyFont="1" applyFill="1" applyBorder="1" applyAlignment="1" applyProtection="1">
      <alignment vertical="center" wrapText="1"/>
    </xf>
    <xf numFmtId="0" fontId="11" fillId="4" borderId="0" xfId="0" applyFont="1" applyFill="1" applyBorder="1" applyAlignment="1" applyProtection="1">
      <alignment horizontal="center" vertical="center" wrapText="1"/>
    </xf>
    <xf numFmtId="0" fontId="1" fillId="2" borderId="0" xfId="0" applyFont="1" applyFill="1" applyBorder="1" applyAlignment="1" applyProtection="1">
      <alignment horizontal="right"/>
    </xf>
    <xf numFmtId="0" fontId="1" fillId="2" borderId="0" xfId="0" applyFont="1" applyFill="1" applyBorder="1" applyAlignment="1" applyProtection="1">
      <alignment horizontal="left" vertical="center"/>
    </xf>
    <xf numFmtId="0" fontId="2" fillId="3" borderId="3" xfId="0" applyFont="1" applyFill="1" applyBorder="1" applyAlignment="1" applyProtection="1">
      <alignment vertical="center" wrapText="1"/>
    </xf>
    <xf numFmtId="0" fontId="2" fillId="3" borderId="8" xfId="0" applyFont="1" applyFill="1" applyBorder="1" applyAlignment="1" applyProtection="1">
      <alignment vertical="center" wrapText="1"/>
    </xf>
    <xf numFmtId="0" fontId="0" fillId="0" borderId="0" xfId="0" applyFont="1" applyBorder="1" applyAlignment="1" applyProtection="1"/>
    <xf numFmtId="0" fontId="14" fillId="0" borderId="0" xfId="0" applyFont="1" applyBorder="1" applyAlignment="1" applyProtection="1"/>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wrapText="1"/>
    </xf>
    <xf numFmtId="0" fontId="4" fillId="0" borderId="0" xfId="0" applyFont="1" applyFill="1" applyBorder="1" applyAlignment="1" applyProtection="1">
      <alignment horizontal="center" vertical="center" wrapText="1"/>
    </xf>
    <xf numFmtId="0" fontId="30" fillId="0" borderId="0" xfId="0" applyFont="1" applyFill="1" applyBorder="1" applyAlignment="1" applyProtection="1">
      <alignment horizontal="left" vertical="center"/>
    </xf>
    <xf numFmtId="0" fontId="30" fillId="0" borderId="26" xfId="0" applyFont="1" applyFill="1" applyBorder="1" applyAlignment="1" applyProtection="1">
      <alignment horizontal="left" vertical="center"/>
    </xf>
    <xf numFmtId="166" fontId="6" fillId="11" borderId="3" xfId="0" applyNumberFormat="1" applyFont="1" applyFill="1" applyBorder="1" applyAlignment="1" applyProtection="1">
      <alignment horizontal="center" vertical="center" wrapText="1"/>
    </xf>
    <xf numFmtId="0" fontId="6" fillId="4" borderId="21" xfId="0" applyFont="1" applyFill="1" applyBorder="1" applyAlignment="1" applyProtection="1">
      <alignment horizontal="left" vertical="center" wrapText="1"/>
    </xf>
    <xf numFmtId="0" fontId="6" fillId="4" borderId="25" xfId="0" applyFont="1" applyFill="1" applyBorder="1" applyAlignment="1" applyProtection="1">
      <alignment horizontal="left" vertical="center" wrapText="1"/>
    </xf>
    <xf numFmtId="0" fontId="6" fillId="4" borderId="2" xfId="0" applyFont="1" applyFill="1" applyBorder="1" applyAlignment="1" applyProtection="1">
      <alignment horizontal="left" vertical="center" wrapText="1"/>
    </xf>
    <xf numFmtId="0" fontId="0" fillId="0" borderId="0" xfId="0" applyFont="1" applyAlignment="1">
      <alignment vertical="top" wrapText="1"/>
    </xf>
    <xf numFmtId="0" fontId="19" fillId="0" borderId="0" xfId="1" applyAlignment="1">
      <alignment vertical="top" wrapText="1"/>
    </xf>
    <xf numFmtId="0" fontId="37" fillId="0" borderId="0" xfId="0" applyFont="1" applyAlignment="1">
      <alignment vertical="top" wrapText="1"/>
    </xf>
    <xf numFmtId="0" fontId="21" fillId="0" borderId="0" xfId="0" applyFont="1" applyAlignment="1">
      <alignment vertical="top"/>
    </xf>
    <xf numFmtId="0" fontId="1" fillId="0" borderId="0" xfId="0" applyFont="1" applyFill="1"/>
    <xf numFmtId="0" fontId="0" fillId="7" borderId="1" xfId="0" applyFont="1" applyFill="1" applyBorder="1" applyAlignment="1" applyProtection="1">
      <alignment vertical="center" wrapText="1"/>
      <protection locked="0"/>
    </xf>
    <xf numFmtId="0" fontId="0" fillId="0" borderId="0" xfId="0" applyFont="1" applyAlignment="1" applyProtection="1">
      <alignment wrapText="1"/>
    </xf>
    <xf numFmtId="0" fontId="4" fillId="9" borderId="3" xfId="0" applyFont="1" applyFill="1" applyBorder="1" applyAlignment="1" applyProtection="1">
      <alignment horizontal="center" vertical="center" wrapText="1"/>
      <protection locked="0"/>
    </xf>
    <xf numFmtId="0" fontId="4" fillId="9" borderId="8" xfId="0" applyFont="1" applyFill="1" applyBorder="1" applyAlignment="1" applyProtection="1">
      <alignment horizontal="center" vertical="center" wrapText="1"/>
      <protection locked="0"/>
    </xf>
    <xf numFmtId="0" fontId="4" fillId="9" borderId="22" xfId="0" applyFont="1" applyFill="1" applyBorder="1" applyAlignment="1" applyProtection="1">
      <alignment horizontal="center" vertical="center" wrapText="1"/>
      <protection locked="0"/>
    </xf>
    <xf numFmtId="0" fontId="6" fillId="4" borderId="0" xfId="0" applyFont="1" applyFill="1" applyBorder="1" applyAlignment="1" applyProtection="1">
      <alignment vertical="center"/>
      <protection locked="0"/>
    </xf>
    <xf numFmtId="0" fontId="9" fillId="5" borderId="0" xfId="0" applyFont="1" applyFill="1" applyBorder="1" applyAlignment="1" applyProtection="1">
      <alignment horizontal="center" vertical="center" wrapText="1"/>
    </xf>
    <xf numFmtId="0" fontId="4" fillId="9" borderId="25" xfId="0" applyFont="1" applyFill="1" applyBorder="1" applyAlignment="1" applyProtection="1">
      <alignment horizontal="center" vertical="center" wrapText="1"/>
      <protection locked="0"/>
    </xf>
    <xf numFmtId="164" fontId="4" fillId="9" borderId="0" xfId="0" applyNumberFormat="1" applyFont="1" applyFill="1" applyBorder="1" applyAlignment="1" applyProtection="1">
      <alignment horizontal="center" vertical="center"/>
      <protection locked="0"/>
    </xf>
    <xf numFmtId="0" fontId="4" fillId="9" borderId="1" xfId="0" applyFont="1" applyFill="1" applyBorder="1" applyAlignment="1" applyProtection="1">
      <alignment horizontal="center" vertical="center"/>
      <protection locked="0"/>
    </xf>
    <xf numFmtId="0" fontId="9" fillId="5" borderId="2" xfId="0" applyFont="1" applyFill="1" applyBorder="1" applyAlignment="1" applyProtection="1">
      <alignment horizontal="center" vertical="center" wrapText="1"/>
    </xf>
    <xf numFmtId="164" fontId="4" fillId="9" borderId="2" xfId="0" applyNumberFormat="1" applyFont="1" applyFill="1" applyBorder="1" applyAlignment="1" applyProtection="1">
      <alignment horizontal="center" vertical="center"/>
      <protection locked="0"/>
    </xf>
    <xf numFmtId="164" fontId="9" fillId="5" borderId="39" xfId="0" applyNumberFormat="1" applyFont="1" applyFill="1" applyBorder="1" applyAlignment="1" applyProtection="1">
      <alignment horizontal="center" vertical="center" wrapText="1"/>
      <protection locked="0"/>
    </xf>
    <xf numFmtId="0" fontId="9" fillId="5" borderId="40" xfId="0" applyFont="1" applyFill="1" applyBorder="1" applyAlignment="1" applyProtection="1">
      <alignment vertical="center" wrapText="1"/>
      <protection locked="0"/>
    </xf>
    <xf numFmtId="0" fontId="9" fillId="5" borderId="9" xfId="0" applyFont="1" applyFill="1" applyBorder="1" applyAlignment="1" applyProtection="1">
      <alignment vertical="center" wrapText="1"/>
    </xf>
    <xf numFmtId="0" fontId="9" fillId="5" borderId="1" xfId="0" applyFont="1" applyFill="1" applyBorder="1" applyAlignment="1" applyProtection="1">
      <alignment horizontal="center" vertical="center" wrapText="1"/>
      <protection locked="0"/>
    </xf>
    <xf numFmtId="164" fontId="4" fillId="9" borderId="39" xfId="0" applyNumberFormat="1" applyFont="1" applyFill="1" applyBorder="1" applyAlignment="1" applyProtection="1">
      <alignment horizontal="center" vertical="center"/>
      <protection locked="0"/>
    </xf>
    <xf numFmtId="0" fontId="9" fillId="5" borderId="3" xfId="0" applyFont="1" applyFill="1" applyBorder="1" applyAlignment="1" applyProtection="1">
      <alignment horizontal="center" vertical="center" wrapText="1"/>
    </xf>
    <xf numFmtId="0" fontId="7" fillId="5" borderId="8" xfId="0" applyFont="1" applyFill="1" applyBorder="1" applyAlignment="1" applyProtection="1">
      <alignment vertical="center" wrapText="1"/>
    </xf>
    <xf numFmtId="0" fontId="11" fillId="0" borderId="23" xfId="0" applyFont="1" applyBorder="1" applyAlignment="1" applyProtection="1">
      <alignment vertical="center" wrapText="1"/>
    </xf>
    <xf numFmtId="0" fontId="11" fillId="0" borderId="26" xfId="0" applyFont="1" applyBorder="1" applyAlignment="1" applyProtection="1">
      <alignment vertical="center" wrapText="1"/>
    </xf>
    <xf numFmtId="0" fontId="11" fillId="0" borderId="24" xfId="0" applyFont="1" applyBorder="1" applyAlignment="1" applyProtection="1">
      <alignment vertical="center" wrapText="1"/>
    </xf>
    <xf numFmtId="0" fontId="0" fillId="0" borderId="0" xfId="0" applyFont="1" applyAlignment="1">
      <alignment horizontal="left" vertical="top" wrapText="1"/>
    </xf>
    <xf numFmtId="0" fontId="0" fillId="0" borderId="0" xfId="0" applyAlignment="1">
      <alignment horizontal="left" vertical="top" wrapText="1"/>
    </xf>
    <xf numFmtId="0" fontId="19" fillId="0" borderId="0" xfId="1" applyAlignment="1">
      <alignment horizontal="left" vertical="top"/>
    </xf>
    <xf numFmtId="0" fontId="19" fillId="0" borderId="0" xfId="1" applyAlignment="1">
      <alignment horizontal="left" vertical="top" wrapText="1"/>
    </xf>
    <xf numFmtId="0" fontId="14" fillId="0" borderId="25" xfId="0" applyFont="1" applyBorder="1" applyAlignment="1" applyProtection="1"/>
    <xf numFmtId="0" fontId="8" fillId="7" borderId="1" xfId="0" applyFont="1" applyFill="1" applyBorder="1" applyAlignment="1" applyProtection="1">
      <alignment horizontal="left" vertical="center" wrapText="1"/>
    </xf>
    <xf numFmtId="0" fontId="8" fillId="7" borderId="3" xfId="0" applyFont="1" applyFill="1" applyBorder="1" applyAlignment="1" applyProtection="1">
      <alignment horizontal="left" vertical="center" wrapText="1"/>
    </xf>
    <xf numFmtId="0" fontId="0" fillId="7" borderId="8" xfId="0" applyFill="1" applyBorder="1" applyAlignment="1" applyProtection="1">
      <alignment horizontal="left" vertical="center" wrapText="1"/>
    </xf>
    <xf numFmtId="0" fontId="1" fillId="6" borderId="1" xfId="0" applyFont="1" applyFill="1" applyBorder="1" applyAlignment="1" applyProtection="1">
      <alignment horizontal="center" vertical="center"/>
    </xf>
    <xf numFmtId="0" fontId="1" fillId="6" borderId="3" xfId="0" applyFont="1" applyFill="1" applyBorder="1" applyAlignment="1" applyProtection="1">
      <alignment horizontal="center" vertical="center"/>
    </xf>
    <xf numFmtId="0" fontId="1" fillId="6" borderId="8" xfId="0" applyFont="1" applyFill="1" applyBorder="1" applyAlignment="1" applyProtection="1">
      <alignment horizontal="center" vertical="center"/>
    </xf>
    <xf numFmtId="0" fontId="2" fillId="3" borderId="1" xfId="0" applyFont="1" applyFill="1" applyBorder="1" applyAlignment="1" applyProtection="1">
      <alignment horizontal="right" vertical="center"/>
    </xf>
    <xf numFmtId="0" fontId="0" fillId="7" borderId="1" xfId="0" applyFont="1" applyFill="1" applyBorder="1" applyAlignment="1" applyProtection="1">
      <alignment horizontal="left" vertical="center"/>
      <protection locked="0"/>
    </xf>
    <xf numFmtId="14" fontId="0" fillId="7" borderId="1" xfId="0" applyNumberFormat="1" applyFont="1" applyFill="1" applyBorder="1" applyAlignment="1" applyProtection="1">
      <alignment horizontal="left" vertical="center"/>
      <protection locked="0"/>
    </xf>
    <xf numFmtId="0" fontId="1" fillId="6" borderId="3" xfId="0" applyFont="1" applyFill="1" applyBorder="1" applyAlignment="1" applyProtection="1">
      <alignment horizontal="right"/>
    </xf>
    <xf numFmtId="0" fontId="1" fillId="6" borderId="2" xfId="0" applyFont="1" applyFill="1" applyBorder="1" applyAlignment="1" applyProtection="1">
      <alignment horizontal="right"/>
    </xf>
    <xf numFmtId="0" fontId="1" fillId="6" borderId="2" xfId="0" applyFont="1" applyFill="1" applyBorder="1" applyAlignment="1" applyProtection="1">
      <alignment horizontal="left" vertical="center"/>
    </xf>
    <xf numFmtId="0" fontId="1" fillId="6" borderId="8" xfId="0" applyFont="1" applyFill="1" applyBorder="1" applyAlignment="1" applyProtection="1">
      <alignment horizontal="left" vertical="center"/>
    </xf>
    <xf numFmtId="0" fontId="1" fillId="8" borderId="3" xfId="0" applyFont="1" applyFill="1" applyBorder="1" applyAlignment="1" applyProtection="1">
      <alignment horizontal="left"/>
    </xf>
    <xf numFmtId="0" fontId="1" fillId="8" borderId="2" xfId="0" applyFont="1" applyFill="1" applyBorder="1" applyAlignment="1" applyProtection="1">
      <alignment horizontal="left"/>
    </xf>
    <xf numFmtId="0" fontId="0" fillId="0" borderId="2" xfId="0" applyBorder="1" applyAlignment="1" applyProtection="1">
      <alignment horizontal="left"/>
    </xf>
    <xf numFmtId="0" fontId="0" fillId="0" borderId="8" xfId="0" applyBorder="1" applyAlignment="1" applyProtection="1">
      <alignment horizontal="left"/>
    </xf>
    <xf numFmtId="0" fontId="6" fillId="0" borderId="6" xfId="0" applyFont="1" applyBorder="1" applyAlignment="1" applyProtection="1">
      <alignment horizontal="center" vertical="center" wrapText="1"/>
    </xf>
    <xf numFmtId="0" fontId="0" fillId="0" borderId="9" xfId="0" applyBorder="1" applyAlignment="1" applyProtection="1">
      <alignment horizontal="center" vertical="center" wrapText="1"/>
    </xf>
    <xf numFmtId="0" fontId="0" fillId="0" borderId="4" xfId="0" applyBorder="1" applyAlignment="1" applyProtection="1">
      <alignment horizontal="center" vertical="center" wrapText="1"/>
    </xf>
    <xf numFmtId="0" fontId="7" fillId="5" borderId="21" xfId="0" applyFont="1" applyFill="1" applyBorder="1" applyAlignment="1" applyProtection="1">
      <alignment horizontal="right" vertical="center" wrapText="1"/>
    </xf>
    <xf numFmtId="0" fontId="7" fillId="5" borderId="22" xfId="0" applyFont="1" applyFill="1" applyBorder="1" applyAlignment="1" applyProtection="1">
      <alignment horizontal="right" vertical="center" wrapText="1"/>
    </xf>
    <xf numFmtId="0" fontId="0" fillId="9" borderId="3" xfId="0" applyFont="1" applyFill="1" applyBorder="1" applyAlignment="1" applyProtection="1">
      <alignment horizontal="left" vertical="top" wrapText="1"/>
      <protection locked="0"/>
    </xf>
    <xf numFmtId="0" fontId="0" fillId="9" borderId="2" xfId="0" applyFont="1" applyFill="1" applyBorder="1" applyAlignment="1" applyProtection="1">
      <alignment horizontal="left" vertical="top" wrapText="1"/>
      <protection locked="0"/>
    </xf>
    <xf numFmtId="0" fontId="0" fillId="9" borderId="8" xfId="0" applyFont="1" applyFill="1" applyBorder="1" applyAlignment="1" applyProtection="1">
      <alignment horizontal="left" vertical="top" wrapText="1"/>
      <protection locked="0"/>
    </xf>
    <xf numFmtId="0" fontId="1" fillId="8" borderId="3" xfId="0" applyFont="1" applyFill="1" applyBorder="1" applyAlignment="1" applyProtection="1">
      <alignment vertical="center" wrapText="1"/>
    </xf>
    <xf numFmtId="0" fontId="1" fillId="8" borderId="2" xfId="0" applyFont="1" applyFill="1" applyBorder="1" applyAlignment="1" applyProtection="1">
      <alignment vertical="center" wrapText="1"/>
    </xf>
    <xf numFmtId="0" fontId="1" fillId="8" borderId="8" xfId="0" applyFont="1" applyFill="1" applyBorder="1" applyAlignment="1" applyProtection="1">
      <alignment vertical="center" wrapText="1"/>
    </xf>
    <xf numFmtId="0" fontId="2" fillId="3" borderId="3" xfId="0" applyFont="1" applyFill="1" applyBorder="1" applyAlignment="1" applyProtection="1">
      <alignment horizontal="right" vertical="center"/>
    </xf>
    <xf numFmtId="0" fontId="2" fillId="3" borderId="8" xfId="0" applyFont="1" applyFill="1" applyBorder="1" applyAlignment="1" applyProtection="1">
      <alignment horizontal="right" vertical="center"/>
    </xf>
    <xf numFmtId="0" fontId="2" fillId="3" borderId="23" xfId="0" applyFont="1" applyFill="1" applyBorder="1" applyAlignment="1" applyProtection="1">
      <alignment horizontal="center" vertical="center" wrapText="1"/>
    </xf>
    <xf numFmtId="0" fontId="2" fillId="3" borderId="24" xfId="0" applyFont="1" applyFill="1" applyBorder="1" applyAlignment="1" applyProtection="1">
      <alignment horizontal="center" vertical="center" wrapText="1"/>
    </xf>
    <xf numFmtId="0" fontId="7" fillId="5" borderId="3" xfId="0" applyFont="1" applyFill="1" applyBorder="1" applyAlignment="1" applyProtection="1">
      <alignment horizontal="right" vertical="center" wrapText="1"/>
    </xf>
    <xf numFmtId="0" fontId="7" fillId="5" borderId="8" xfId="0" applyFont="1" applyFill="1" applyBorder="1" applyAlignment="1" applyProtection="1">
      <alignment horizontal="right" vertical="center" wrapText="1"/>
    </xf>
    <xf numFmtId="0" fontId="7" fillId="5" borderId="3" xfId="0" applyFont="1" applyFill="1" applyBorder="1" applyAlignment="1" applyProtection="1">
      <alignment horizontal="right" vertical="top" wrapText="1"/>
    </xf>
    <xf numFmtId="0" fontId="7" fillId="5" borderId="8" xfId="0" applyFont="1" applyFill="1" applyBorder="1" applyAlignment="1" applyProtection="1">
      <alignment horizontal="right" vertical="top" wrapText="1"/>
    </xf>
    <xf numFmtId="0" fontId="0" fillId="9" borderId="1" xfId="0" applyFont="1" applyFill="1" applyBorder="1" applyAlignment="1" applyProtection="1">
      <alignment horizontal="left" vertical="center" wrapText="1"/>
      <protection locked="0"/>
    </xf>
    <xf numFmtId="0" fontId="0" fillId="9" borderId="1" xfId="0" applyFont="1" applyFill="1" applyBorder="1" applyAlignment="1" applyProtection="1">
      <alignment horizontal="left" vertical="center"/>
      <protection locked="0"/>
    </xf>
    <xf numFmtId="0" fontId="0" fillId="9" borderId="3" xfId="0" applyFont="1" applyFill="1" applyBorder="1" applyAlignment="1" applyProtection="1">
      <alignment horizontal="left" vertical="center"/>
      <protection locked="0"/>
    </xf>
    <xf numFmtId="0" fontId="0" fillId="9" borderId="2" xfId="0" applyFont="1" applyFill="1" applyBorder="1" applyAlignment="1" applyProtection="1">
      <alignment horizontal="left" vertical="center"/>
      <protection locked="0"/>
    </xf>
    <xf numFmtId="0" fontId="0" fillId="9" borderId="8" xfId="0" applyFont="1" applyFill="1" applyBorder="1" applyAlignment="1" applyProtection="1">
      <alignment horizontal="left" vertical="center"/>
      <protection locked="0"/>
    </xf>
    <xf numFmtId="0" fontId="1" fillId="8" borderId="1" xfId="0" applyFont="1" applyFill="1" applyBorder="1" applyAlignment="1" applyProtection="1">
      <alignment horizontal="left" vertical="center" wrapText="1"/>
    </xf>
    <xf numFmtId="0" fontId="1" fillId="2" borderId="0" xfId="0" applyFont="1" applyFill="1" applyBorder="1" applyAlignment="1" applyProtection="1">
      <alignment horizontal="right"/>
    </xf>
    <xf numFmtId="0" fontId="1" fillId="2" borderId="0" xfId="0" applyFont="1" applyFill="1" applyBorder="1" applyAlignment="1" applyProtection="1">
      <alignment horizontal="left" vertical="center"/>
    </xf>
    <xf numFmtId="14" fontId="0" fillId="9" borderId="1" xfId="0" applyNumberFormat="1" applyFont="1" applyFill="1" applyBorder="1" applyAlignment="1" applyProtection="1">
      <alignment horizontal="left" vertical="center"/>
      <protection locked="0"/>
    </xf>
    <xf numFmtId="0" fontId="0" fillId="9" borderId="3" xfId="0" applyFont="1" applyFill="1" applyBorder="1" applyAlignment="1" applyProtection="1">
      <alignment horizontal="left" vertical="center" wrapText="1"/>
      <protection locked="0"/>
    </xf>
    <xf numFmtId="0" fontId="0" fillId="9" borderId="2" xfId="0" applyFont="1" applyFill="1" applyBorder="1" applyAlignment="1" applyProtection="1">
      <alignment horizontal="left" vertical="center" wrapText="1"/>
      <protection locked="0"/>
    </xf>
    <xf numFmtId="0" fontId="0" fillId="9" borderId="8" xfId="0" applyFont="1" applyFill="1" applyBorder="1" applyAlignment="1" applyProtection="1">
      <alignment horizontal="left" vertical="center" wrapText="1"/>
      <protection locked="0"/>
    </xf>
    <xf numFmtId="0" fontId="7" fillId="8" borderId="25" xfId="0" applyFont="1" applyFill="1" applyBorder="1" applyAlignment="1" applyProtection="1">
      <alignment horizontal="right" vertical="center"/>
    </xf>
    <xf numFmtId="0" fontId="7" fillId="8" borderId="22" xfId="0" applyFont="1" applyFill="1" applyBorder="1" applyAlignment="1" applyProtection="1">
      <alignment horizontal="right" vertical="center"/>
    </xf>
    <xf numFmtId="0" fontId="7" fillId="8" borderId="0" xfId="0" applyFont="1" applyFill="1" applyBorder="1" applyAlignment="1" applyProtection="1">
      <alignment horizontal="right" vertical="center"/>
    </xf>
    <xf numFmtId="0" fontId="7" fillId="8" borderId="28" xfId="0" applyFont="1" applyFill="1" applyBorder="1" applyAlignment="1" applyProtection="1">
      <alignment horizontal="right" vertical="center"/>
    </xf>
    <xf numFmtId="0" fontId="4" fillId="0" borderId="21" xfId="0" applyFont="1" applyFill="1" applyBorder="1" applyAlignment="1" applyProtection="1">
      <alignment horizontal="left" vertical="center" wrapText="1"/>
    </xf>
    <xf numFmtId="0" fontId="4" fillId="0" borderId="22" xfId="0" applyFont="1" applyFill="1" applyBorder="1" applyAlignment="1" applyProtection="1">
      <alignment horizontal="left" vertical="center" wrapText="1"/>
    </xf>
    <xf numFmtId="0" fontId="4" fillId="0" borderId="27" xfId="0" applyFont="1" applyFill="1" applyBorder="1" applyAlignment="1" applyProtection="1">
      <alignment horizontal="left" vertical="center" wrapText="1"/>
    </xf>
    <xf numFmtId="0" fontId="4" fillId="0" borderId="28" xfId="0" applyFont="1" applyFill="1" applyBorder="1" applyAlignment="1" applyProtection="1">
      <alignment horizontal="left" vertical="center" wrapText="1"/>
    </xf>
    <xf numFmtId="0" fontId="4" fillId="0" borderId="23" xfId="0" applyFont="1" applyFill="1" applyBorder="1" applyAlignment="1" applyProtection="1">
      <alignment horizontal="left" vertical="center" wrapText="1"/>
    </xf>
    <xf numFmtId="0" fontId="4" fillId="0" borderId="24" xfId="0" applyFont="1" applyFill="1" applyBorder="1" applyAlignment="1" applyProtection="1">
      <alignment horizontal="left" vertical="center" wrapText="1"/>
    </xf>
    <xf numFmtId="0" fontId="4" fillId="0" borderId="30" xfId="0" applyFont="1" applyFill="1" applyBorder="1" applyAlignment="1" applyProtection="1">
      <alignment horizontal="center" vertical="center"/>
    </xf>
    <xf numFmtId="0" fontId="4" fillId="0" borderId="29" xfId="0" applyFont="1" applyFill="1" applyBorder="1" applyAlignment="1" applyProtection="1">
      <alignment horizontal="center" vertical="center"/>
    </xf>
    <xf numFmtId="0" fontId="4" fillId="0" borderId="31" xfId="0" applyFont="1" applyFill="1" applyBorder="1" applyAlignment="1" applyProtection="1">
      <alignment horizontal="center" vertical="center"/>
    </xf>
    <xf numFmtId="0" fontId="14" fillId="0" borderId="0" xfId="0" applyFont="1" applyAlignment="1" applyProtection="1"/>
    <xf numFmtId="0" fontId="10" fillId="2" borderId="21" xfId="0" applyFont="1" applyFill="1" applyBorder="1" applyAlignment="1" applyProtection="1">
      <alignment horizontal="center" vertical="center" wrapText="1"/>
    </xf>
    <xf numFmtId="0" fontId="10" fillId="2" borderId="22" xfId="0" applyFont="1" applyFill="1" applyBorder="1" applyAlignment="1" applyProtection="1">
      <alignment horizontal="center" vertical="center" wrapText="1"/>
    </xf>
    <xf numFmtId="0" fontId="10" fillId="2" borderId="27" xfId="0" applyFont="1" applyFill="1" applyBorder="1" applyAlignment="1" applyProtection="1">
      <alignment horizontal="center" vertical="center" wrapText="1"/>
    </xf>
    <xf numFmtId="0" fontId="10" fillId="2" borderId="28" xfId="0" applyFont="1" applyFill="1" applyBorder="1" applyAlignment="1" applyProtection="1">
      <alignment horizontal="center" vertical="center" wrapText="1"/>
    </xf>
    <xf numFmtId="0" fontId="10" fillId="2" borderId="3" xfId="0" applyFont="1" applyFill="1" applyBorder="1" applyAlignment="1" applyProtection="1">
      <alignment horizontal="center" vertical="center" wrapText="1"/>
    </xf>
    <xf numFmtId="0" fontId="10" fillId="2" borderId="8" xfId="0" applyFont="1" applyFill="1" applyBorder="1" applyAlignment="1" applyProtection="1">
      <alignment horizontal="center" vertical="center" wrapText="1"/>
    </xf>
    <xf numFmtId="0" fontId="7" fillId="8" borderId="3" xfId="0" applyFont="1" applyFill="1" applyBorder="1" applyAlignment="1" applyProtection="1">
      <alignment horizontal="left" vertical="center"/>
    </xf>
    <xf numFmtId="0" fontId="7" fillId="8" borderId="8" xfId="0" applyFont="1" applyFill="1" applyBorder="1" applyAlignment="1" applyProtection="1">
      <alignment horizontal="left" vertical="center"/>
    </xf>
    <xf numFmtId="0" fontId="1" fillId="8" borderId="0" xfId="0" applyFont="1" applyFill="1" applyBorder="1" applyAlignment="1" applyProtection="1">
      <alignment horizontal="left" vertical="center" wrapText="1"/>
    </xf>
    <xf numFmtId="0" fontId="1" fillId="8" borderId="28" xfId="0" applyFont="1" applyFill="1" applyBorder="1" applyAlignment="1" applyProtection="1">
      <alignment horizontal="left" vertical="center" wrapText="1"/>
    </xf>
    <xf numFmtId="0" fontId="1" fillId="8" borderId="26" xfId="0" applyFont="1" applyFill="1" applyBorder="1" applyAlignment="1" applyProtection="1">
      <alignment horizontal="left" vertical="center" wrapText="1"/>
    </xf>
    <xf numFmtId="0" fontId="1" fillId="8" borderId="24" xfId="0" applyFont="1" applyFill="1" applyBorder="1" applyAlignment="1" applyProtection="1">
      <alignment horizontal="left" vertical="center" wrapText="1"/>
    </xf>
    <xf numFmtId="0" fontId="15" fillId="3" borderId="1" xfId="0" applyFont="1" applyFill="1" applyBorder="1" applyAlignment="1" applyProtection="1">
      <alignment horizontal="center" vertical="center"/>
    </xf>
    <xf numFmtId="0" fontId="0" fillId="9" borderId="1" xfId="0" applyFont="1" applyFill="1" applyBorder="1" applyAlignment="1" applyProtection="1">
      <alignment horizontal="center" vertical="center"/>
      <protection locked="0"/>
    </xf>
    <xf numFmtId="0" fontId="0" fillId="9" borderId="3"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10" fillId="2" borderId="6" xfId="0" applyFont="1" applyFill="1" applyBorder="1" applyAlignment="1" applyProtection="1">
      <alignment horizontal="center" vertical="center" wrapText="1"/>
    </xf>
    <xf numFmtId="0" fontId="10" fillId="2" borderId="4" xfId="0" applyFont="1" applyFill="1" applyBorder="1" applyAlignment="1" applyProtection="1">
      <alignment horizontal="center" vertical="center" wrapText="1"/>
    </xf>
    <xf numFmtId="0" fontId="4" fillId="0" borderId="6" xfId="0" applyFont="1" applyFill="1" applyBorder="1" applyAlignment="1" applyProtection="1">
      <alignment horizontal="left" vertical="center" wrapText="1"/>
    </xf>
    <xf numFmtId="0" fontId="4" fillId="0" borderId="9" xfId="0" applyFont="1" applyFill="1" applyBorder="1" applyAlignment="1" applyProtection="1">
      <alignment horizontal="left" vertical="center" wrapText="1"/>
    </xf>
    <xf numFmtId="0" fontId="4" fillId="0" borderId="4" xfId="0" applyFont="1" applyFill="1" applyBorder="1" applyAlignment="1" applyProtection="1">
      <alignment horizontal="left" vertical="center" wrapText="1"/>
    </xf>
    <xf numFmtId="0" fontId="10" fillId="2" borderId="2" xfId="0" applyFont="1" applyFill="1" applyBorder="1" applyAlignment="1" applyProtection="1">
      <alignment horizontal="center" vertical="center" wrapText="1"/>
    </xf>
    <xf numFmtId="0" fontId="4" fillId="9" borderId="3" xfId="0" applyFont="1" applyFill="1" applyBorder="1" applyAlignment="1" applyProtection="1">
      <alignment horizontal="center" vertical="center" wrapText="1"/>
      <protection locked="0"/>
    </xf>
    <xf numFmtId="0" fontId="4" fillId="9" borderId="8" xfId="0" applyFont="1" applyFill="1" applyBorder="1" applyAlignment="1" applyProtection="1">
      <alignment horizontal="center" vertical="center" wrapText="1"/>
      <protection locked="0"/>
    </xf>
    <xf numFmtId="0" fontId="4" fillId="9" borderId="21" xfId="0" applyFont="1" applyFill="1" applyBorder="1" applyAlignment="1" applyProtection="1">
      <alignment horizontal="center" vertical="center" wrapText="1"/>
      <protection locked="0"/>
    </xf>
    <xf numFmtId="0" fontId="4" fillId="9" borderId="22" xfId="0" applyFont="1" applyFill="1" applyBorder="1" applyAlignment="1" applyProtection="1">
      <alignment horizontal="center" vertical="center" wrapText="1"/>
      <protection locked="0"/>
    </xf>
    <xf numFmtId="0" fontId="27" fillId="0" borderId="0" xfId="0" applyFont="1" applyFill="1" applyBorder="1" applyAlignment="1" applyProtection="1">
      <alignment horizontal="left" vertical="center"/>
    </xf>
    <xf numFmtId="0" fontId="27" fillId="0" borderId="26" xfId="0" applyFont="1" applyFill="1" applyBorder="1" applyAlignment="1" applyProtection="1">
      <alignment horizontal="left" vertical="center"/>
    </xf>
    <xf numFmtId="0" fontId="7" fillId="8" borderId="25" xfId="0" applyFont="1" applyFill="1" applyBorder="1" applyAlignment="1" applyProtection="1">
      <alignment horizontal="right" vertical="top" wrapText="1"/>
    </xf>
    <xf numFmtId="0" fontId="7" fillId="8" borderId="22" xfId="0" applyFont="1" applyFill="1" applyBorder="1" applyAlignment="1" applyProtection="1">
      <alignment horizontal="right" vertical="top" wrapText="1"/>
    </xf>
    <xf numFmtId="0" fontId="0" fillId="0" borderId="0" xfId="0" applyBorder="1" applyAlignment="1" applyProtection="1">
      <alignment horizontal="right" vertical="top" wrapText="1"/>
    </xf>
    <xf numFmtId="0" fontId="0" fillId="0" borderId="28" xfId="0" applyBorder="1" applyAlignment="1" applyProtection="1">
      <alignment horizontal="right" vertical="top" wrapText="1"/>
    </xf>
    <xf numFmtId="0" fontId="0" fillId="0" borderId="26" xfId="0" applyBorder="1" applyAlignment="1" applyProtection="1">
      <alignment wrapText="1"/>
    </xf>
    <xf numFmtId="0" fontId="0" fillId="0" borderId="24" xfId="0" applyBorder="1" applyAlignment="1" applyProtection="1">
      <alignment wrapText="1"/>
    </xf>
    <xf numFmtId="0" fontId="6" fillId="0" borderId="4" xfId="0" applyFont="1" applyBorder="1" applyAlignment="1" applyProtection="1">
      <alignment horizontal="center" vertical="center" wrapText="1"/>
    </xf>
    <xf numFmtId="0" fontId="6" fillId="0" borderId="21" xfId="0" applyFont="1" applyBorder="1" applyAlignment="1" applyProtection="1">
      <alignment horizontal="center" vertical="center" wrapText="1"/>
    </xf>
    <xf numFmtId="0" fontId="6" fillId="0" borderId="22" xfId="0" applyFont="1" applyBorder="1" applyAlignment="1" applyProtection="1">
      <alignment horizontal="center" vertical="center" wrapText="1"/>
    </xf>
    <xf numFmtId="0" fontId="6" fillId="0" borderId="23" xfId="0" applyFont="1" applyBorder="1" applyAlignment="1" applyProtection="1">
      <alignment horizontal="center" vertical="center" wrapText="1"/>
    </xf>
    <xf numFmtId="0" fontId="6" fillId="0" borderId="24" xfId="0" applyFont="1" applyBorder="1" applyAlignment="1" applyProtection="1">
      <alignment horizontal="center" vertical="center" wrapText="1"/>
    </xf>
    <xf numFmtId="0" fontId="6" fillId="0" borderId="25" xfId="0" applyFont="1" applyBorder="1" applyAlignment="1" applyProtection="1">
      <alignment horizontal="center" vertical="center" wrapText="1"/>
    </xf>
    <xf numFmtId="0" fontId="6" fillId="0" borderId="26" xfId="0" applyFont="1" applyBorder="1" applyAlignment="1" applyProtection="1">
      <alignment horizontal="center" vertical="center" wrapText="1"/>
    </xf>
    <xf numFmtId="0" fontId="7" fillId="5" borderId="6" xfId="0" applyFont="1" applyFill="1" applyBorder="1" applyAlignment="1" applyProtection="1">
      <alignment horizontal="center" vertical="center" wrapText="1"/>
    </xf>
    <xf numFmtId="0" fontId="7" fillId="5" borderId="9" xfId="0" applyFont="1" applyFill="1" applyBorder="1" applyAlignment="1" applyProtection="1">
      <alignment horizontal="center" vertical="center" wrapText="1"/>
    </xf>
    <xf numFmtId="0" fontId="7" fillId="5" borderId="4" xfId="0" applyFont="1" applyFill="1" applyBorder="1" applyAlignment="1" applyProtection="1">
      <alignment horizontal="center" vertical="center" wrapText="1"/>
    </xf>
    <xf numFmtId="0" fontId="7" fillId="0" borderId="19" xfId="0" applyFont="1" applyFill="1" applyBorder="1" applyAlignment="1" applyProtection="1">
      <alignment horizontal="center" vertical="center" wrapText="1"/>
    </xf>
    <xf numFmtId="0" fontId="11" fillId="0" borderId="13" xfId="0" applyFont="1" applyBorder="1" applyAlignment="1" applyProtection="1">
      <alignment horizontal="center" vertical="center" wrapText="1"/>
    </xf>
    <xf numFmtId="0" fontId="11" fillId="0" borderId="5" xfId="0" applyFont="1" applyBorder="1" applyAlignment="1" applyProtection="1">
      <alignment horizontal="center" vertical="center" wrapText="1"/>
    </xf>
    <xf numFmtId="0" fontId="11" fillId="0" borderId="14" xfId="0" applyFont="1" applyBorder="1" applyAlignment="1" applyProtection="1">
      <alignment horizontal="center" vertical="center" wrapText="1"/>
    </xf>
    <xf numFmtId="0" fontId="11" fillId="0" borderId="15" xfId="0" applyFont="1" applyBorder="1" applyAlignment="1" applyProtection="1">
      <alignment horizontal="center" vertical="center" wrapText="1"/>
    </xf>
    <xf numFmtId="0" fontId="11" fillId="0" borderId="16"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4" fillId="0" borderId="11" xfId="0" applyFont="1" applyBorder="1" applyAlignment="1" applyProtection="1">
      <alignment horizontal="center" vertical="center" wrapText="1"/>
    </xf>
    <xf numFmtId="0" fontId="4" fillId="0" borderId="12" xfId="0" applyFont="1" applyBorder="1" applyAlignment="1" applyProtection="1">
      <alignment horizontal="center" vertical="center" wrapText="1"/>
    </xf>
    <xf numFmtId="0" fontId="4" fillId="0" borderId="13"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4" fillId="0" borderId="16" xfId="0" applyFont="1" applyBorder="1" applyAlignment="1" applyProtection="1">
      <alignment horizontal="center" vertical="center" wrapText="1"/>
    </xf>
    <xf numFmtId="0" fontId="4" fillId="0" borderId="17" xfId="0" applyFont="1" applyBorder="1" applyAlignment="1" applyProtection="1">
      <alignment horizontal="center" vertical="center" wrapText="1"/>
    </xf>
    <xf numFmtId="166" fontId="6" fillId="9" borderId="3" xfId="0" applyNumberFormat="1" applyFont="1" applyFill="1" applyBorder="1" applyAlignment="1" applyProtection="1">
      <alignment horizontal="center" vertical="center" wrapText="1"/>
    </xf>
    <xf numFmtId="166" fontId="6" fillId="9" borderId="8" xfId="0" applyNumberFormat="1" applyFont="1" applyFill="1" applyBorder="1" applyAlignment="1" applyProtection="1">
      <alignment horizontal="center" vertical="center" wrapText="1"/>
    </xf>
    <xf numFmtId="165" fontId="6" fillId="9" borderId="3" xfId="0" applyNumberFormat="1" applyFont="1" applyFill="1" applyBorder="1" applyAlignment="1" applyProtection="1">
      <alignment horizontal="center" vertical="center" wrapText="1"/>
    </xf>
    <xf numFmtId="165" fontId="6" fillId="9" borderId="8" xfId="0" applyNumberFormat="1" applyFont="1" applyFill="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4" borderId="21" xfId="0" applyFont="1" applyFill="1" applyBorder="1" applyAlignment="1" applyProtection="1">
      <alignment horizontal="left" vertical="center" wrapText="1"/>
    </xf>
    <xf numFmtId="0" fontId="6" fillId="4" borderId="25" xfId="0" applyFont="1" applyFill="1" applyBorder="1" applyAlignment="1" applyProtection="1">
      <alignment horizontal="left" vertical="center" wrapText="1"/>
    </xf>
    <xf numFmtId="0" fontId="6" fillId="4" borderId="2" xfId="0" applyFont="1" applyFill="1" applyBorder="1" applyAlignment="1" applyProtection="1">
      <alignment horizontal="left" vertical="center" wrapText="1"/>
    </xf>
    <xf numFmtId="0" fontId="6" fillId="4" borderId="8" xfId="0" applyFont="1" applyFill="1" applyBorder="1" applyAlignment="1" applyProtection="1">
      <alignment horizontal="left" vertical="center" wrapText="1"/>
    </xf>
    <xf numFmtId="0" fontId="11" fillId="4" borderId="0" xfId="0" applyFont="1" applyFill="1" applyBorder="1" applyAlignment="1" applyProtection="1">
      <alignment horizontal="left" vertical="center"/>
    </xf>
    <xf numFmtId="0" fontId="11" fillId="9" borderId="3" xfId="0" applyFont="1" applyFill="1" applyBorder="1" applyAlignment="1" applyProtection="1">
      <alignment vertical="center" wrapText="1"/>
    </xf>
    <xf numFmtId="0" fontId="11" fillId="9" borderId="2" xfId="0" applyFont="1" applyFill="1" applyBorder="1" applyAlignment="1" applyProtection="1">
      <alignment vertical="center" wrapText="1"/>
    </xf>
    <xf numFmtId="0" fontId="11" fillId="9" borderId="8" xfId="0" applyFont="1" applyFill="1" applyBorder="1" applyAlignment="1" applyProtection="1">
      <alignment vertical="center" wrapText="1"/>
    </xf>
    <xf numFmtId="0" fontId="1" fillId="8" borderId="3" xfId="0" applyFont="1" applyFill="1" applyBorder="1" applyAlignment="1" applyProtection="1">
      <alignment horizontal="left" vertical="center" wrapText="1"/>
    </xf>
    <xf numFmtId="0" fontId="1" fillId="8" borderId="2" xfId="0" applyFont="1" applyFill="1" applyBorder="1" applyAlignment="1" applyProtection="1">
      <alignment horizontal="left" vertical="center" wrapText="1"/>
    </xf>
    <xf numFmtId="0" fontId="1" fillId="8" borderId="8" xfId="0" applyFont="1" applyFill="1" applyBorder="1" applyAlignment="1" applyProtection="1">
      <alignment horizontal="left" vertical="center" wrapText="1"/>
    </xf>
    <xf numFmtId="0" fontId="3" fillId="0" borderId="18" xfId="0" applyFont="1" applyBorder="1" applyAlignment="1" applyProtection="1">
      <alignment horizontal="center" vertical="center" wrapText="1"/>
    </xf>
    <xf numFmtId="0" fontId="3" fillId="0" borderId="19"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33" fillId="8" borderId="25" xfId="0" applyFont="1" applyFill="1" applyBorder="1" applyAlignment="1" applyProtection="1">
      <alignment horizontal="right" vertical="center" wrapText="1"/>
    </xf>
    <xf numFmtId="0" fontId="33" fillId="8" borderId="22" xfId="0" applyFont="1" applyFill="1" applyBorder="1" applyAlignment="1" applyProtection="1">
      <alignment horizontal="right" vertical="center" wrapText="1"/>
    </xf>
    <xf numFmtId="0" fontId="4" fillId="0" borderId="10" xfId="0" applyFont="1" applyBorder="1" applyAlignment="1" applyProtection="1">
      <alignment vertical="center" wrapText="1"/>
    </xf>
    <xf numFmtId="0" fontId="4" fillId="0" borderId="11" xfId="0" applyFont="1" applyBorder="1" applyAlignment="1" applyProtection="1">
      <alignment vertical="center" wrapText="1"/>
    </xf>
    <xf numFmtId="0" fontId="4" fillId="0" borderId="12" xfId="0" applyFont="1" applyBorder="1" applyAlignment="1" applyProtection="1">
      <alignment vertical="center" wrapText="1"/>
    </xf>
    <xf numFmtId="0" fontId="4" fillId="0" borderId="13" xfId="0" applyFont="1" applyBorder="1" applyAlignment="1" applyProtection="1">
      <alignment vertical="center" wrapText="1"/>
    </xf>
    <xf numFmtId="0" fontId="4" fillId="0" borderId="5" xfId="0" applyFont="1" applyBorder="1" applyAlignment="1" applyProtection="1">
      <alignment vertical="center" wrapText="1"/>
    </xf>
    <xf numFmtId="0" fontId="4" fillId="0" borderId="14" xfId="0" applyFont="1" applyBorder="1" applyAlignment="1" applyProtection="1">
      <alignment vertical="center" wrapText="1"/>
    </xf>
    <xf numFmtId="0" fontId="4" fillId="0" borderId="15" xfId="0" applyFont="1" applyBorder="1" applyAlignment="1" applyProtection="1">
      <alignment vertical="center" wrapText="1"/>
    </xf>
    <xf numFmtId="0" fontId="4" fillId="0" borderId="16" xfId="0" applyFont="1" applyBorder="1" applyAlignment="1" applyProtection="1">
      <alignment vertical="center" wrapText="1"/>
    </xf>
    <xf numFmtId="0" fontId="4" fillId="0" borderId="17" xfId="0" applyFont="1" applyBorder="1" applyAlignment="1" applyProtection="1">
      <alignment vertical="center" wrapText="1"/>
    </xf>
    <xf numFmtId="0" fontId="1" fillId="8" borderId="1" xfId="0" applyFont="1" applyFill="1" applyBorder="1" applyAlignment="1" applyProtection="1">
      <alignment horizontal="left"/>
    </xf>
    <xf numFmtId="0" fontId="1" fillId="8" borderId="1" xfId="0" applyFont="1" applyFill="1" applyBorder="1" applyAlignment="1" applyProtection="1">
      <alignment horizontal="left" vertical="center"/>
    </xf>
    <xf numFmtId="167" fontId="0" fillId="9" borderId="1" xfId="0" applyNumberFormat="1" applyFont="1" applyFill="1" applyBorder="1" applyAlignment="1" applyProtection="1">
      <alignment horizontal="left" vertical="center"/>
      <protection locked="0"/>
    </xf>
    <xf numFmtId="0" fontId="11" fillId="0" borderId="10" xfId="0" applyFont="1" applyBorder="1" applyAlignment="1" applyProtection="1">
      <alignment horizontal="center" vertical="center" wrapText="1"/>
    </xf>
    <xf numFmtId="0" fontId="11" fillId="0" borderId="11"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10" xfId="0" applyFont="1" applyBorder="1" applyAlignment="1" applyProtection="1">
      <alignment vertical="center" wrapText="1"/>
    </xf>
    <xf numFmtId="0" fontId="11" fillId="0" borderId="11" xfId="0" applyFont="1" applyBorder="1" applyAlignment="1" applyProtection="1">
      <alignment vertical="center" wrapText="1"/>
    </xf>
    <xf numFmtId="0" fontId="11" fillId="0" borderId="12" xfId="0" applyFont="1" applyBorder="1" applyAlignment="1" applyProtection="1">
      <alignment vertical="center" wrapText="1"/>
    </xf>
    <xf numFmtId="0" fontId="11" fillId="0" borderId="13" xfId="0" applyFont="1" applyBorder="1" applyAlignment="1" applyProtection="1">
      <alignment vertical="center" wrapText="1"/>
    </xf>
    <xf numFmtId="0" fontId="11" fillId="0" borderId="5" xfId="0" applyFont="1" applyBorder="1" applyAlignment="1" applyProtection="1">
      <alignment vertical="center" wrapText="1"/>
    </xf>
    <xf numFmtId="0" fontId="11" fillId="0" borderId="14" xfId="0" applyFont="1" applyBorder="1" applyAlignment="1" applyProtection="1">
      <alignment vertical="center" wrapText="1"/>
    </xf>
    <xf numFmtId="0" fontId="11" fillId="0" borderId="15" xfId="0" applyFont="1" applyBorder="1" applyAlignment="1" applyProtection="1">
      <alignment vertical="center" wrapText="1"/>
    </xf>
    <xf numFmtId="0" fontId="11" fillId="0" borderId="16" xfId="0" applyFont="1" applyBorder="1" applyAlignment="1" applyProtection="1">
      <alignment vertical="center" wrapText="1"/>
    </xf>
    <xf numFmtId="0" fontId="11" fillId="0" borderId="17" xfId="0" applyFont="1" applyBorder="1" applyAlignment="1" applyProtection="1">
      <alignment vertical="center" wrapText="1"/>
    </xf>
    <xf numFmtId="0" fontId="3" fillId="0" borderId="7"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11" fillId="9" borderId="1" xfId="0" applyFont="1" applyFill="1" applyBorder="1" applyAlignment="1" applyProtection="1">
      <alignment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21" xfId="0" applyFont="1" applyFill="1" applyBorder="1" applyAlignment="1" applyProtection="1">
      <alignment horizontal="center" vertical="center" wrapText="1"/>
    </xf>
    <xf numFmtId="0" fontId="4" fillId="0" borderId="22" xfId="0" applyFont="1" applyFill="1" applyBorder="1" applyAlignment="1" applyProtection="1">
      <alignment horizontal="center" vertical="center" wrapText="1"/>
    </xf>
    <xf numFmtId="0" fontId="4" fillId="0" borderId="27"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4" fillId="0" borderId="24" xfId="0" applyFont="1" applyFill="1" applyBorder="1" applyAlignment="1" applyProtection="1">
      <alignment horizontal="center" vertical="center" wrapText="1"/>
    </xf>
    <xf numFmtId="0" fontId="0" fillId="0" borderId="2"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7" fillId="0" borderId="37" xfId="0" applyFont="1" applyFill="1" applyBorder="1" applyAlignment="1" applyProtection="1">
      <alignment horizontal="center" vertical="center" wrapText="1"/>
    </xf>
    <xf numFmtId="0" fontId="7" fillId="0" borderId="38" xfId="0" applyFont="1" applyFill="1" applyBorder="1" applyAlignment="1" applyProtection="1">
      <alignment horizontal="center" vertical="center" wrapText="1"/>
    </xf>
    <xf numFmtId="0" fontId="0" fillId="11" borderId="1" xfId="0" applyFont="1" applyFill="1" applyBorder="1" applyAlignment="1" applyProtection="1">
      <alignment horizontal="left" vertical="center"/>
      <protection locked="0"/>
    </xf>
    <xf numFmtId="0" fontId="1" fillId="10" borderId="3" xfId="0" applyFont="1" applyFill="1" applyBorder="1" applyAlignment="1" applyProtection="1">
      <alignment horizontal="left" vertical="center" wrapText="1"/>
    </xf>
    <xf numFmtId="0" fontId="1" fillId="10" borderId="2" xfId="0" applyFont="1" applyFill="1" applyBorder="1" applyAlignment="1" applyProtection="1">
      <alignment horizontal="left" vertical="center" wrapText="1"/>
    </xf>
    <xf numFmtId="0" fontId="1" fillId="10" borderId="8" xfId="0" applyFont="1" applyFill="1" applyBorder="1" applyAlignment="1" applyProtection="1">
      <alignment horizontal="left" vertical="center" wrapText="1"/>
    </xf>
    <xf numFmtId="0" fontId="0" fillId="11" borderId="3" xfId="0" applyFont="1" applyFill="1" applyBorder="1" applyAlignment="1" applyProtection="1">
      <alignment horizontal="left" vertical="center" wrapText="1"/>
      <protection locked="0"/>
    </xf>
    <xf numFmtId="0" fontId="0" fillId="11" borderId="2" xfId="0" applyFont="1" applyFill="1" applyBorder="1" applyAlignment="1" applyProtection="1">
      <alignment horizontal="left" vertical="center" wrapText="1"/>
      <protection locked="0"/>
    </xf>
    <xf numFmtId="0" fontId="0" fillId="11" borderId="8" xfId="0" applyFont="1" applyFill="1" applyBorder="1" applyAlignment="1" applyProtection="1">
      <alignment horizontal="left" vertical="center" wrapText="1"/>
      <protection locked="0"/>
    </xf>
    <xf numFmtId="0" fontId="0" fillId="11" borderId="3" xfId="0" applyFont="1" applyFill="1" applyBorder="1" applyAlignment="1" applyProtection="1">
      <alignment horizontal="left" vertical="center"/>
      <protection locked="0"/>
    </xf>
    <xf numFmtId="0" fontId="0" fillId="11" borderId="2" xfId="0" applyFont="1" applyFill="1" applyBorder="1" applyAlignment="1" applyProtection="1">
      <alignment horizontal="left" vertical="center"/>
      <protection locked="0"/>
    </xf>
    <xf numFmtId="0" fontId="0" fillId="11" borderId="8" xfId="0" applyFont="1" applyFill="1" applyBorder="1" applyAlignment="1" applyProtection="1">
      <alignment horizontal="left" vertical="center"/>
      <protection locked="0"/>
    </xf>
    <xf numFmtId="0" fontId="1" fillId="10" borderId="1" xfId="0" applyFont="1" applyFill="1" applyBorder="1" applyAlignment="1" applyProtection="1">
      <alignment horizontal="right"/>
    </xf>
    <xf numFmtId="0" fontId="1" fillId="10" borderId="1" xfId="0" applyFont="1" applyFill="1" applyBorder="1" applyAlignment="1" applyProtection="1">
      <alignment horizontal="left" vertical="center"/>
    </xf>
    <xf numFmtId="0" fontId="0" fillId="11" borderId="1" xfId="0" applyFont="1" applyFill="1" applyBorder="1" applyAlignment="1" applyProtection="1">
      <alignment horizontal="left" vertical="center" wrapText="1"/>
      <protection locked="0"/>
    </xf>
    <xf numFmtId="14" fontId="0" fillId="11" borderId="1" xfId="0" applyNumberFormat="1" applyFont="1" applyFill="1" applyBorder="1" applyAlignment="1" applyProtection="1">
      <alignment horizontal="left" vertical="center"/>
      <protection locked="0"/>
    </xf>
    <xf numFmtId="0" fontId="2" fillId="3" borderId="3" xfId="0" applyFont="1" applyFill="1" applyBorder="1" applyAlignment="1" applyProtection="1">
      <alignment horizontal="center" vertical="center" wrapText="1"/>
    </xf>
    <xf numFmtId="0" fontId="2" fillId="3" borderId="8" xfId="0" applyFont="1" applyFill="1" applyBorder="1" applyAlignment="1" applyProtection="1">
      <alignment horizontal="center" vertical="center" wrapText="1"/>
    </xf>
    <xf numFmtId="0" fontId="4" fillId="11" borderId="3" xfId="0" applyFont="1" applyFill="1" applyBorder="1" applyAlignment="1" applyProtection="1">
      <alignment horizontal="center" vertical="center" wrapText="1"/>
      <protection locked="0"/>
    </xf>
    <xf numFmtId="0" fontId="4" fillId="11" borderId="8" xfId="0" applyFont="1" applyFill="1" applyBorder="1" applyAlignment="1" applyProtection="1">
      <alignment horizontal="center" vertical="center" wrapText="1"/>
      <protection locked="0"/>
    </xf>
    <xf numFmtId="0" fontId="33" fillId="10" borderId="25" xfId="0" applyFont="1" applyFill="1" applyBorder="1" applyAlignment="1" applyProtection="1">
      <alignment horizontal="right" vertical="center" wrapText="1"/>
    </xf>
    <xf numFmtId="0" fontId="33" fillId="10" borderId="22" xfId="0" applyFont="1" applyFill="1" applyBorder="1" applyAlignment="1" applyProtection="1">
      <alignment horizontal="right" vertical="center" wrapText="1"/>
    </xf>
    <xf numFmtId="0" fontId="1" fillId="10" borderId="0" xfId="0" applyFont="1" applyFill="1" applyBorder="1" applyAlignment="1" applyProtection="1">
      <alignment horizontal="left" vertical="center" wrapText="1"/>
    </xf>
    <xf numFmtId="0" fontId="1" fillId="10" borderId="28" xfId="0" applyFont="1" applyFill="1" applyBorder="1" applyAlignment="1" applyProtection="1">
      <alignment horizontal="left" vertical="center" wrapText="1"/>
    </xf>
    <xf numFmtId="0" fontId="1" fillId="10" borderId="26" xfId="0" applyFont="1" applyFill="1" applyBorder="1" applyAlignment="1" applyProtection="1">
      <alignment horizontal="left" vertical="center" wrapText="1"/>
    </xf>
    <xf numFmtId="0" fontId="1" fillId="10" borderId="24" xfId="0" applyFont="1" applyFill="1" applyBorder="1" applyAlignment="1" applyProtection="1">
      <alignment horizontal="left" vertical="center" wrapText="1"/>
    </xf>
    <xf numFmtId="0" fontId="1" fillId="10" borderId="1" xfId="0" quotePrefix="1" applyFont="1" applyFill="1" applyBorder="1" applyAlignment="1" applyProtection="1">
      <alignment horizontal="left" vertical="center" wrapText="1"/>
    </xf>
    <xf numFmtId="0" fontId="1" fillId="10" borderId="1" xfId="0" applyFont="1" applyFill="1" applyBorder="1" applyAlignment="1" applyProtection="1">
      <alignment horizontal="left" vertical="center" wrapText="1"/>
    </xf>
    <xf numFmtId="0" fontId="0" fillId="11" borderId="1" xfId="0" applyFont="1" applyFill="1" applyBorder="1" applyAlignment="1" applyProtection="1">
      <alignment horizontal="center" vertical="center"/>
      <protection locked="0"/>
    </xf>
    <xf numFmtId="0" fontId="7" fillId="10" borderId="25" xfId="0" applyFont="1" applyFill="1" applyBorder="1" applyAlignment="1" applyProtection="1">
      <alignment horizontal="right" vertical="center"/>
    </xf>
    <xf numFmtId="0" fontId="7" fillId="10" borderId="22" xfId="0" applyFont="1" applyFill="1" applyBorder="1" applyAlignment="1" applyProtection="1">
      <alignment horizontal="right" vertical="center"/>
    </xf>
    <xf numFmtId="0" fontId="7" fillId="10" borderId="0" xfId="0" applyFont="1" applyFill="1" applyBorder="1" applyAlignment="1" applyProtection="1">
      <alignment horizontal="right" vertical="center"/>
    </xf>
    <xf numFmtId="0" fontId="7" fillId="10" borderId="28" xfId="0" applyFont="1" applyFill="1" applyBorder="1" applyAlignment="1" applyProtection="1">
      <alignment horizontal="right" vertical="center"/>
    </xf>
    <xf numFmtId="0" fontId="0" fillId="11" borderId="3" xfId="0" applyFont="1" applyFill="1" applyBorder="1" applyAlignment="1" applyProtection="1">
      <alignment horizontal="left" vertical="top"/>
      <protection locked="0"/>
    </xf>
    <xf numFmtId="0" fontId="0" fillId="11" borderId="2" xfId="0" applyFont="1" applyFill="1" applyBorder="1" applyAlignment="1" applyProtection="1">
      <alignment horizontal="left" vertical="top"/>
      <protection locked="0"/>
    </xf>
    <xf numFmtId="0" fontId="0" fillId="11" borderId="8" xfId="0" applyFont="1" applyFill="1" applyBorder="1" applyAlignment="1" applyProtection="1">
      <alignment horizontal="left" vertical="top"/>
      <protection locked="0"/>
    </xf>
    <xf numFmtId="0" fontId="11" fillId="11" borderId="3" xfId="0" applyFont="1" applyFill="1" applyBorder="1" applyAlignment="1" applyProtection="1">
      <alignment horizontal="center" vertical="center" wrapText="1"/>
    </xf>
    <xf numFmtId="0" fontId="11" fillId="11" borderId="2" xfId="0" applyFont="1" applyFill="1" applyBorder="1" applyAlignment="1" applyProtection="1">
      <alignment horizontal="center" vertical="center" wrapText="1"/>
    </xf>
    <xf numFmtId="0" fontId="11" fillId="11" borderId="8" xfId="0" applyFont="1" applyFill="1" applyBorder="1" applyAlignment="1" applyProtection="1">
      <alignment horizontal="center" vertical="center" wrapText="1"/>
    </xf>
    <xf numFmtId="0" fontId="6" fillId="0" borderId="9" xfId="0" applyFont="1" applyBorder="1" applyAlignment="1" applyProtection="1">
      <alignment horizontal="center" vertical="center" wrapText="1"/>
    </xf>
    <xf numFmtId="0" fontId="4" fillId="11" borderId="21" xfId="0" applyFont="1" applyFill="1" applyBorder="1" applyAlignment="1" applyProtection="1">
      <alignment horizontal="center" vertical="center" wrapText="1"/>
      <protection locked="0"/>
    </xf>
    <xf numFmtId="0" fontId="4" fillId="11" borderId="22" xfId="0" applyFont="1" applyFill="1" applyBorder="1" applyAlignment="1" applyProtection="1">
      <alignment horizontal="center" vertical="center" wrapText="1"/>
      <protection locked="0"/>
    </xf>
    <xf numFmtId="0" fontId="1" fillId="10" borderId="21" xfId="0" applyFont="1" applyFill="1" applyBorder="1" applyAlignment="1" applyProtection="1">
      <alignment horizontal="left" vertical="center" wrapText="1"/>
    </xf>
    <xf numFmtId="0" fontId="1" fillId="10" borderId="22" xfId="0" applyFont="1" applyFill="1" applyBorder="1" applyAlignment="1" applyProtection="1">
      <alignment horizontal="left" vertical="center" wrapText="1"/>
    </xf>
    <xf numFmtId="0" fontId="1" fillId="10" borderId="27" xfId="0" applyFont="1" applyFill="1" applyBorder="1" applyAlignment="1" applyProtection="1">
      <alignment horizontal="left" vertical="center" wrapText="1"/>
    </xf>
    <xf numFmtId="0" fontId="1" fillId="10" borderId="23" xfId="0" applyFont="1" applyFill="1" applyBorder="1" applyAlignment="1" applyProtection="1">
      <alignment horizontal="left" vertical="center" wrapText="1"/>
    </xf>
    <xf numFmtId="166" fontId="6" fillId="11" borderId="3" xfId="0" applyNumberFormat="1" applyFont="1" applyFill="1" applyBorder="1" applyAlignment="1" applyProtection="1">
      <alignment horizontal="center" vertical="center" wrapText="1"/>
    </xf>
    <xf numFmtId="166" fontId="6" fillId="11" borderId="8" xfId="0" applyNumberFormat="1" applyFont="1" applyFill="1" applyBorder="1" applyAlignment="1" applyProtection="1">
      <alignment horizontal="center" vertical="center" wrapText="1"/>
    </xf>
    <xf numFmtId="165" fontId="6" fillId="11" borderId="3" xfId="0" applyNumberFormat="1" applyFont="1" applyFill="1" applyBorder="1" applyAlignment="1" applyProtection="1">
      <alignment horizontal="center" vertical="center" wrapText="1"/>
    </xf>
    <xf numFmtId="165" fontId="6" fillId="11" borderId="8" xfId="0" applyNumberFormat="1" applyFont="1" applyFill="1" applyBorder="1" applyAlignment="1" applyProtection="1">
      <alignment horizontal="center" vertical="center" wrapText="1"/>
    </xf>
    <xf numFmtId="0" fontId="7" fillId="10" borderId="3" xfId="0" applyFont="1" applyFill="1" applyBorder="1" applyAlignment="1" applyProtection="1">
      <alignment horizontal="left" vertical="center"/>
    </xf>
    <xf numFmtId="0" fontId="7" fillId="10" borderId="8" xfId="0" applyFont="1" applyFill="1" applyBorder="1" applyAlignment="1" applyProtection="1">
      <alignment horizontal="left" vertical="center"/>
    </xf>
    <xf numFmtId="0" fontId="7" fillId="10" borderId="25" xfId="0" applyFont="1" applyFill="1" applyBorder="1" applyAlignment="1" applyProtection="1">
      <alignment horizontal="right" vertical="top" wrapText="1"/>
    </xf>
    <xf numFmtId="0" fontId="7" fillId="10" borderId="22" xfId="0" applyFont="1" applyFill="1" applyBorder="1" applyAlignment="1" applyProtection="1">
      <alignment horizontal="right" vertical="top" wrapText="1"/>
    </xf>
    <xf numFmtId="0" fontId="0" fillId="10" borderId="0" xfId="0" applyFill="1" applyBorder="1" applyAlignment="1" applyProtection="1">
      <alignment horizontal="right" vertical="top" wrapText="1"/>
    </xf>
    <xf numFmtId="0" fontId="0" fillId="10" borderId="28" xfId="0" applyFill="1" applyBorder="1" applyAlignment="1" applyProtection="1">
      <alignment horizontal="right" vertical="top" wrapText="1"/>
    </xf>
    <xf numFmtId="0" fontId="0" fillId="10" borderId="26" xfId="0" applyFill="1" applyBorder="1" applyAlignment="1" applyProtection="1">
      <alignment wrapText="1"/>
    </xf>
    <xf numFmtId="0" fontId="0" fillId="10" borderId="24" xfId="0" applyFill="1" applyBorder="1" applyAlignment="1" applyProtection="1">
      <alignment wrapText="1"/>
    </xf>
  </cellXfs>
  <cellStyles count="2">
    <cellStyle name="Hyperlink" xfId="1" builtinId="8"/>
    <cellStyle name="Normal" xfId="0" builtinId="0"/>
  </cellStyles>
  <dxfs count="0"/>
  <tableStyles count="0" defaultTableStyle="TableStyleMedium2" defaultPivotStyle="PivotStyleLight16"/>
  <colors>
    <mruColors>
      <color rgb="FF009999"/>
      <color rgb="FF33CCCC"/>
      <color rgb="FF00CC99"/>
      <color rgb="FFCCCCFF"/>
      <color rgb="FF660066"/>
      <color rgb="FFCCECFF"/>
      <color rgb="FF008080"/>
      <color rgb="FF003399"/>
      <color rgb="FF0099CC"/>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C5" totalsRowShown="0">
  <autoFilter ref="B3:C5" xr:uid="{00000000-0009-0000-0100-000001000000}"/>
  <tableColumns count="2">
    <tableColumn id="1" xr3:uid="{00000000-0010-0000-0000-000001000000}" name="Assessment no."/>
    <tableColumn id="2" xr3:uid="{00000000-0010-0000-0000-000002000000}" name="WLC reduction principles adopted"/>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ZeroCarbonPlanning@london.gov.uk" TargetMode="External"/><Relationship Id="rId2" Type="http://schemas.openxmlformats.org/officeDocument/2006/relationships/hyperlink" Target="mailto:ZeroCarbonPlanning@london.gov.uk" TargetMode="External"/><Relationship Id="rId1" Type="http://schemas.openxmlformats.org/officeDocument/2006/relationships/hyperlink" Target="https://www.london.gov.uk/what-we-do/planning/implementing-london-plan/planning-guidance/whole-life-cycle-carbon-assessments-guidance-pre-consultation-draft"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6"/>
  <sheetViews>
    <sheetView showGridLines="0" workbookViewId="0">
      <selection activeCell="B48" sqref="B48"/>
    </sheetView>
  </sheetViews>
  <sheetFormatPr defaultRowHeight="13.2" x14ac:dyDescent="0.25"/>
  <cols>
    <col min="12" max="12" width="16.77734375" customWidth="1"/>
    <col min="13" max="13" width="4.21875" customWidth="1"/>
    <col min="14" max="14" width="3.5546875" customWidth="1"/>
  </cols>
  <sheetData>
    <row r="1" spans="1:15" s="1" customFormat="1" ht="26.25" customHeight="1" x14ac:dyDescent="0.4">
      <c r="A1" s="7" t="s">
        <v>0</v>
      </c>
      <c r="B1" s="3"/>
      <c r="C1" s="3"/>
      <c r="D1" s="3"/>
      <c r="E1" s="3"/>
      <c r="F1" s="3"/>
      <c r="G1" s="3"/>
      <c r="H1" s="3"/>
      <c r="I1" s="3"/>
      <c r="J1" s="3"/>
      <c r="K1" s="3"/>
      <c r="L1" s="3"/>
    </row>
    <row r="3" spans="1:15" x14ac:dyDescent="0.25">
      <c r="A3" s="8" t="s">
        <v>1</v>
      </c>
      <c r="B3" s="9"/>
      <c r="C3" s="9"/>
      <c r="D3" s="9"/>
      <c r="E3" s="9"/>
      <c r="F3" s="9"/>
      <c r="G3" s="9"/>
      <c r="H3" s="9"/>
      <c r="I3" s="9"/>
      <c r="J3" s="9"/>
      <c r="K3" s="9"/>
      <c r="L3" s="9"/>
      <c r="M3" s="5"/>
      <c r="N3" s="5"/>
      <c r="O3" s="5"/>
    </row>
    <row r="4" spans="1:15" ht="9.75" customHeight="1" x14ac:dyDescent="0.25">
      <c r="A4" s="4"/>
      <c r="B4" s="5"/>
      <c r="C4" s="5"/>
      <c r="D4" s="5"/>
      <c r="E4" s="5"/>
      <c r="F4" s="5"/>
      <c r="G4" s="5"/>
      <c r="H4" s="5"/>
      <c r="I4" s="5"/>
      <c r="J4" s="5"/>
      <c r="K4" s="5"/>
      <c r="L4" s="5"/>
    </row>
    <row r="5" spans="1:15" ht="12.75" customHeight="1" x14ac:dyDescent="0.25">
      <c r="A5" s="192" t="s">
        <v>209</v>
      </c>
      <c r="B5" s="192"/>
      <c r="C5" s="192"/>
      <c r="D5" s="192"/>
      <c r="E5" s="192"/>
      <c r="F5" s="192"/>
      <c r="G5" s="192"/>
      <c r="H5" s="192"/>
      <c r="I5" s="192"/>
      <c r="J5" s="192"/>
      <c r="K5" s="192"/>
      <c r="L5" s="192"/>
    </row>
    <row r="6" spans="1:15" ht="12.75" customHeight="1" x14ac:dyDescent="0.25">
      <c r="A6" s="192"/>
      <c r="B6" s="192"/>
      <c r="C6" s="192"/>
      <c r="D6" s="192"/>
      <c r="E6" s="192"/>
      <c r="F6" s="192"/>
      <c r="G6" s="192"/>
      <c r="H6" s="192"/>
      <c r="I6" s="192"/>
      <c r="J6" s="192"/>
      <c r="K6" s="192"/>
      <c r="L6" s="192"/>
    </row>
    <row r="7" spans="1:15" ht="12.75" customHeight="1" x14ac:dyDescent="0.25">
      <c r="A7" s="192"/>
      <c r="B7" s="192"/>
      <c r="C7" s="192"/>
      <c r="D7" s="192"/>
      <c r="E7" s="192"/>
      <c r="F7" s="192"/>
      <c r="G7" s="192"/>
      <c r="H7" s="192"/>
      <c r="I7" s="192"/>
      <c r="J7" s="192"/>
      <c r="K7" s="192"/>
      <c r="L7" s="192"/>
    </row>
    <row r="8" spans="1:15" ht="34.5" customHeight="1" x14ac:dyDescent="0.25">
      <c r="A8" s="195" t="s">
        <v>202</v>
      </c>
      <c r="B8" s="192"/>
      <c r="C8" s="192"/>
      <c r="D8" s="192"/>
      <c r="E8" s="192"/>
      <c r="F8" s="192"/>
      <c r="G8" s="192"/>
      <c r="H8" s="192"/>
      <c r="I8" s="192"/>
      <c r="J8" s="192"/>
      <c r="K8" s="192"/>
      <c r="L8" s="192"/>
    </row>
    <row r="9" spans="1:15" ht="15" customHeight="1" x14ac:dyDescent="0.25">
      <c r="A9" s="192" t="s">
        <v>208</v>
      </c>
      <c r="B9" s="192"/>
      <c r="C9" s="192"/>
      <c r="D9" s="192"/>
      <c r="E9" s="192"/>
      <c r="F9" s="192"/>
      <c r="G9" s="192"/>
      <c r="H9" s="192"/>
      <c r="I9" s="192"/>
      <c r="J9" s="192"/>
      <c r="K9" s="192"/>
      <c r="L9" s="192"/>
    </row>
    <row r="10" spans="1:15" ht="33" customHeight="1" x14ac:dyDescent="0.25">
      <c r="A10" s="192"/>
      <c r="B10" s="192"/>
      <c r="C10" s="192"/>
      <c r="D10" s="192"/>
      <c r="E10" s="192"/>
      <c r="F10" s="192"/>
      <c r="G10" s="192"/>
      <c r="H10" s="192"/>
      <c r="I10" s="192"/>
      <c r="J10" s="192"/>
      <c r="K10" s="192"/>
      <c r="L10" s="192"/>
    </row>
    <row r="11" spans="1:15" ht="15" customHeight="1" x14ac:dyDescent="0.25">
      <c r="A11" s="168" t="s">
        <v>203</v>
      </c>
      <c r="B11" s="167"/>
      <c r="C11" s="167"/>
      <c r="D11" s="165"/>
      <c r="E11" s="165"/>
      <c r="F11" s="165"/>
      <c r="G11" s="165"/>
      <c r="H11" s="165"/>
      <c r="I11" s="165"/>
      <c r="J11" s="165"/>
      <c r="K11" s="165"/>
      <c r="L11" s="165"/>
    </row>
    <row r="12" spans="1:15" x14ac:dyDescent="0.25">
      <c r="A12" s="192" t="s">
        <v>204</v>
      </c>
      <c r="B12" s="192"/>
      <c r="C12" s="192"/>
      <c r="D12" s="192"/>
      <c r="E12" s="192"/>
      <c r="F12" s="192"/>
      <c r="G12" s="192"/>
      <c r="H12" s="192"/>
      <c r="I12" s="192"/>
      <c r="J12" s="192"/>
      <c r="K12" s="192"/>
      <c r="L12" s="192"/>
    </row>
    <row r="13" spans="1:15" ht="35.25" customHeight="1" x14ac:dyDescent="0.25">
      <c r="A13" s="192"/>
      <c r="B13" s="192"/>
      <c r="C13" s="192"/>
      <c r="D13" s="192"/>
      <c r="E13" s="192"/>
      <c r="F13" s="192"/>
      <c r="G13" s="192"/>
      <c r="H13" s="192"/>
      <c r="I13" s="192"/>
      <c r="J13" s="192"/>
      <c r="K13" s="192"/>
      <c r="L13" s="192"/>
    </row>
    <row r="14" spans="1:15" x14ac:dyDescent="0.25">
      <c r="A14" s="168" t="s">
        <v>205</v>
      </c>
      <c r="B14" s="165"/>
      <c r="C14" s="165"/>
      <c r="D14" s="165"/>
      <c r="E14" s="165"/>
      <c r="F14" s="165"/>
      <c r="G14" s="165"/>
      <c r="H14" s="165"/>
      <c r="I14" s="165"/>
      <c r="J14" s="165"/>
      <c r="K14" s="165"/>
      <c r="L14" s="165"/>
    </row>
    <row r="15" spans="1:15" x14ac:dyDescent="0.25">
      <c r="A15" s="192" t="s">
        <v>206</v>
      </c>
      <c r="B15" s="192"/>
      <c r="C15" s="192"/>
      <c r="D15" s="192"/>
      <c r="E15" s="192"/>
      <c r="F15" s="192"/>
      <c r="G15" s="192"/>
      <c r="H15" s="192"/>
      <c r="I15" s="192"/>
      <c r="J15" s="192"/>
      <c r="K15" s="192"/>
      <c r="L15" s="192"/>
    </row>
    <row r="16" spans="1:15" ht="84" customHeight="1" x14ac:dyDescent="0.25">
      <c r="A16" s="192"/>
      <c r="B16" s="192"/>
      <c r="C16" s="192"/>
      <c r="D16" s="192"/>
      <c r="E16" s="192"/>
      <c r="F16" s="192"/>
      <c r="G16" s="192"/>
      <c r="H16" s="192"/>
      <c r="I16" s="192"/>
      <c r="J16" s="192"/>
      <c r="K16" s="192"/>
      <c r="L16" s="192"/>
    </row>
    <row r="17" spans="1:12" x14ac:dyDescent="0.25">
      <c r="A17" s="168" t="s">
        <v>207</v>
      </c>
      <c r="B17" s="165"/>
      <c r="C17" s="165"/>
      <c r="D17" s="165"/>
      <c r="E17" s="165"/>
      <c r="F17" s="165"/>
      <c r="G17" s="165"/>
      <c r="H17" s="165"/>
      <c r="I17" s="165"/>
      <c r="J17" s="165"/>
      <c r="K17" s="165"/>
      <c r="L17" s="165"/>
    </row>
    <row r="18" spans="1:12" x14ac:dyDescent="0.25">
      <c r="A18" s="192" t="s">
        <v>210</v>
      </c>
      <c r="B18" s="192"/>
      <c r="C18" s="192"/>
      <c r="D18" s="192"/>
      <c r="E18" s="192"/>
      <c r="F18" s="192"/>
      <c r="G18" s="192"/>
      <c r="H18" s="192"/>
      <c r="I18" s="192"/>
      <c r="J18" s="192"/>
      <c r="K18" s="192"/>
      <c r="L18" s="192"/>
    </row>
    <row r="19" spans="1:12" x14ac:dyDescent="0.25">
      <c r="A19" s="192"/>
      <c r="B19" s="192"/>
      <c r="C19" s="192"/>
      <c r="D19" s="192"/>
      <c r="E19" s="192"/>
      <c r="F19" s="192"/>
      <c r="G19" s="192"/>
      <c r="H19" s="192"/>
      <c r="I19" s="192"/>
      <c r="J19" s="192"/>
      <c r="K19" s="192"/>
      <c r="L19" s="192"/>
    </row>
    <row r="20" spans="1:12" ht="27.75" customHeight="1" x14ac:dyDescent="0.25">
      <c r="A20" s="192"/>
      <c r="B20" s="192"/>
      <c r="C20" s="192"/>
      <c r="D20" s="192"/>
      <c r="E20" s="192"/>
      <c r="F20" s="192"/>
      <c r="G20" s="192"/>
      <c r="H20" s="192"/>
      <c r="I20" s="192"/>
      <c r="J20" s="192"/>
      <c r="K20" s="192"/>
      <c r="L20" s="192"/>
    </row>
    <row r="21" spans="1:12" ht="14.25" customHeight="1" x14ac:dyDescent="0.25">
      <c r="A21" s="194" t="s">
        <v>4</v>
      </c>
      <c r="B21" s="194"/>
      <c r="C21" s="194"/>
      <c r="D21" s="194"/>
      <c r="E21" s="194"/>
      <c r="F21" s="194"/>
      <c r="G21" s="194"/>
      <c r="H21" s="194"/>
      <c r="I21" s="194"/>
      <c r="J21" s="194"/>
      <c r="K21" s="194"/>
      <c r="L21" s="194"/>
    </row>
    <row r="22" spans="1:12" x14ac:dyDescent="0.25">
      <c r="A22" s="166"/>
      <c r="B22" s="165"/>
      <c r="C22" s="165"/>
      <c r="D22" s="165"/>
      <c r="E22" s="165"/>
      <c r="F22" s="165"/>
      <c r="G22" s="165"/>
      <c r="H22" s="165"/>
      <c r="I22" s="165"/>
      <c r="J22" s="165"/>
      <c r="K22" s="165"/>
      <c r="L22" s="165"/>
    </row>
    <row r="23" spans="1:12" s="5" customFormat="1" ht="14.25" customHeight="1" x14ac:dyDescent="0.25">
      <c r="A23" s="8" t="s">
        <v>2</v>
      </c>
      <c r="B23" s="9"/>
      <c r="C23" s="9"/>
      <c r="D23" s="9"/>
      <c r="E23" s="9"/>
      <c r="F23" s="9"/>
      <c r="G23" s="9"/>
      <c r="H23" s="9"/>
      <c r="I23" s="9"/>
      <c r="J23" s="9"/>
      <c r="K23" s="9"/>
      <c r="L23" s="9"/>
    </row>
    <row r="24" spans="1:12" s="5" customFormat="1" ht="10.5" customHeight="1" x14ac:dyDescent="0.25">
      <c r="A24" s="169"/>
    </row>
    <row r="25" spans="1:12" s="5" customFormat="1" ht="14.25" customHeight="1" x14ac:dyDescent="0.25">
      <c r="A25" s="193" t="s">
        <v>3</v>
      </c>
      <c r="B25" s="193"/>
      <c r="C25" s="193"/>
      <c r="D25" s="193"/>
      <c r="E25" s="193"/>
      <c r="F25" s="193"/>
      <c r="G25" s="193"/>
      <c r="H25" s="193"/>
      <c r="I25" s="193"/>
      <c r="J25" s="193"/>
      <c r="K25" s="193"/>
      <c r="L25" s="193"/>
    </row>
    <row r="26" spans="1:12" x14ac:dyDescent="0.25">
      <c r="A26" s="6" t="s">
        <v>4</v>
      </c>
      <c r="B26" s="2"/>
      <c r="C26" s="2"/>
      <c r="D26" s="2"/>
      <c r="E26" s="2"/>
      <c r="F26" s="2"/>
      <c r="G26" s="2"/>
      <c r="H26" s="2"/>
      <c r="I26" s="2"/>
      <c r="J26" s="2"/>
      <c r="K26" s="2"/>
      <c r="L26" s="2"/>
    </row>
    <row r="27" spans="1:12" x14ac:dyDescent="0.25">
      <c r="A27" s="2"/>
      <c r="B27" s="2"/>
      <c r="C27" s="2"/>
      <c r="D27" s="2"/>
      <c r="E27" s="2"/>
      <c r="F27" s="2"/>
      <c r="G27" s="2"/>
      <c r="H27" s="2"/>
      <c r="I27" s="2"/>
      <c r="J27" s="2"/>
      <c r="K27" s="2"/>
      <c r="L27" s="2"/>
    </row>
    <row r="28" spans="1:12" x14ac:dyDescent="0.25">
      <c r="A28" s="2"/>
      <c r="B28" s="2"/>
      <c r="C28" s="2"/>
      <c r="D28" s="2"/>
      <c r="E28" s="2"/>
      <c r="F28" s="2"/>
      <c r="G28" s="2"/>
      <c r="H28" s="2"/>
      <c r="I28" s="2"/>
      <c r="J28" s="2"/>
      <c r="K28" s="2"/>
      <c r="L28" s="2"/>
    </row>
    <row r="29" spans="1:12" ht="12.75" customHeight="1" x14ac:dyDescent="0.25"/>
    <row r="30" spans="1:12" ht="13.5" customHeight="1" x14ac:dyDescent="0.25"/>
    <row r="32" spans="1:12" ht="12" customHeight="1" x14ac:dyDescent="0.25"/>
    <row r="33" ht="13.5" customHeight="1" x14ac:dyDescent="0.25"/>
    <row r="35" ht="14.25" customHeight="1" x14ac:dyDescent="0.25"/>
    <row r="36" ht="14.25" customHeight="1" x14ac:dyDescent="0.25"/>
  </sheetData>
  <sheetProtection algorithmName="SHA-512" hashValue="z2xv6gPfiRLjW/+IwSHTGEUH06R5uAAi/mjEg9EzEuvDE9tMsaFnm0XiSMs6BJHfOUdk6Rh2H1F7Z//kobrvag==" saltValue="+MIA6BWDQkNa0cGDk0G/Nw==" spinCount="100000" sheet="1" objects="1" scenarios="1" selectLockedCells="1" selectUnlockedCells="1"/>
  <mergeCells count="8">
    <mergeCell ref="A18:L20"/>
    <mergeCell ref="A25:L25"/>
    <mergeCell ref="A21:L21"/>
    <mergeCell ref="A5:L7"/>
    <mergeCell ref="A8:L8"/>
    <mergeCell ref="A9:L10"/>
    <mergeCell ref="A12:L13"/>
    <mergeCell ref="A15:L16"/>
  </mergeCells>
  <hyperlinks>
    <hyperlink ref="A8" r:id="rId1" xr:uid="{00000000-0004-0000-0000-000000000000}"/>
    <hyperlink ref="A26" r:id="rId2" xr:uid="{00000000-0004-0000-0000-000001000000}"/>
    <hyperlink ref="A21" r:id="rId3" xr:uid="{00000000-0004-0000-0000-000002000000}"/>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999"/>
  </sheetPr>
  <dimension ref="A1:G27"/>
  <sheetViews>
    <sheetView showGridLines="0" view="pageBreakPreview" topLeftCell="A23" zoomScale="70" zoomScaleNormal="90" zoomScaleSheetLayoutView="70" workbookViewId="0">
      <selection activeCell="F29" sqref="F29"/>
    </sheetView>
  </sheetViews>
  <sheetFormatPr defaultColWidth="9.21875" defaultRowHeight="13.2" x14ac:dyDescent="0.25"/>
  <cols>
    <col min="1" max="1" width="3.77734375" style="81" customWidth="1"/>
    <col min="2" max="2" width="40.5546875" style="85" customWidth="1"/>
    <col min="3" max="4" width="26.21875" style="86" customWidth="1"/>
    <col min="5" max="5" width="24.5546875" style="86" customWidth="1"/>
    <col min="6" max="6" width="69.77734375" style="87" customWidth="1"/>
    <col min="7" max="7" width="9.21875" style="76"/>
    <col min="8" max="8" width="18.21875" style="76" customWidth="1"/>
    <col min="9" max="13" width="15.21875" style="76" customWidth="1"/>
    <col min="14" max="14" width="13.21875" style="76" bestFit="1" customWidth="1"/>
    <col min="15" max="18" width="9.21875" style="76"/>
    <col min="19" max="19" width="13" style="76" customWidth="1"/>
    <col min="20" max="20" width="15.5546875" style="76" customWidth="1"/>
    <col min="21" max="21" width="20.5546875" style="76" customWidth="1"/>
    <col min="22" max="26" width="9.21875" style="76"/>
    <col min="27" max="27" width="46" style="76" bestFit="1" customWidth="1"/>
    <col min="28" max="28" width="126.44140625" style="76" customWidth="1"/>
    <col min="29" max="16384" width="9.21875" style="76"/>
  </cols>
  <sheetData>
    <row r="1" spans="1:7" x14ac:dyDescent="0.25">
      <c r="A1" s="206" t="s">
        <v>5</v>
      </c>
      <c r="B1" s="207"/>
      <c r="C1" s="208"/>
      <c r="D1" s="208"/>
      <c r="E1" s="208"/>
      <c r="F1" s="209"/>
    </row>
    <row r="2" spans="1:7" ht="15.75" customHeight="1" x14ac:dyDescent="0.25">
      <c r="A2" s="203" t="s">
        <v>6</v>
      </c>
      <c r="B2" s="203"/>
      <c r="C2" s="204" t="s">
        <v>211</v>
      </c>
      <c r="D2" s="204"/>
      <c r="E2" s="204"/>
      <c r="F2" s="204"/>
    </row>
    <row r="3" spans="1:7" ht="15.75" customHeight="1" x14ac:dyDescent="0.25">
      <c r="A3" s="77"/>
      <c r="B3" s="78" t="s">
        <v>7</v>
      </c>
      <c r="C3" s="204"/>
      <c r="D3" s="204"/>
      <c r="E3" s="204"/>
      <c r="F3" s="204"/>
    </row>
    <row r="4" spans="1:7" ht="15.75" customHeight="1" x14ac:dyDescent="0.25">
      <c r="A4" s="203" t="s">
        <v>8</v>
      </c>
      <c r="B4" s="203"/>
      <c r="C4" s="204" t="s">
        <v>212</v>
      </c>
      <c r="D4" s="204"/>
      <c r="E4" s="204"/>
      <c r="F4" s="204"/>
    </row>
    <row r="5" spans="1:7" ht="15.75" customHeight="1" x14ac:dyDescent="0.25">
      <c r="A5" s="203" t="s">
        <v>9</v>
      </c>
      <c r="B5" s="203"/>
      <c r="C5" s="204" t="s">
        <v>213</v>
      </c>
      <c r="D5" s="204"/>
      <c r="E5" s="204"/>
      <c r="F5" s="204"/>
    </row>
    <row r="6" spans="1:7" ht="15.75" customHeight="1" x14ac:dyDescent="0.25">
      <c r="A6" s="203" t="s">
        <v>10</v>
      </c>
      <c r="B6" s="203"/>
      <c r="C6" s="204">
        <v>18701</v>
      </c>
      <c r="D6" s="204"/>
      <c r="E6" s="204"/>
      <c r="F6" s="204"/>
    </row>
    <row r="7" spans="1:7" s="79" customFormat="1" ht="15.75" customHeight="1" x14ac:dyDescent="0.25">
      <c r="A7" s="203" t="s">
        <v>11</v>
      </c>
      <c r="B7" s="203"/>
      <c r="C7" s="204" t="s">
        <v>223</v>
      </c>
      <c r="D7" s="204"/>
      <c r="E7" s="204"/>
      <c r="F7" s="204"/>
    </row>
    <row r="8" spans="1:7" s="79" customFormat="1" ht="15.75" customHeight="1" x14ac:dyDescent="0.25">
      <c r="A8" s="203" t="s">
        <v>12</v>
      </c>
      <c r="B8" s="203"/>
      <c r="C8" s="205">
        <v>44547</v>
      </c>
      <c r="D8" s="204"/>
      <c r="E8" s="204"/>
      <c r="F8" s="204"/>
      <c r="G8" s="80"/>
    </row>
    <row r="9" spans="1:7" ht="15.75" customHeight="1" x14ac:dyDescent="0.25">
      <c r="B9" s="76"/>
      <c r="C9" s="76"/>
      <c r="D9" s="76"/>
      <c r="E9" s="76"/>
      <c r="F9" s="171"/>
    </row>
    <row r="10" spans="1:7" s="83" customFormat="1" ht="42.75" customHeight="1" x14ac:dyDescent="0.25">
      <c r="A10" s="200" t="s">
        <v>13</v>
      </c>
      <c r="B10" s="200" t="s">
        <v>14</v>
      </c>
      <c r="C10" s="201" t="s">
        <v>15</v>
      </c>
      <c r="D10" s="202"/>
      <c r="E10" s="82" t="s">
        <v>16</v>
      </c>
      <c r="F10" s="82" t="s">
        <v>17</v>
      </c>
    </row>
    <row r="11" spans="1:7" ht="113.55" customHeight="1" x14ac:dyDescent="0.25">
      <c r="A11" s="77">
        <v>1</v>
      </c>
      <c r="B11" s="84" t="s">
        <v>18</v>
      </c>
      <c r="C11" s="197" t="s">
        <v>19</v>
      </c>
      <c r="D11" s="197"/>
      <c r="E11" s="11" t="s">
        <v>147</v>
      </c>
      <c r="F11" s="170" t="s">
        <v>230</v>
      </c>
    </row>
    <row r="12" spans="1:7" ht="47.55" customHeight="1" x14ac:dyDescent="0.25">
      <c r="A12" s="77">
        <v>2</v>
      </c>
      <c r="B12" s="84" t="s">
        <v>20</v>
      </c>
      <c r="C12" s="197" t="s">
        <v>21</v>
      </c>
      <c r="D12" s="197"/>
      <c r="E12" s="11"/>
      <c r="F12" s="170" t="s">
        <v>220</v>
      </c>
    </row>
    <row r="13" spans="1:7" ht="68.25" customHeight="1" x14ac:dyDescent="0.25">
      <c r="A13" s="77">
        <v>3</v>
      </c>
      <c r="B13" s="84" t="s">
        <v>22</v>
      </c>
      <c r="C13" s="197" t="s">
        <v>23</v>
      </c>
      <c r="D13" s="197"/>
      <c r="E13" s="11" t="s">
        <v>146</v>
      </c>
      <c r="F13" s="170" t="s">
        <v>215</v>
      </c>
    </row>
    <row r="14" spans="1:7" ht="109.95" customHeight="1" x14ac:dyDescent="0.25">
      <c r="A14" s="77">
        <v>4</v>
      </c>
      <c r="B14" s="84" t="s">
        <v>24</v>
      </c>
      <c r="C14" s="197" t="s">
        <v>25</v>
      </c>
      <c r="D14" s="197"/>
      <c r="E14" s="11" t="s">
        <v>146</v>
      </c>
      <c r="F14" s="170" t="s">
        <v>219</v>
      </c>
    </row>
    <row r="15" spans="1:7" ht="54" customHeight="1" x14ac:dyDescent="0.25">
      <c r="A15" s="77">
        <v>5</v>
      </c>
      <c r="B15" s="84" t="s">
        <v>26</v>
      </c>
      <c r="C15" s="197" t="s">
        <v>27</v>
      </c>
      <c r="D15" s="197"/>
      <c r="E15" s="11" t="s">
        <v>146</v>
      </c>
      <c r="F15" s="170" t="s">
        <v>214</v>
      </c>
    </row>
    <row r="16" spans="1:7" ht="51" customHeight="1" x14ac:dyDescent="0.25">
      <c r="A16" s="77">
        <v>6</v>
      </c>
      <c r="B16" s="84" t="s">
        <v>28</v>
      </c>
      <c r="C16" s="197" t="s">
        <v>29</v>
      </c>
      <c r="D16" s="197"/>
      <c r="E16" s="11" t="s">
        <v>146</v>
      </c>
      <c r="F16" s="170" t="s">
        <v>218</v>
      </c>
    </row>
    <row r="17" spans="1:6" ht="89.55" customHeight="1" x14ac:dyDescent="0.25">
      <c r="A17" s="77">
        <v>7</v>
      </c>
      <c r="B17" s="84" t="s">
        <v>30</v>
      </c>
      <c r="C17" s="197" t="s">
        <v>31</v>
      </c>
      <c r="D17" s="197"/>
      <c r="E17" s="11" t="s">
        <v>146</v>
      </c>
      <c r="F17" s="170" t="s">
        <v>221</v>
      </c>
    </row>
    <row r="18" spans="1:6" ht="63" customHeight="1" x14ac:dyDescent="0.25">
      <c r="A18" s="77">
        <v>8</v>
      </c>
      <c r="B18" s="84" t="s">
        <v>32</v>
      </c>
      <c r="C18" s="197" t="s">
        <v>33</v>
      </c>
      <c r="D18" s="197"/>
      <c r="E18" s="11" t="s">
        <v>147</v>
      </c>
      <c r="F18" s="170" t="s">
        <v>217</v>
      </c>
    </row>
    <row r="19" spans="1:6" ht="115.05" customHeight="1" x14ac:dyDescent="0.25">
      <c r="A19" s="77">
        <v>9</v>
      </c>
      <c r="B19" s="84" t="s">
        <v>34</v>
      </c>
      <c r="C19" s="197" t="s">
        <v>35</v>
      </c>
      <c r="D19" s="197"/>
      <c r="E19" s="11" t="s">
        <v>146</v>
      </c>
      <c r="F19" s="170" t="s">
        <v>224</v>
      </c>
    </row>
    <row r="20" spans="1:6" ht="49.5" customHeight="1" x14ac:dyDescent="0.25">
      <c r="A20" s="77">
        <v>10</v>
      </c>
      <c r="B20" s="84" t="s">
        <v>36</v>
      </c>
      <c r="C20" s="197" t="s">
        <v>37</v>
      </c>
      <c r="D20" s="197"/>
      <c r="E20" s="11" t="s">
        <v>146</v>
      </c>
      <c r="F20" s="170" t="s">
        <v>222</v>
      </c>
    </row>
    <row r="21" spans="1:6" ht="85.5" customHeight="1" x14ac:dyDescent="0.25">
      <c r="A21" s="77">
        <v>11</v>
      </c>
      <c r="B21" s="84" t="s">
        <v>38</v>
      </c>
      <c r="C21" s="197" t="s">
        <v>39</v>
      </c>
      <c r="D21" s="197"/>
      <c r="E21" s="11" t="s">
        <v>146</v>
      </c>
      <c r="F21" s="170" t="s">
        <v>225</v>
      </c>
    </row>
    <row r="22" spans="1:6" ht="54.75" customHeight="1" x14ac:dyDescent="0.25">
      <c r="A22" s="77">
        <v>12</v>
      </c>
      <c r="B22" s="84" t="s">
        <v>40</v>
      </c>
      <c r="C22" s="197" t="s">
        <v>41</v>
      </c>
      <c r="D22" s="197"/>
      <c r="E22" s="11"/>
      <c r="F22" s="170" t="s">
        <v>226</v>
      </c>
    </row>
    <row r="23" spans="1:6" ht="116.25" customHeight="1" x14ac:dyDescent="0.25">
      <c r="A23" s="77">
        <v>13</v>
      </c>
      <c r="B23" s="84" t="s">
        <v>42</v>
      </c>
      <c r="C23" s="197" t="s">
        <v>43</v>
      </c>
      <c r="D23" s="197"/>
      <c r="E23" s="11" t="s">
        <v>146</v>
      </c>
      <c r="F23" s="170" t="s">
        <v>216</v>
      </c>
    </row>
    <row r="24" spans="1:6" ht="81" customHeight="1" x14ac:dyDescent="0.25">
      <c r="A24" s="77">
        <v>14</v>
      </c>
      <c r="B24" s="84" t="s">
        <v>44</v>
      </c>
      <c r="C24" s="197" t="s">
        <v>166</v>
      </c>
      <c r="D24" s="197"/>
      <c r="E24" s="11" t="s">
        <v>146</v>
      </c>
      <c r="F24" s="170" t="s">
        <v>227</v>
      </c>
    </row>
    <row r="25" spans="1:6" ht="81" customHeight="1" x14ac:dyDescent="0.25">
      <c r="A25" s="77">
        <v>15</v>
      </c>
      <c r="B25" s="84" t="s">
        <v>45</v>
      </c>
      <c r="C25" s="198" t="s">
        <v>46</v>
      </c>
      <c r="D25" s="199"/>
      <c r="E25" s="11" t="s">
        <v>147</v>
      </c>
      <c r="F25" s="170" t="s">
        <v>228</v>
      </c>
    </row>
    <row r="26" spans="1:6" ht="70.5" customHeight="1" x14ac:dyDescent="0.25">
      <c r="A26" s="77">
        <v>16</v>
      </c>
      <c r="B26" s="84" t="s">
        <v>47</v>
      </c>
      <c r="C26" s="197" t="s">
        <v>48</v>
      </c>
      <c r="D26" s="197"/>
      <c r="E26" s="11" t="s">
        <v>146</v>
      </c>
      <c r="F26" s="170" t="s">
        <v>229</v>
      </c>
    </row>
    <row r="27" spans="1:6" x14ac:dyDescent="0.25">
      <c r="B27" s="196"/>
      <c r="C27" s="196"/>
      <c r="D27" s="196"/>
      <c r="E27" s="196"/>
      <c r="F27" s="196"/>
    </row>
  </sheetData>
  <sheetProtection sheet="1" scenarios="1" formatCells="0" formatColumns="0" formatRows="0" insertColumns="0" insertRows="0" sort="0"/>
  <mergeCells count="34">
    <mergeCell ref="A5:B5"/>
    <mergeCell ref="C5:F5"/>
    <mergeCell ref="A6:B6"/>
    <mergeCell ref="C6:F6"/>
    <mergeCell ref="A1:B1"/>
    <mergeCell ref="C1:F1"/>
    <mergeCell ref="A2:B2"/>
    <mergeCell ref="C2:F2"/>
    <mergeCell ref="C3:F3"/>
    <mergeCell ref="A4:B4"/>
    <mergeCell ref="C4:F4"/>
    <mergeCell ref="A10:B10"/>
    <mergeCell ref="C10:D10"/>
    <mergeCell ref="C11:D11"/>
    <mergeCell ref="C12:D12"/>
    <mergeCell ref="A7:B7"/>
    <mergeCell ref="C7:F7"/>
    <mergeCell ref="A8:B8"/>
    <mergeCell ref="C8:F8"/>
    <mergeCell ref="B27:F27"/>
    <mergeCell ref="C13:D13"/>
    <mergeCell ref="C14:D14"/>
    <mergeCell ref="C15:D15"/>
    <mergeCell ref="C16:D16"/>
    <mergeCell ref="C17:D17"/>
    <mergeCell ref="C24:D24"/>
    <mergeCell ref="C26:D26"/>
    <mergeCell ref="C18:D18"/>
    <mergeCell ref="C19:D19"/>
    <mergeCell ref="C20:D20"/>
    <mergeCell ref="C21:D21"/>
    <mergeCell ref="C22:D22"/>
    <mergeCell ref="C23:D23"/>
    <mergeCell ref="C25:D25"/>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'Drop down list'!$C$4:$C$5</xm:f>
          </x14:formula1>
          <xm:sqref>E11:E26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6699"/>
  </sheetPr>
  <dimension ref="A1:AV131"/>
  <sheetViews>
    <sheetView showGridLines="0" zoomScale="40" zoomScaleNormal="40" workbookViewId="0">
      <selection activeCell="S109" sqref="S109"/>
    </sheetView>
  </sheetViews>
  <sheetFormatPr defaultColWidth="9.21875" defaultRowHeight="13.2" x14ac:dyDescent="0.25"/>
  <cols>
    <col min="1" max="1" width="14.21875" style="81" customWidth="1"/>
    <col min="2" max="2" width="47.5546875" style="85" customWidth="1"/>
    <col min="3" max="4" width="26.21875" style="86" customWidth="1"/>
    <col min="5" max="5" width="35.5546875" style="86" customWidth="1"/>
    <col min="6" max="6" width="27" style="86" customWidth="1"/>
    <col min="7" max="7" width="18" style="76" customWidth="1"/>
    <col min="8" max="8" width="16.77734375" style="76" customWidth="1"/>
    <col min="9" max="9" width="18.77734375" style="76" customWidth="1"/>
    <col min="10" max="10" width="27.5546875" style="76" customWidth="1"/>
    <col min="11" max="11" width="22.44140625" style="76" customWidth="1"/>
    <col min="12" max="13" width="19" style="76" customWidth="1"/>
    <col min="14" max="14" width="22" style="76" bestFit="1" customWidth="1"/>
    <col min="15" max="15" width="16.21875" style="81" customWidth="1"/>
    <col min="16" max="18" width="11" style="81" customWidth="1"/>
    <col min="19" max="19" width="14.77734375" style="76" customWidth="1"/>
    <col min="20" max="20" width="29.21875" style="76" customWidth="1"/>
    <col min="21" max="25" width="9.21875" style="76"/>
    <col min="26" max="26" width="46" style="76" bestFit="1" customWidth="1"/>
    <col min="27" max="27" width="126.44140625" style="76" customWidth="1"/>
    <col min="28" max="16384" width="9.21875" style="76"/>
  </cols>
  <sheetData>
    <row r="1" spans="1:47" x14ac:dyDescent="0.25">
      <c r="A1" s="210" t="s">
        <v>5</v>
      </c>
      <c r="B1" s="211"/>
      <c r="C1" s="212"/>
      <c r="D1" s="212"/>
      <c r="E1" s="212"/>
      <c r="F1" s="213"/>
    </row>
    <row r="2" spans="1:47" x14ac:dyDescent="0.25">
      <c r="A2" s="203" t="s">
        <v>6</v>
      </c>
      <c r="B2" s="203"/>
      <c r="C2" s="234"/>
      <c r="D2" s="234"/>
      <c r="E2" s="234"/>
      <c r="F2" s="234"/>
    </row>
    <row r="3" spans="1:47" x14ac:dyDescent="0.25">
      <c r="A3" s="225" t="s">
        <v>7</v>
      </c>
      <c r="B3" s="226"/>
      <c r="C3" s="234"/>
      <c r="D3" s="234"/>
      <c r="E3" s="234"/>
      <c r="F3" s="234"/>
    </row>
    <row r="4" spans="1:47" x14ac:dyDescent="0.25">
      <c r="A4" s="203" t="s">
        <v>8</v>
      </c>
      <c r="B4" s="203"/>
      <c r="C4" s="234" t="s">
        <v>177</v>
      </c>
      <c r="D4" s="234"/>
      <c r="E4" s="234"/>
      <c r="F4" s="234"/>
    </row>
    <row r="5" spans="1:47" ht="36" customHeight="1" x14ac:dyDescent="0.25">
      <c r="A5" s="203" t="s">
        <v>9</v>
      </c>
      <c r="B5" s="203"/>
      <c r="C5" s="233"/>
      <c r="D5" s="234"/>
      <c r="E5" s="234"/>
      <c r="F5" s="234"/>
    </row>
    <row r="6" spans="1:47" ht="15.6" x14ac:dyDescent="0.25">
      <c r="A6" s="203" t="s">
        <v>10</v>
      </c>
      <c r="B6" s="203"/>
      <c r="C6" s="234"/>
      <c r="D6" s="234"/>
      <c r="E6" s="234"/>
      <c r="F6" s="234"/>
    </row>
    <row r="7" spans="1:47" s="79" customFormat="1" x14ac:dyDescent="0.25">
      <c r="A7" s="203" t="s">
        <v>11</v>
      </c>
      <c r="B7" s="203"/>
      <c r="C7" s="234"/>
      <c r="D7" s="234"/>
      <c r="E7" s="234"/>
      <c r="F7" s="234"/>
      <c r="O7" s="87"/>
      <c r="P7" s="87"/>
      <c r="Q7" s="87"/>
      <c r="R7" s="87"/>
    </row>
    <row r="8" spans="1:47" s="79" customFormat="1" x14ac:dyDescent="0.25">
      <c r="A8" s="203" t="s">
        <v>49</v>
      </c>
      <c r="B8" s="203"/>
      <c r="C8" s="241"/>
      <c r="D8" s="234"/>
      <c r="E8" s="234"/>
      <c r="F8" s="234"/>
      <c r="G8" s="80"/>
      <c r="O8" s="87"/>
      <c r="P8" s="87"/>
      <c r="Q8" s="87"/>
      <c r="R8" s="87"/>
    </row>
    <row r="9" spans="1:47" x14ac:dyDescent="0.25">
      <c r="A9" s="203" t="s">
        <v>50</v>
      </c>
      <c r="B9" s="203"/>
      <c r="C9" s="234" t="s">
        <v>176</v>
      </c>
      <c r="D9" s="234"/>
      <c r="E9" s="234"/>
      <c r="F9" s="234"/>
      <c r="G9" s="88"/>
    </row>
    <row r="10" spans="1:47" ht="64.5" customHeight="1" x14ac:dyDescent="0.25">
      <c r="A10" s="225" t="s">
        <v>51</v>
      </c>
      <c r="B10" s="226"/>
      <c r="C10" s="242" t="s">
        <v>118</v>
      </c>
      <c r="D10" s="243"/>
      <c r="E10" s="243"/>
      <c r="F10" s="244"/>
      <c r="G10" s="88"/>
    </row>
    <row r="11" spans="1:47" ht="39" customHeight="1" x14ac:dyDescent="0.25">
      <c r="A11" s="203" t="s">
        <v>52</v>
      </c>
      <c r="B11" s="203"/>
      <c r="C11" s="233" t="s">
        <v>126</v>
      </c>
      <c r="D11" s="233"/>
      <c r="E11" s="233"/>
      <c r="F11" s="233"/>
      <c r="G11" s="89"/>
    </row>
    <row r="12" spans="1:47" x14ac:dyDescent="0.25">
      <c r="A12" s="203" t="s">
        <v>53</v>
      </c>
      <c r="B12" s="203"/>
      <c r="C12" s="234" t="s">
        <v>54</v>
      </c>
      <c r="D12" s="234"/>
      <c r="E12" s="234"/>
      <c r="F12" s="234"/>
      <c r="G12" s="89"/>
    </row>
    <row r="13" spans="1:47" x14ac:dyDescent="0.25">
      <c r="A13" s="225" t="s">
        <v>55</v>
      </c>
      <c r="B13" s="226"/>
      <c r="C13" s="235" t="s">
        <v>155</v>
      </c>
      <c r="D13" s="236"/>
      <c r="E13" s="236"/>
      <c r="F13" s="237"/>
      <c r="G13" s="89"/>
    </row>
    <row r="14" spans="1:47" s="90" customFormat="1" x14ac:dyDescent="0.25">
      <c r="A14" s="239"/>
      <c r="B14" s="239"/>
      <c r="C14" s="240"/>
      <c r="D14" s="240"/>
      <c r="E14" s="240"/>
      <c r="F14" s="240"/>
      <c r="G14" s="89"/>
      <c r="H14" s="76"/>
      <c r="I14" s="76"/>
      <c r="J14" s="76"/>
      <c r="K14" s="76"/>
      <c r="L14" s="76"/>
      <c r="M14" s="76"/>
      <c r="N14" s="76"/>
      <c r="O14" s="81"/>
      <c r="P14" s="81"/>
      <c r="Q14" s="81"/>
      <c r="R14" s="81"/>
      <c r="S14" s="76"/>
      <c r="T14" s="76"/>
      <c r="U14" s="76"/>
      <c r="V14" s="76"/>
      <c r="W14" s="76"/>
      <c r="X14" s="76"/>
      <c r="Y14" s="76"/>
      <c r="AB14" s="76"/>
      <c r="AC14" s="76"/>
      <c r="AD14" s="76"/>
      <c r="AE14" s="76"/>
      <c r="AF14" s="76"/>
      <c r="AG14" s="76"/>
      <c r="AH14" s="76"/>
      <c r="AI14" s="76"/>
      <c r="AJ14" s="76"/>
      <c r="AK14" s="76"/>
      <c r="AL14" s="76"/>
      <c r="AM14" s="76"/>
      <c r="AN14" s="76"/>
      <c r="AO14" s="76"/>
      <c r="AP14" s="76"/>
      <c r="AQ14" s="76"/>
      <c r="AR14" s="76"/>
      <c r="AS14" s="76"/>
      <c r="AT14" s="76"/>
      <c r="AU14" s="76"/>
    </row>
    <row r="15" spans="1:47" ht="12.75" customHeight="1" x14ac:dyDescent="0.25">
      <c r="A15" s="239"/>
      <c r="B15" s="239"/>
      <c r="C15" s="240"/>
      <c r="D15" s="240"/>
      <c r="E15" s="240"/>
      <c r="F15" s="240"/>
      <c r="G15" s="89"/>
    </row>
    <row r="16" spans="1:47" ht="52.5" customHeight="1" x14ac:dyDescent="0.25">
      <c r="A16" s="222" t="s">
        <v>184</v>
      </c>
      <c r="B16" s="223"/>
      <c r="C16" s="223"/>
      <c r="D16" s="223"/>
      <c r="E16" s="223"/>
      <c r="F16" s="223"/>
      <c r="G16" s="224"/>
      <c r="I16" s="335" t="s">
        <v>173</v>
      </c>
      <c r="J16" s="336"/>
      <c r="K16" s="336"/>
      <c r="L16" s="336"/>
      <c r="M16" s="336"/>
      <c r="N16" s="336"/>
      <c r="O16" s="337"/>
    </row>
    <row r="17" spans="1:18" s="83" customFormat="1" ht="33.75" customHeight="1" x14ac:dyDescent="0.25">
      <c r="A17" s="227"/>
      <c r="B17" s="228"/>
      <c r="C17" s="91" t="s">
        <v>56</v>
      </c>
      <c r="D17" s="91" t="s">
        <v>175</v>
      </c>
      <c r="E17" s="91" t="s">
        <v>174</v>
      </c>
      <c r="F17" s="91" t="s">
        <v>57</v>
      </c>
      <c r="G17" s="91" t="s">
        <v>58</v>
      </c>
      <c r="I17" s="227"/>
      <c r="J17" s="228"/>
      <c r="K17" s="91" t="s">
        <v>56</v>
      </c>
      <c r="L17" s="91" t="s">
        <v>175</v>
      </c>
      <c r="M17" s="91" t="s">
        <v>174</v>
      </c>
      <c r="N17" s="91" t="s">
        <v>57</v>
      </c>
      <c r="O17" s="91" t="s">
        <v>58</v>
      </c>
      <c r="P17" s="86"/>
      <c r="Q17" s="86"/>
      <c r="R17" s="86"/>
    </row>
    <row r="18" spans="1:18" s="83" customFormat="1" ht="33.75" customHeight="1" x14ac:dyDescent="0.25">
      <c r="A18" s="229" t="s">
        <v>59</v>
      </c>
      <c r="B18" s="230"/>
      <c r="C18" s="63">
        <f>C94+D94+E94+F94</f>
        <v>0</v>
      </c>
      <c r="D18" s="63">
        <f>G94+H94+I94+J94+K94</f>
        <v>0</v>
      </c>
      <c r="E18" s="63" t="e">
        <f>L94+N94</f>
        <v>#VALUE!</v>
      </c>
      <c r="F18" s="63">
        <f>O94+P94+Q94+R94</f>
        <v>0</v>
      </c>
      <c r="G18" s="63">
        <f>T94</f>
        <v>0</v>
      </c>
      <c r="I18" s="229" t="s">
        <v>59</v>
      </c>
      <c r="J18" s="230"/>
      <c r="K18" s="63">
        <f>C126+D126+E126+F126</f>
        <v>0</v>
      </c>
      <c r="L18" s="63">
        <f>G126+H126+I126+J126+K126</f>
        <v>0</v>
      </c>
      <c r="M18" s="63" t="e">
        <f>L126+N126</f>
        <v>#VALUE!</v>
      </c>
      <c r="N18" s="63">
        <f>O126+P126+Q126+R126</f>
        <v>0</v>
      </c>
      <c r="O18" s="63">
        <f>T126</f>
        <v>0</v>
      </c>
      <c r="P18" s="86"/>
      <c r="Q18" s="86"/>
      <c r="R18" s="86"/>
    </row>
    <row r="19" spans="1:18" ht="33.75" customHeight="1" x14ac:dyDescent="0.25">
      <c r="A19" s="217" t="s">
        <v>60</v>
      </c>
      <c r="B19" s="218"/>
      <c r="C19" s="10" t="e">
        <f>C18/$C$6</f>
        <v>#DIV/0!</v>
      </c>
      <c r="D19" s="10" t="e">
        <f t="shared" ref="D19" si="0">D18/$C$6</f>
        <v>#DIV/0!</v>
      </c>
      <c r="E19" s="10" t="e">
        <f>E18/$C$6</f>
        <v>#VALUE!</v>
      </c>
      <c r="F19" s="10" t="e">
        <f>F18/$C$6</f>
        <v>#DIV/0!</v>
      </c>
      <c r="G19" s="10" t="e">
        <f>G18/$C$6</f>
        <v>#DIV/0!</v>
      </c>
      <c r="I19" s="217" t="s">
        <v>60</v>
      </c>
      <c r="J19" s="218"/>
      <c r="K19" s="10" t="e">
        <f>K18/$C$6</f>
        <v>#DIV/0!</v>
      </c>
      <c r="L19" s="10" t="e">
        <f t="shared" ref="L19" si="1">L18/$C$6</f>
        <v>#DIV/0!</v>
      </c>
      <c r="M19" s="10" t="e">
        <f>M18/$C$6</f>
        <v>#VALUE!</v>
      </c>
      <c r="N19" s="10" t="e">
        <f t="shared" ref="N19" si="2">N18/$C$6</f>
        <v>#DIV/0!</v>
      </c>
      <c r="O19" s="10" t="e">
        <f t="shared" ref="O19" si="3">O18/$C$6</f>
        <v>#DIV/0!</v>
      </c>
      <c r="P19" s="92"/>
      <c r="Q19" s="92"/>
    </row>
    <row r="20" spans="1:18" ht="69" customHeight="1" x14ac:dyDescent="0.25">
      <c r="A20" s="231" t="s">
        <v>185</v>
      </c>
      <c r="B20" s="232"/>
      <c r="C20" s="219" t="s">
        <v>200</v>
      </c>
      <c r="D20" s="220"/>
      <c r="E20" s="220"/>
      <c r="F20" s="220"/>
      <c r="G20" s="221"/>
      <c r="I20" s="231" t="s">
        <v>186</v>
      </c>
      <c r="J20" s="232"/>
      <c r="K20" s="219" t="s">
        <v>199</v>
      </c>
      <c r="L20" s="220"/>
      <c r="M20" s="220"/>
      <c r="N20" s="220"/>
      <c r="O20" s="221"/>
      <c r="P20" s="92"/>
      <c r="Q20" s="92"/>
    </row>
    <row r="21" spans="1:18" ht="15.75" customHeight="1" x14ac:dyDescent="0.25">
      <c r="A21" s="93"/>
      <c r="B21" s="93"/>
      <c r="C21" s="94"/>
      <c r="D21" s="94"/>
      <c r="E21" s="94"/>
      <c r="F21" s="94"/>
      <c r="G21" s="95"/>
      <c r="H21" s="96"/>
      <c r="I21" s="96"/>
      <c r="J21" s="92"/>
      <c r="K21" s="92"/>
      <c r="L21" s="92"/>
      <c r="M21" s="92"/>
      <c r="N21" s="97"/>
      <c r="O21" s="92"/>
      <c r="P21" s="92"/>
      <c r="Q21" s="92"/>
    </row>
    <row r="22" spans="1:18" ht="79.95" customHeight="1" x14ac:dyDescent="0.25">
      <c r="A22" s="238" t="s">
        <v>61</v>
      </c>
      <c r="B22" s="238"/>
      <c r="C22" s="233"/>
      <c r="D22" s="233"/>
      <c r="E22" s="233"/>
      <c r="F22" s="233"/>
      <c r="G22" s="89"/>
      <c r="H22" s="96"/>
      <c r="I22" s="96"/>
      <c r="J22" s="92"/>
      <c r="K22" s="92"/>
      <c r="L22" s="92"/>
      <c r="M22" s="92"/>
      <c r="N22" s="97"/>
      <c r="O22" s="92"/>
      <c r="P22" s="92"/>
      <c r="Q22" s="92"/>
    </row>
    <row r="23" spans="1:18" s="100" customFormat="1" x14ac:dyDescent="0.25">
      <c r="A23" s="98"/>
      <c r="B23" s="98"/>
      <c r="C23" s="99"/>
      <c r="D23" s="94"/>
      <c r="E23" s="94"/>
      <c r="F23" s="99"/>
      <c r="G23" s="95"/>
      <c r="H23" s="96"/>
      <c r="I23" s="96"/>
      <c r="J23" s="92"/>
      <c r="K23" s="92"/>
      <c r="L23" s="92"/>
      <c r="M23" s="92"/>
      <c r="N23" s="97"/>
      <c r="O23" s="92"/>
      <c r="P23" s="92"/>
      <c r="Q23" s="92"/>
      <c r="R23" s="94"/>
    </row>
    <row r="24" spans="1:18" ht="33" customHeight="1" x14ac:dyDescent="0.25">
      <c r="A24" s="267" t="s">
        <v>189</v>
      </c>
      <c r="B24" s="268"/>
      <c r="C24" s="271" t="s">
        <v>187</v>
      </c>
      <c r="D24" s="271"/>
      <c r="E24" s="271"/>
      <c r="F24" s="101" t="s">
        <v>188</v>
      </c>
      <c r="G24" s="89"/>
      <c r="H24" s="96"/>
      <c r="I24" s="96"/>
      <c r="J24" s="92"/>
      <c r="K24" s="92"/>
      <c r="L24" s="92"/>
      <c r="M24" s="92"/>
      <c r="N24" s="97"/>
      <c r="O24" s="92"/>
      <c r="P24" s="92"/>
      <c r="Q24" s="92"/>
    </row>
    <row r="25" spans="1:18" ht="24.75" customHeight="1" x14ac:dyDescent="0.25">
      <c r="A25" s="267"/>
      <c r="B25" s="268"/>
      <c r="C25" s="233" t="s">
        <v>169</v>
      </c>
      <c r="D25" s="233"/>
      <c r="E25" s="233"/>
      <c r="F25" s="73"/>
      <c r="G25" s="89"/>
      <c r="H25" s="96"/>
      <c r="I25" s="96"/>
      <c r="J25" s="102"/>
      <c r="K25" s="102"/>
      <c r="L25" s="102"/>
      <c r="M25" s="102"/>
      <c r="N25" s="97"/>
      <c r="O25" s="92"/>
      <c r="P25" s="92"/>
      <c r="Q25" s="92"/>
    </row>
    <row r="26" spans="1:18" ht="12.75" customHeight="1" x14ac:dyDescent="0.25">
      <c r="A26" s="267"/>
      <c r="B26" s="268"/>
      <c r="C26" s="272"/>
      <c r="D26" s="272"/>
      <c r="E26" s="272"/>
      <c r="F26" s="73"/>
      <c r="G26" s="89"/>
      <c r="H26" s="96"/>
      <c r="I26" s="96"/>
      <c r="J26" s="92"/>
      <c r="K26" s="92"/>
      <c r="L26" s="92"/>
      <c r="M26" s="92"/>
      <c r="N26" s="97"/>
      <c r="O26" s="92"/>
      <c r="P26" s="92"/>
      <c r="Q26" s="92"/>
    </row>
    <row r="27" spans="1:18" s="83" customFormat="1" x14ac:dyDescent="0.25">
      <c r="A27" s="269"/>
      <c r="B27" s="270"/>
      <c r="C27" s="234"/>
      <c r="D27" s="234"/>
      <c r="E27" s="234"/>
      <c r="F27" s="73"/>
      <c r="G27" s="89"/>
      <c r="H27" s="96"/>
      <c r="I27" s="96"/>
      <c r="J27" s="102"/>
      <c r="K27" s="102"/>
      <c r="L27" s="102"/>
      <c r="M27" s="102"/>
      <c r="N27" s="97"/>
      <c r="O27" s="92"/>
      <c r="P27" s="92"/>
      <c r="Q27" s="92"/>
      <c r="R27" s="86"/>
    </row>
    <row r="28" spans="1:18" s="106" customFormat="1" x14ac:dyDescent="0.25">
      <c r="A28" s="103"/>
      <c r="B28" s="103"/>
      <c r="C28" s="104"/>
      <c r="D28" s="104"/>
      <c r="E28" s="104"/>
      <c r="F28" s="105"/>
      <c r="G28" s="95"/>
      <c r="O28" s="104"/>
      <c r="P28" s="104"/>
      <c r="Q28" s="104"/>
      <c r="R28" s="104"/>
    </row>
    <row r="29" spans="1:18" s="83" customFormat="1" ht="30" x14ac:dyDescent="0.25">
      <c r="A29" s="267" t="s">
        <v>190</v>
      </c>
      <c r="B29" s="268"/>
      <c r="C29" s="271" t="s">
        <v>107</v>
      </c>
      <c r="D29" s="271"/>
      <c r="E29" s="271"/>
      <c r="F29" s="101" t="s">
        <v>63</v>
      </c>
      <c r="G29" s="89"/>
      <c r="O29" s="86"/>
      <c r="P29" s="86"/>
      <c r="Q29" s="86"/>
      <c r="R29" s="86"/>
    </row>
    <row r="30" spans="1:18" s="83" customFormat="1" ht="12.75" customHeight="1" x14ac:dyDescent="0.25">
      <c r="A30" s="267"/>
      <c r="B30" s="268"/>
      <c r="C30" s="234" t="s">
        <v>64</v>
      </c>
      <c r="D30" s="234"/>
      <c r="E30" s="234"/>
      <c r="F30" s="20"/>
      <c r="G30" s="89"/>
      <c r="O30" s="86"/>
      <c r="P30" s="86"/>
      <c r="Q30" s="86"/>
      <c r="R30" s="86"/>
    </row>
    <row r="31" spans="1:18" x14ac:dyDescent="0.25">
      <c r="A31" s="267"/>
      <c r="B31" s="268"/>
      <c r="C31" s="272"/>
      <c r="D31" s="272"/>
      <c r="E31" s="272"/>
      <c r="F31" s="20"/>
    </row>
    <row r="32" spans="1:18" x14ac:dyDescent="0.25">
      <c r="A32" s="267"/>
      <c r="B32" s="268"/>
      <c r="C32" s="273"/>
      <c r="D32" s="274"/>
      <c r="E32" s="275"/>
      <c r="F32" s="20"/>
      <c r="J32" s="83"/>
      <c r="K32" s="83"/>
      <c r="L32" s="83"/>
    </row>
    <row r="33" spans="1:48" x14ac:dyDescent="0.25">
      <c r="A33" s="267"/>
      <c r="B33" s="268"/>
      <c r="C33" s="273"/>
      <c r="D33" s="274"/>
      <c r="E33" s="275"/>
      <c r="F33" s="20"/>
      <c r="J33" s="83"/>
      <c r="K33" s="83"/>
      <c r="L33" s="83"/>
    </row>
    <row r="34" spans="1:48" x14ac:dyDescent="0.25">
      <c r="A34" s="267"/>
      <c r="B34" s="268"/>
      <c r="C34" s="273"/>
      <c r="D34" s="274"/>
      <c r="E34" s="275"/>
      <c r="F34" s="20"/>
      <c r="J34" s="83"/>
      <c r="K34" s="83"/>
      <c r="L34" s="83"/>
    </row>
    <row r="35" spans="1:48" x14ac:dyDescent="0.25">
      <c r="A35" s="267"/>
      <c r="B35" s="268"/>
      <c r="C35" s="273"/>
      <c r="D35" s="274"/>
      <c r="E35" s="275"/>
      <c r="F35" s="20"/>
      <c r="J35" s="83"/>
      <c r="K35" s="83"/>
      <c r="L35" s="83"/>
    </row>
    <row r="36" spans="1:48" x14ac:dyDescent="0.25">
      <c r="A36" s="267"/>
      <c r="B36" s="268"/>
      <c r="C36" s="273"/>
      <c r="D36" s="274"/>
      <c r="E36" s="275"/>
      <c r="F36" s="20"/>
      <c r="J36" s="83"/>
      <c r="K36" s="83"/>
      <c r="L36" s="83"/>
    </row>
    <row r="37" spans="1:48" x14ac:dyDescent="0.25">
      <c r="B37" s="196"/>
      <c r="C37" s="196"/>
      <c r="D37" s="196"/>
      <c r="E37" s="196"/>
      <c r="F37" s="196"/>
    </row>
    <row r="38" spans="1:48" s="90" customFormat="1" x14ac:dyDescent="0.25">
      <c r="A38" s="76"/>
      <c r="B38" s="258"/>
      <c r="C38" s="258"/>
      <c r="D38" s="258"/>
      <c r="E38" s="258"/>
      <c r="F38" s="258"/>
      <c r="G38" s="76"/>
      <c r="H38" s="76"/>
      <c r="I38" s="76"/>
      <c r="J38" s="76"/>
      <c r="K38" s="76"/>
      <c r="L38" s="76"/>
      <c r="M38" s="76"/>
      <c r="N38" s="76"/>
      <c r="O38" s="81"/>
      <c r="P38" s="81"/>
      <c r="Q38" s="81"/>
      <c r="R38" s="81"/>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row>
    <row r="39" spans="1:48" s="90" customFormat="1" ht="27.75" customHeight="1" x14ac:dyDescent="0.25">
      <c r="A39" s="238" t="s">
        <v>111</v>
      </c>
      <c r="B39" s="238"/>
      <c r="C39" s="263" t="s">
        <v>157</v>
      </c>
      <c r="D39" s="281"/>
      <c r="E39" s="276" t="s">
        <v>156</v>
      </c>
      <c r="F39" s="259" t="s">
        <v>131</v>
      </c>
      <c r="G39" s="260"/>
      <c r="H39" s="263" t="s">
        <v>65</v>
      </c>
      <c r="I39" s="264"/>
      <c r="J39" s="76"/>
      <c r="K39" s="76"/>
      <c r="L39" s="76"/>
      <c r="M39" s="76"/>
      <c r="N39" s="81"/>
      <c r="O39" s="81"/>
      <c r="P39" s="81"/>
      <c r="Q39" s="81"/>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row>
    <row r="40" spans="1:48" s="90" customFormat="1" ht="42" customHeight="1" x14ac:dyDescent="0.25">
      <c r="A40" s="265" t="s">
        <v>66</v>
      </c>
      <c r="B40" s="266"/>
      <c r="C40" s="107" t="s">
        <v>135</v>
      </c>
      <c r="D40" s="107" t="s">
        <v>67</v>
      </c>
      <c r="E40" s="277"/>
      <c r="F40" s="261"/>
      <c r="G40" s="262"/>
      <c r="H40" s="107" t="s">
        <v>149</v>
      </c>
      <c r="I40" s="107" t="s">
        <v>150</v>
      </c>
      <c r="J40" s="76"/>
      <c r="K40" s="76"/>
      <c r="L40" s="76"/>
      <c r="M40" s="76"/>
      <c r="N40" s="81"/>
      <c r="O40" s="81"/>
      <c r="P40" s="81"/>
      <c r="Q40" s="81"/>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row>
    <row r="41" spans="1:48" s="90" customFormat="1" ht="52.8" x14ac:dyDescent="0.25">
      <c r="A41" s="245" t="s">
        <v>109</v>
      </c>
      <c r="B41" s="246"/>
      <c r="C41" s="108" t="s">
        <v>167</v>
      </c>
      <c r="D41" s="109" t="s">
        <v>138</v>
      </c>
      <c r="E41" s="278" t="s">
        <v>110</v>
      </c>
      <c r="F41" s="249" t="s">
        <v>112</v>
      </c>
      <c r="G41" s="250"/>
      <c r="H41" s="109" t="s">
        <v>148</v>
      </c>
      <c r="I41" s="109" t="s">
        <v>152</v>
      </c>
      <c r="J41" s="76"/>
      <c r="K41" s="76"/>
      <c r="L41" s="76"/>
      <c r="M41" s="76"/>
      <c r="N41" s="81"/>
      <c r="O41" s="81"/>
      <c r="P41" s="81"/>
      <c r="Q41" s="81"/>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row>
    <row r="42" spans="1:48" s="90" customFormat="1" x14ac:dyDescent="0.25">
      <c r="A42" s="247"/>
      <c r="B42" s="248"/>
      <c r="C42" s="110" t="s">
        <v>136</v>
      </c>
      <c r="D42" s="109" t="s">
        <v>139</v>
      </c>
      <c r="E42" s="279"/>
      <c r="F42" s="251"/>
      <c r="G42" s="252"/>
      <c r="H42" s="109" t="s">
        <v>151</v>
      </c>
      <c r="I42" s="109" t="s">
        <v>153</v>
      </c>
      <c r="J42" s="76"/>
      <c r="K42" s="76"/>
      <c r="L42" s="76"/>
      <c r="M42" s="76"/>
      <c r="N42" s="81"/>
      <c r="O42" s="81"/>
      <c r="P42" s="81"/>
      <c r="Q42" s="81"/>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row>
    <row r="43" spans="1:48" s="90" customFormat="1" x14ac:dyDescent="0.25">
      <c r="A43" s="247"/>
      <c r="B43" s="248"/>
      <c r="C43" s="110" t="s">
        <v>137</v>
      </c>
      <c r="D43" s="111" t="s">
        <v>140</v>
      </c>
      <c r="E43" s="280"/>
      <c r="F43" s="253"/>
      <c r="G43" s="254"/>
      <c r="H43" s="111" t="s">
        <v>148</v>
      </c>
      <c r="I43" s="111" t="s">
        <v>148</v>
      </c>
      <c r="J43" s="76"/>
      <c r="K43" s="76"/>
      <c r="L43" s="76"/>
      <c r="M43" s="76"/>
      <c r="N43" s="81"/>
      <c r="O43" s="81"/>
      <c r="P43" s="81"/>
      <c r="Q43" s="81"/>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row>
    <row r="44" spans="1:48" s="90" customFormat="1" ht="26.4" x14ac:dyDescent="0.25">
      <c r="A44" s="112">
        <v>0.1</v>
      </c>
      <c r="B44" s="113" t="s">
        <v>68</v>
      </c>
      <c r="C44" s="12"/>
      <c r="D44" s="18"/>
      <c r="E44" s="255"/>
      <c r="F44" s="282"/>
      <c r="G44" s="283"/>
      <c r="H44" s="16"/>
      <c r="I44" s="16"/>
      <c r="J44" s="76"/>
      <c r="K44" s="76"/>
      <c r="L44" s="76"/>
      <c r="M44" s="76"/>
      <c r="N44" s="81"/>
      <c r="O44" s="81"/>
      <c r="P44" s="81"/>
      <c r="Q44" s="81"/>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row>
    <row r="45" spans="1:48" s="90" customFormat="1" ht="22.5" customHeight="1" x14ac:dyDescent="0.25">
      <c r="A45" s="114">
        <v>0.2</v>
      </c>
      <c r="B45" s="115" t="s">
        <v>69</v>
      </c>
      <c r="C45" s="13"/>
      <c r="D45" s="19"/>
      <c r="E45" s="256"/>
      <c r="F45" s="282"/>
      <c r="G45" s="283"/>
      <c r="H45" s="16"/>
      <c r="I45" s="16"/>
      <c r="J45" s="76"/>
      <c r="K45" s="76"/>
      <c r="L45" s="76"/>
      <c r="M45" s="76"/>
      <c r="N45" s="81"/>
      <c r="O45" s="81"/>
      <c r="P45" s="81"/>
      <c r="Q45" s="81"/>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row>
    <row r="46" spans="1:48" s="90" customFormat="1" ht="22.5" customHeight="1" x14ac:dyDescent="0.25">
      <c r="A46" s="114">
        <v>0.3</v>
      </c>
      <c r="B46" s="115" t="s">
        <v>70</v>
      </c>
      <c r="C46" s="13"/>
      <c r="D46" s="19"/>
      <c r="E46" s="256"/>
      <c r="F46" s="282"/>
      <c r="G46" s="283"/>
      <c r="H46" s="16"/>
      <c r="I46" s="16"/>
      <c r="J46" s="76"/>
      <c r="K46" s="76"/>
      <c r="L46" s="76"/>
      <c r="M46" s="76"/>
      <c r="N46" s="81"/>
      <c r="O46" s="81"/>
      <c r="P46" s="81"/>
      <c r="Q46" s="81"/>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row>
    <row r="47" spans="1:48" s="90" customFormat="1" ht="20.25" customHeight="1" x14ac:dyDescent="0.25">
      <c r="A47" s="114">
        <v>0.4</v>
      </c>
      <c r="B47" s="115" t="s">
        <v>71</v>
      </c>
      <c r="C47" s="13"/>
      <c r="D47" s="19"/>
      <c r="E47" s="257"/>
      <c r="F47" s="282"/>
      <c r="G47" s="283"/>
      <c r="H47" s="16"/>
      <c r="I47" s="16"/>
      <c r="J47" s="76"/>
      <c r="K47" s="76"/>
      <c r="L47" s="76"/>
      <c r="M47" s="76"/>
      <c r="N47" s="81"/>
      <c r="O47" s="81"/>
      <c r="P47" s="81"/>
      <c r="Q47" s="81"/>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row>
    <row r="48" spans="1:48" s="90" customFormat="1" ht="20.25" customHeight="1" x14ac:dyDescent="0.25">
      <c r="A48" s="114">
        <v>1</v>
      </c>
      <c r="B48" s="115" t="s">
        <v>72</v>
      </c>
      <c r="C48" s="13"/>
      <c r="D48" s="19"/>
      <c r="E48" s="14"/>
      <c r="F48" s="282"/>
      <c r="G48" s="283"/>
      <c r="H48" s="16"/>
      <c r="I48" s="16"/>
      <c r="J48" s="76"/>
      <c r="K48" s="76"/>
      <c r="L48" s="76"/>
      <c r="M48" s="76"/>
      <c r="N48" s="81"/>
      <c r="O48" s="81"/>
      <c r="P48" s="81"/>
      <c r="Q48" s="81"/>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row>
    <row r="49" spans="1:48" s="90" customFormat="1" ht="20.25" customHeight="1" x14ac:dyDescent="0.25">
      <c r="A49" s="116">
        <v>2.1</v>
      </c>
      <c r="B49" s="115" t="s">
        <v>73</v>
      </c>
      <c r="C49" s="13"/>
      <c r="D49" s="19"/>
      <c r="E49" s="14"/>
      <c r="F49" s="282"/>
      <c r="G49" s="283"/>
      <c r="H49" s="16"/>
      <c r="I49" s="16"/>
      <c r="J49" s="76"/>
      <c r="K49" s="76"/>
      <c r="L49" s="76"/>
      <c r="M49" s="76"/>
      <c r="N49" s="81"/>
      <c r="O49" s="81"/>
      <c r="P49" s="81"/>
      <c r="Q49" s="81"/>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row>
    <row r="50" spans="1:48" s="90" customFormat="1" ht="20.25" customHeight="1" x14ac:dyDescent="0.25">
      <c r="A50" s="114">
        <v>2.2000000000000002</v>
      </c>
      <c r="B50" s="115" t="s">
        <v>74</v>
      </c>
      <c r="C50" s="13"/>
      <c r="D50" s="19"/>
      <c r="E50" s="14"/>
      <c r="F50" s="282"/>
      <c r="G50" s="283"/>
      <c r="H50" s="16"/>
      <c r="I50" s="16"/>
      <c r="J50" s="76"/>
      <c r="K50" s="76"/>
      <c r="L50" s="76"/>
      <c r="M50" s="76"/>
      <c r="N50" s="81"/>
      <c r="O50" s="81"/>
      <c r="P50" s="81"/>
      <c r="Q50" s="81"/>
      <c r="R50" s="76"/>
      <c r="S50" s="76"/>
      <c r="T50" s="76"/>
      <c r="U50" s="76"/>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row>
    <row r="51" spans="1:48" s="90" customFormat="1" ht="20.25" customHeight="1" x14ac:dyDescent="0.25">
      <c r="A51" s="114">
        <v>2.2999999999999998</v>
      </c>
      <c r="B51" s="115" t="s">
        <v>75</v>
      </c>
      <c r="C51" s="13"/>
      <c r="D51" s="19"/>
      <c r="E51" s="14"/>
      <c r="F51" s="282"/>
      <c r="G51" s="283"/>
      <c r="H51" s="16"/>
      <c r="I51" s="16"/>
      <c r="J51" s="76"/>
      <c r="K51" s="76"/>
      <c r="L51" s="76"/>
      <c r="M51" s="76"/>
      <c r="N51" s="81"/>
      <c r="O51" s="81"/>
      <c r="P51" s="81"/>
      <c r="Q51" s="81"/>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row>
    <row r="52" spans="1:48" s="90" customFormat="1" ht="20.25" customHeight="1" x14ac:dyDescent="0.25">
      <c r="A52" s="114">
        <v>2.4</v>
      </c>
      <c r="B52" s="115" t="s">
        <v>76</v>
      </c>
      <c r="C52" s="13"/>
      <c r="D52" s="19"/>
      <c r="E52" s="14"/>
      <c r="F52" s="282"/>
      <c r="G52" s="283"/>
      <c r="H52" s="16"/>
      <c r="I52" s="16"/>
      <c r="J52" s="76"/>
      <c r="K52" s="76"/>
      <c r="L52" s="76"/>
      <c r="M52" s="76"/>
      <c r="N52" s="81"/>
      <c r="O52" s="81"/>
      <c r="P52" s="81"/>
      <c r="Q52" s="81"/>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row>
    <row r="53" spans="1:48" s="90" customFormat="1" ht="20.25" customHeight="1" x14ac:dyDescent="0.25">
      <c r="A53" s="114">
        <v>2.5</v>
      </c>
      <c r="B53" s="115" t="s">
        <v>77</v>
      </c>
      <c r="C53" s="13"/>
      <c r="D53" s="19"/>
      <c r="E53" s="14"/>
      <c r="F53" s="282"/>
      <c r="G53" s="283"/>
      <c r="H53" s="16"/>
      <c r="I53" s="16"/>
      <c r="J53" s="76"/>
      <c r="K53" s="76"/>
      <c r="L53" s="76"/>
      <c r="M53" s="76"/>
      <c r="N53" s="81"/>
      <c r="O53" s="81"/>
      <c r="P53" s="81"/>
      <c r="Q53" s="81"/>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row>
    <row r="54" spans="1:48" s="90" customFormat="1" ht="20.25" customHeight="1" x14ac:dyDescent="0.25">
      <c r="A54" s="114">
        <v>2.6</v>
      </c>
      <c r="B54" s="115" t="s">
        <v>78</v>
      </c>
      <c r="C54" s="13"/>
      <c r="D54" s="19"/>
      <c r="E54" s="14"/>
      <c r="F54" s="282"/>
      <c r="G54" s="283"/>
      <c r="H54" s="16"/>
      <c r="I54" s="16"/>
      <c r="J54" s="76"/>
      <c r="K54" s="76"/>
      <c r="L54" s="76"/>
      <c r="M54" s="76"/>
      <c r="N54" s="81"/>
      <c r="O54" s="81"/>
      <c r="P54" s="81"/>
      <c r="Q54" s="81"/>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row>
    <row r="55" spans="1:48" s="90" customFormat="1" ht="20.25" customHeight="1" x14ac:dyDescent="0.25">
      <c r="A55" s="114">
        <v>2.7</v>
      </c>
      <c r="B55" s="115" t="s">
        <v>79</v>
      </c>
      <c r="C55" s="13"/>
      <c r="D55" s="19"/>
      <c r="E55" s="14"/>
      <c r="F55" s="282"/>
      <c r="G55" s="283"/>
      <c r="H55" s="16"/>
      <c r="I55" s="16"/>
      <c r="J55" s="76"/>
      <c r="K55" s="76"/>
      <c r="L55" s="76"/>
      <c r="M55" s="76"/>
      <c r="N55" s="81"/>
      <c r="O55" s="81"/>
      <c r="P55" s="81"/>
      <c r="Q55" s="81"/>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row>
    <row r="56" spans="1:48" s="90" customFormat="1" ht="20.25" customHeight="1" x14ac:dyDescent="0.25">
      <c r="A56" s="114">
        <v>2.8</v>
      </c>
      <c r="B56" s="115" t="s">
        <v>80</v>
      </c>
      <c r="C56" s="13"/>
      <c r="D56" s="19"/>
      <c r="E56" s="14"/>
      <c r="F56" s="282"/>
      <c r="G56" s="283"/>
      <c r="H56" s="16"/>
      <c r="I56" s="16"/>
      <c r="J56" s="76"/>
      <c r="K56" s="76"/>
      <c r="L56" s="76"/>
      <c r="M56" s="76"/>
      <c r="N56" s="81"/>
      <c r="O56" s="81"/>
      <c r="P56" s="81"/>
      <c r="Q56" s="81"/>
      <c r="R56" s="76"/>
      <c r="S56" s="76"/>
      <c r="T56" s="76"/>
      <c r="U56" s="76"/>
      <c r="V56" s="76"/>
      <c r="W56" s="76"/>
      <c r="X56" s="76"/>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row>
    <row r="57" spans="1:48" s="90" customFormat="1" ht="20.25" customHeight="1" x14ac:dyDescent="0.25">
      <c r="A57" s="114">
        <v>3</v>
      </c>
      <c r="B57" s="115" t="s">
        <v>81</v>
      </c>
      <c r="C57" s="13"/>
      <c r="D57" s="19"/>
      <c r="E57" s="14"/>
      <c r="F57" s="282"/>
      <c r="G57" s="283"/>
      <c r="H57" s="16"/>
      <c r="I57" s="16"/>
      <c r="J57" s="76"/>
      <c r="K57" s="76"/>
      <c r="L57" s="76"/>
      <c r="M57" s="76"/>
      <c r="N57" s="81"/>
      <c r="O57" s="81"/>
      <c r="P57" s="81"/>
      <c r="Q57" s="81"/>
      <c r="R57" s="76"/>
      <c r="S57" s="76"/>
      <c r="T57" s="76"/>
      <c r="U57" s="76"/>
      <c r="V57" s="76"/>
      <c r="W57" s="76"/>
      <c r="X57" s="76"/>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row>
    <row r="58" spans="1:48" s="90" customFormat="1" ht="20.25" customHeight="1" x14ac:dyDescent="0.25">
      <c r="A58" s="114">
        <v>4</v>
      </c>
      <c r="B58" s="115" t="s">
        <v>108</v>
      </c>
      <c r="C58" s="13"/>
      <c r="D58" s="19"/>
      <c r="E58" s="14"/>
      <c r="F58" s="282"/>
      <c r="G58" s="283"/>
      <c r="H58" s="16"/>
      <c r="I58" s="16"/>
      <c r="J58" s="76"/>
      <c r="K58" s="76"/>
      <c r="L58" s="76"/>
      <c r="M58" s="76"/>
      <c r="N58" s="81"/>
      <c r="O58" s="81"/>
      <c r="P58" s="81"/>
      <c r="Q58" s="81"/>
      <c r="R58" s="76"/>
      <c r="S58" s="76"/>
      <c r="T58" s="76"/>
      <c r="U58" s="76"/>
      <c r="V58" s="76"/>
      <c r="W58" s="76"/>
      <c r="X58" s="76"/>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row>
    <row r="59" spans="1:48" s="90" customFormat="1" ht="20.25" customHeight="1" x14ac:dyDescent="0.25">
      <c r="A59" s="114">
        <v>5</v>
      </c>
      <c r="B59" s="115" t="s">
        <v>83</v>
      </c>
      <c r="C59" s="13"/>
      <c r="D59" s="19"/>
      <c r="E59" s="14"/>
      <c r="F59" s="282"/>
      <c r="G59" s="283"/>
      <c r="H59" s="16"/>
      <c r="I59" s="16"/>
      <c r="J59" s="76"/>
      <c r="K59" s="76"/>
      <c r="L59" s="76"/>
      <c r="M59" s="76"/>
      <c r="N59" s="81"/>
      <c r="O59" s="81"/>
      <c r="P59" s="81"/>
      <c r="Q59" s="81"/>
      <c r="R59" s="76"/>
      <c r="S59" s="76"/>
      <c r="T59" s="76"/>
      <c r="U59" s="76"/>
      <c r="V59" s="76"/>
      <c r="W59" s="76"/>
      <c r="X59" s="76"/>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row>
    <row r="60" spans="1:48" s="90" customFormat="1" ht="20.25" customHeight="1" x14ac:dyDescent="0.25">
      <c r="A60" s="114">
        <v>6</v>
      </c>
      <c r="B60" s="115" t="s">
        <v>84</v>
      </c>
      <c r="C60" s="13"/>
      <c r="D60" s="19"/>
      <c r="E60" s="14"/>
      <c r="F60" s="282"/>
      <c r="G60" s="283"/>
      <c r="H60" s="16"/>
      <c r="I60" s="16"/>
      <c r="J60" s="76"/>
      <c r="K60" s="76"/>
      <c r="L60" s="76"/>
      <c r="M60" s="76"/>
      <c r="N60" s="81"/>
      <c r="O60" s="81"/>
      <c r="P60" s="81"/>
      <c r="Q60" s="81"/>
      <c r="R60" s="76"/>
      <c r="S60" s="76"/>
      <c r="T60" s="76"/>
      <c r="U60" s="76"/>
      <c r="V60" s="76"/>
      <c r="W60" s="76"/>
      <c r="X60" s="76"/>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row>
    <row r="61" spans="1:48" s="90" customFormat="1" ht="20.25" customHeight="1" x14ac:dyDescent="0.25">
      <c r="A61" s="114">
        <v>7</v>
      </c>
      <c r="B61" s="115" t="s">
        <v>85</v>
      </c>
      <c r="C61" s="13"/>
      <c r="D61" s="19"/>
      <c r="E61" s="14"/>
      <c r="F61" s="282"/>
      <c r="G61" s="283"/>
      <c r="H61" s="16"/>
      <c r="I61" s="16"/>
      <c r="J61" s="76"/>
      <c r="K61" s="76"/>
      <c r="L61" s="76"/>
      <c r="M61" s="76"/>
      <c r="N61" s="81"/>
      <c r="O61" s="81"/>
      <c r="P61" s="81"/>
      <c r="Q61" s="81"/>
      <c r="R61" s="76"/>
      <c r="S61" s="76"/>
      <c r="T61" s="76"/>
      <c r="U61" s="76"/>
      <c r="V61" s="76"/>
      <c r="W61" s="76"/>
      <c r="X61" s="76"/>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row>
    <row r="62" spans="1:48" s="90" customFormat="1" ht="20.25" customHeight="1" thickBot="1" x14ac:dyDescent="0.3">
      <c r="A62" s="114">
        <v>8</v>
      </c>
      <c r="B62" s="115" t="s">
        <v>86</v>
      </c>
      <c r="C62" s="12"/>
      <c r="D62" s="18"/>
      <c r="E62" s="15"/>
      <c r="F62" s="284"/>
      <c r="G62" s="285"/>
      <c r="H62" s="17"/>
      <c r="I62" s="17"/>
      <c r="J62" s="76"/>
      <c r="K62" s="76"/>
      <c r="L62" s="76"/>
      <c r="M62" s="76"/>
      <c r="N62" s="81"/>
      <c r="O62" s="81"/>
      <c r="P62" s="81"/>
      <c r="Q62" s="81"/>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row>
    <row r="63" spans="1:48" s="90" customFormat="1" ht="29.25" customHeight="1" thickBot="1" x14ac:dyDescent="0.3">
      <c r="C63" s="117" t="s">
        <v>143</v>
      </c>
      <c r="D63" s="56">
        <f>SUM(D44:D62)</f>
        <v>0</v>
      </c>
      <c r="E63" s="304"/>
      <c r="F63" s="304"/>
      <c r="G63" s="304"/>
      <c r="H63" s="57">
        <f>SUM(H44:H62)</f>
        <v>0</v>
      </c>
      <c r="I63" s="58">
        <f>SUM(I44:I62)</f>
        <v>0</v>
      </c>
      <c r="J63" s="76"/>
      <c r="K63" s="76"/>
      <c r="L63" s="76"/>
      <c r="M63" s="76"/>
      <c r="N63" s="81"/>
      <c r="O63" s="81"/>
      <c r="P63" s="81"/>
      <c r="Q63" s="81"/>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row>
    <row r="64" spans="1:48" s="121" customFormat="1" ht="34.5" customHeight="1" thickBot="1" x14ac:dyDescent="0.3">
      <c r="A64" s="93"/>
      <c r="B64" s="93"/>
      <c r="C64" s="118" t="s">
        <v>154</v>
      </c>
      <c r="D64" s="61" t="e">
        <f>D63/$C$6</f>
        <v>#DIV/0!</v>
      </c>
      <c r="E64" s="304"/>
      <c r="F64" s="304"/>
      <c r="G64" s="304"/>
      <c r="H64" s="66" t="e">
        <f t="shared" ref="H64:I64" si="4">H63/$C$6</f>
        <v>#DIV/0!</v>
      </c>
      <c r="I64" s="62" t="e">
        <f t="shared" si="4"/>
        <v>#DIV/0!</v>
      </c>
      <c r="J64" s="119"/>
      <c r="K64" s="119"/>
      <c r="L64" s="119"/>
      <c r="M64" s="119"/>
      <c r="N64" s="119"/>
      <c r="O64" s="120"/>
      <c r="P64" s="120"/>
      <c r="Q64" s="120"/>
      <c r="R64" s="120"/>
      <c r="S64" s="119"/>
      <c r="T64" s="119"/>
      <c r="U64" s="119"/>
      <c r="V64" s="119"/>
      <c r="W64" s="119"/>
      <c r="X64" s="119"/>
      <c r="Y64" s="119"/>
      <c r="Z64" s="119"/>
      <c r="AA64" s="119"/>
      <c r="AB64" s="119"/>
      <c r="AC64" s="119"/>
      <c r="AD64" s="119"/>
      <c r="AE64" s="119"/>
      <c r="AF64" s="119"/>
      <c r="AG64" s="119"/>
      <c r="AH64" s="119"/>
      <c r="AI64" s="119"/>
      <c r="AJ64" s="119"/>
      <c r="AK64" s="119"/>
      <c r="AL64" s="119"/>
      <c r="AM64" s="119"/>
      <c r="AN64" s="119"/>
      <c r="AO64" s="119"/>
      <c r="AP64" s="119"/>
      <c r="AQ64" s="119"/>
      <c r="AR64" s="119"/>
      <c r="AS64" s="119"/>
      <c r="AT64" s="119"/>
      <c r="AU64" s="119"/>
    </row>
    <row r="65" spans="1:47" s="121" customFormat="1" ht="34.5" customHeight="1" x14ac:dyDescent="0.25">
      <c r="A65" s="93"/>
      <c r="B65" s="93"/>
      <c r="C65" s="122"/>
      <c r="D65" s="54"/>
      <c r="E65" s="53"/>
      <c r="F65" s="53"/>
      <c r="G65" s="53"/>
      <c r="H65" s="55"/>
      <c r="I65" s="55"/>
      <c r="J65" s="119"/>
      <c r="K65" s="119"/>
      <c r="L65" s="119"/>
      <c r="M65" s="119"/>
      <c r="N65" s="119"/>
      <c r="O65" s="120"/>
      <c r="P65" s="120"/>
      <c r="Q65" s="120"/>
      <c r="R65" s="120"/>
      <c r="S65" s="119"/>
      <c r="T65" s="119"/>
      <c r="U65" s="119"/>
      <c r="V65" s="119"/>
      <c r="W65" s="119"/>
      <c r="X65" s="119"/>
      <c r="Y65" s="119"/>
      <c r="Z65" s="119"/>
      <c r="AA65" s="119"/>
      <c r="AB65" s="119"/>
      <c r="AC65" s="119"/>
      <c r="AD65" s="119"/>
      <c r="AE65" s="119"/>
      <c r="AF65" s="119"/>
      <c r="AG65" s="119"/>
      <c r="AH65" s="119"/>
      <c r="AI65" s="119"/>
      <c r="AJ65" s="119"/>
      <c r="AK65" s="119"/>
      <c r="AL65" s="119"/>
      <c r="AM65" s="119"/>
      <c r="AN65" s="119"/>
      <c r="AO65" s="119"/>
      <c r="AP65" s="119"/>
      <c r="AQ65" s="119"/>
      <c r="AR65" s="119"/>
      <c r="AS65" s="119"/>
      <c r="AT65" s="119"/>
      <c r="AU65" s="119"/>
    </row>
    <row r="66" spans="1:47" s="121" customFormat="1" ht="78.75" customHeight="1" x14ac:dyDescent="0.25">
      <c r="A66" s="341" t="s">
        <v>171</v>
      </c>
      <c r="B66" s="342"/>
      <c r="C66" s="29"/>
      <c r="D66" s="92"/>
      <c r="E66" s="92"/>
      <c r="F66" s="92"/>
      <c r="G66" s="119"/>
      <c r="H66" s="119"/>
      <c r="I66" s="119"/>
      <c r="J66" s="119"/>
      <c r="K66" s="119"/>
      <c r="L66" s="119"/>
      <c r="M66" s="119"/>
      <c r="N66" s="119"/>
      <c r="O66" s="120"/>
      <c r="P66" s="120"/>
      <c r="Q66" s="120"/>
      <c r="R66" s="120"/>
      <c r="S66" s="119"/>
      <c r="T66" s="119"/>
      <c r="U66" s="119"/>
      <c r="V66" s="119"/>
      <c r="W66" s="119"/>
      <c r="X66" s="119"/>
      <c r="Y66" s="119"/>
      <c r="Z66" s="119"/>
      <c r="AA66" s="119"/>
      <c r="AB66" s="119"/>
      <c r="AC66" s="119"/>
      <c r="AD66" s="119"/>
      <c r="AE66" s="119"/>
      <c r="AF66" s="119"/>
      <c r="AG66" s="119"/>
      <c r="AH66" s="119"/>
      <c r="AI66" s="119"/>
      <c r="AJ66" s="119"/>
      <c r="AK66" s="119"/>
      <c r="AL66" s="119"/>
      <c r="AM66" s="119"/>
      <c r="AN66" s="119"/>
      <c r="AO66" s="119"/>
      <c r="AP66" s="119"/>
      <c r="AQ66" s="119"/>
      <c r="AR66" s="119"/>
      <c r="AS66" s="119"/>
      <c r="AT66" s="119"/>
      <c r="AU66" s="119"/>
    </row>
    <row r="67" spans="1:47" s="121" customFormat="1" ht="26.25" customHeight="1" x14ac:dyDescent="0.25">
      <c r="A67" s="53"/>
      <c r="B67" s="53"/>
      <c r="C67" s="92"/>
      <c r="D67" s="92"/>
      <c r="E67" s="92"/>
      <c r="F67" s="92"/>
      <c r="G67" s="119"/>
      <c r="H67" s="119"/>
      <c r="I67" s="119"/>
      <c r="J67" s="119"/>
      <c r="K67" s="119"/>
      <c r="L67" s="119"/>
      <c r="M67" s="119"/>
      <c r="N67" s="119"/>
      <c r="O67" s="120"/>
      <c r="P67" s="120"/>
      <c r="Q67" s="120"/>
      <c r="R67" s="120"/>
      <c r="S67" s="119"/>
      <c r="T67" s="119"/>
      <c r="U67" s="119"/>
      <c r="V67" s="119"/>
      <c r="W67" s="119"/>
      <c r="X67" s="119"/>
      <c r="Y67" s="119"/>
      <c r="Z67" s="119"/>
      <c r="AA67" s="119"/>
      <c r="AB67" s="119"/>
      <c r="AC67" s="119"/>
      <c r="AD67" s="119"/>
      <c r="AE67" s="119"/>
      <c r="AF67" s="119"/>
      <c r="AG67" s="119"/>
      <c r="AH67" s="119"/>
      <c r="AI67" s="119"/>
      <c r="AJ67" s="119"/>
      <c r="AK67" s="119"/>
      <c r="AL67" s="119"/>
      <c r="AM67" s="119"/>
      <c r="AN67" s="119"/>
      <c r="AO67" s="119"/>
      <c r="AP67" s="119"/>
      <c r="AQ67" s="119"/>
      <c r="AR67" s="119"/>
      <c r="AS67" s="119"/>
      <c r="AT67" s="119"/>
      <c r="AU67" s="119"/>
    </row>
    <row r="68" spans="1:47" s="121" customFormat="1" ht="26.25" customHeight="1" x14ac:dyDescent="0.25">
      <c r="A68" s="286" t="s">
        <v>123</v>
      </c>
      <c r="B68" s="286"/>
      <c r="C68" s="286"/>
      <c r="D68" s="286"/>
      <c r="E68" s="286"/>
      <c r="F68" s="286"/>
      <c r="G68" s="286"/>
      <c r="H68" s="286"/>
      <c r="I68" s="286"/>
      <c r="J68" s="286"/>
      <c r="K68" s="286"/>
      <c r="L68" s="286"/>
      <c r="M68" s="286"/>
      <c r="N68" s="286"/>
      <c r="O68" s="286"/>
      <c r="P68" s="286"/>
      <c r="Q68" s="286"/>
      <c r="R68" s="286"/>
      <c r="S68" s="286"/>
      <c r="T68" s="286"/>
      <c r="U68" s="119"/>
      <c r="V68" s="119"/>
      <c r="W68" s="119"/>
      <c r="X68" s="119"/>
      <c r="Y68" s="119"/>
      <c r="Z68" s="119"/>
      <c r="AA68" s="119"/>
      <c r="AB68" s="119"/>
      <c r="AC68" s="119"/>
      <c r="AD68" s="119"/>
      <c r="AE68" s="119"/>
      <c r="AF68" s="119"/>
      <c r="AG68" s="119"/>
      <c r="AH68" s="119"/>
      <c r="AI68" s="119"/>
      <c r="AJ68" s="119"/>
      <c r="AK68" s="119"/>
      <c r="AL68" s="119"/>
      <c r="AM68" s="119"/>
      <c r="AN68" s="119"/>
      <c r="AO68" s="119"/>
      <c r="AP68" s="119"/>
      <c r="AQ68" s="119"/>
      <c r="AR68" s="119"/>
      <c r="AS68" s="119"/>
      <c r="AT68" s="119"/>
      <c r="AU68" s="119"/>
    </row>
    <row r="69" spans="1:47" s="121" customFormat="1" x14ac:dyDescent="0.25">
      <c r="A69" s="287"/>
      <c r="B69" s="287"/>
      <c r="C69" s="287"/>
      <c r="D69" s="287"/>
      <c r="E69" s="287"/>
      <c r="F69" s="287"/>
      <c r="G69" s="287"/>
      <c r="H69" s="287"/>
      <c r="I69" s="287"/>
      <c r="J69" s="287"/>
      <c r="K69" s="287"/>
      <c r="L69" s="287"/>
      <c r="M69" s="287"/>
      <c r="N69" s="287"/>
      <c r="O69" s="287"/>
      <c r="P69" s="287"/>
      <c r="Q69" s="287"/>
      <c r="R69" s="287"/>
      <c r="S69" s="287"/>
      <c r="T69" s="287"/>
      <c r="U69" s="119"/>
      <c r="V69" s="119"/>
      <c r="W69" s="119"/>
      <c r="X69" s="119"/>
      <c r="Y69" s="119"/>
      <c r="Z69" s="119"/>
      <c r="AA69" s="119"/>
      <c r="AB69" s="119"/>
      <c r="AC69" s="119"/>
      <c r="AD69" s="119"/>
      <c r="AE69" s="119"/>
      <c r="AF69" s="119"/>
      <c r="AG69" s="119"/>
      <c r="AH69" s="119"/>
      <c r="AI69" s="119"/>
      <c r="AJ69" s="119"/>
      <c r="AK69" s="119"/>
      <c r="AL69" s="119"/>
      <c r="AM69" s="119"/>
      <c r="AN69" s="119"/>
      <c r="AO69" s="119"/>
      <c r="AP69" s="119"/>
      <c r="AQ69" s="119"/>
      <c r="AR69" s="119"/>
      <c r="AS69" s="119"/>
      <c r="AT69" s="119"/>
      <c r="AU69" s="119"/>
    </row>
    <row r="70" spans="1:47" ht="23.25" customHeight="1" x14ac:dyDescent="0.25">
      <c r="A70" s="288" t="s">
        <v>122</v>
      </c>
      <c r="B70" s="289"/>
      <c r="C70" s="214" t="s">
        <v>165</v>
      </c>
      <c r="D70" s="214" t="s">
        <v>161</v>
      </c>
      <c r="E70" s="295" t="s">
        <v>159</v>
      </c>
      <c r="F70" s="296"/>
      <c r="G70" s="299" t="s">
        <v>160</v>
      </c>
      <c r="H70" s="299"/>
      <c r="I70" s="299"/>
      <c r="J70" s="299"/>
      <c r="K70" s="299"/>
      <c r="L70" s="299"/>
      <c r="M70" s="299"/>
      <c r="N70" s="299"/>
      <c r="O70" s="295" t="s">
        <v>162</v>
      </c>
      <c r="P70" s="299"/>
      <c r="Q70" s="299"/>
      <c r="R70" s="296"/>
      <c r="S70" s="301" t="s">
        <v>121</v>
      </c>
      <c r="T70" s="296" t="s">
        <v>163</v>
      </c>
    </row>
    <row r="71" spans="1:47" ht="39.450000000000003" customHeight="1" x14ac:dyDescent="0.25">
      <c r="A71" s="290"/>
      <c r="B71" s="291"/>
      <c r="C71" s="215"/>
      <c r="D71" s="294"/>
      <c r="E71" s="297"/>
      <c r="F71" s="298"/>
      <c r="G71" s="300"/>
      <c r="H71" s="300"/>
      <c r="I71" s="300"/>
      <c r="J71" s="300"/>
      <c r="K71" s="300"/>
      <c r="L71" s="300"/>
      <c r="M71" s="300"/>
      <c r="N71" s="300"/>
      <c r="O71" s="297"/>
      <c r="P71" s="300"/>
      <c r="Q71" s="300"/>
      <c r="R71" s="298"/>
      <c r="S71" s="302"/>
      <c r="T71" s="298"/>
    </row>
    <row r="72" spans="1:47" ht="24.75" customHeight="1" x14ac:dyDescent="0.25">
      <c r="A72" s="292"/>
      <c r="B72" s="293"/>
      <c r="C72" s="215"/>
      <c r="D72" s="324" t="s">
        <v>116</v>
      </c>
      <c r="E72" s="325"/>
      <c r="F72" s="326"/>
      <c r="G72" s="324" t="s">
        <v>115</v>
      </c>
      <c r="H72" s="325"/>
      <c r="I72" s="325"/>
      <c r="J72" s="325"/>
      <c r="K72" s="325"/>
      <c r="L72" s="325"/>
      <c r="M72" s="325"/>
      <c r="N72" s="326"/>
      <c r="O72" s="324" t="s">
        <v>114</v>
      </c>
      <c r="P72" s="325"/>
      <c r="Q72" s="325"/>
      <c r="R72" s="326"/>
      <c r="S72" s="302"/>
      <c r="T72" s="296" t="s">
        <v>113</v>
      </c>
    </row>
    <row r="73" spans="1:47" ht="27" customHeight="1" x14ac:dyDescent="0.25">
      <c r="A73" s="123" t="s">
        <v>66</v>
      </c>
      <c r="B73" s="124"/>
      <c r="C73" s="216"/>
      <c r="D73" s="125" t="s">
        <v>87</v>
      </c>
      <c r="E73" s="125" t="s">
        <v>130</v>
      </c>
      <c r="F73" s="125" t="s">
        <v>89</v>
      </c>
      <c r="G73" s="125" t="s">
        <v>90</v>
      </c>
      <c r="H73" s="125" t="s">
        <v>91</v>
      </c>
      <c r="I73" s="125" t="s">
        <v>92</v>
      </c>
      <c r="J73" s="125" t="s">
        <v>93</v>
      </c>
      <c r="K73" s="125" t="s">
        <v>94</v>
      </c>
      <c r="L73" s="324" t="s">
        <v>95</v>
      </c>
      <c r="M73" s="326"/>
      <c r="N73" s="125" t="s">
        <v>96</v>
      </c>
      <c r="O73" s="125" t="s">
        <v>97</v>
      </c>
      <c r="P73" s="125" t="s">
        <v>98</v>
      </c>
      <c r="Q73" s="125" t="s">
        <v>99</v>
      </c>
      <c r="R73" s="125" t="s">
        <v>100</v>
      </c>
      <c r="S73" s="303"/>
      <c r="T73" s="298"/>
    </row>
    <row r="74" spans="1:47" ht="27" customHeight="1" x14ac:dyDescent="0.25">
      <c r="A74" s="126">
        <v>0.1</v>
      </c>
      <c r="B74" s="115" t="s">
        <v>68</v>
      </c>
      <c r="C74" s="305"/>
      <c r="D74" s="306"/>
      <c r="E74" s="306"/>
      <c r="F74" s="306"/>
      <c r="G74" s="306"/>
      <c r="H74" s="306"/>
      <c r="I74" s="306"/>
      <c r="J74" s="306"/>
      <c r="K74" s="306"/>
      <c r="L74" s="306"/>
      <c r="M74" s="306"/>
      <c r="N74" s="307"/>
      <c r="O74" s="30"/>
      <c r="P74" s="30"/>
      <c r="Q74" s="30"/>
      <c r="R74" s="30"/>
      <c r="S74" s="127">
        <f>SUM(C74:R74)</f>
        <v>0</v>
      </c>
      <c r="T74" s="32"/>
    </row>
    <row r="75" spans="1:47" ht="27" customHeight="1" x14ac:dyDescent="0.25">
      <c r="A75" s="114">
        <v>0.2</v>
      </c>
      <c r="B75" s="115" t="s">
        <v>69</v>
      </c>
      <c r="C75" s="308"/>
      <c r="D75" s="309"/>
      <c r="E75" s="309"/>
      <c r="F75" s="309"/>
      <c r="G75" s="309"/>
      <c r="H75" s="309"/>
      <c r="I75" s="309"/>
      <c r="J75" s="309"/>
      <c r="K75" s="309"/>
      <c r="L75" s="309"/>
      <c r="M75" s="309"/>
      <c r="N75" s="310"/>
      <c r="O75" s="30"/>
      <c r="P75" s="30"/>
      <c r="Q75" s="30"/>
      <c r="R75" s="30"/>
      <c r="S75" s="127">
        <f t="shared" ref="S75:S92" si="5">SUM(C75:R75)</f>
        <v>0</v>
      </c>
      <c r="T75" s="32"/>
    </row>
    <row r="76" spans="1:47" ht="27" customHeight="1" x14ac:dyDescent="0.25">
      <c r="A76" s="114">
        <v>0.3</v>
      </c>
      <c r="B76" s="115" t="s">
        <v>70</v>
      </c>
      <c r="C76" s="30"/>
      <c r="D76" s="30"/>
      <c r="E76" s="31"/>
      <c r="F76" s="30"/>
      <c r="G76" s="30"/>
      <c r="H76" s="30"/>
      <c r="I76" s="30"/>
      <c r="J76" s="30"/>
      <c r="K76" s="30"/>
      <c r="L76" s="311"/>
      <c r="M76" s="312"/>
      <c r="N76" s="313"/>
      <c r="O76" s="30"/>
      <c r="P76" s="30"/>
      <c r="Q76" s="30"/>
      <c r="R76" s="30"/>
      <c r="S76" s="127">
        <f t="shared" si="5"/>
        <v>0</v>
      </c>
      <c r="T76" s="32"/>
    </row>
    <row r="77" spans="1:47" ht="27" customHeight="1" x14ac:dyDescent="0.25">
      <c r="A77" s="114">
        <v>0.4</v>
      </c>
      <c r="B77" s="115" t="s">
        <v>71</v>
      </c>
      <c r="C77" s="30"/>
      <c r="D77" s="30"/>
      <c r="E77" s="31"/>
      <c r="F77" s="30"/>
      <c r="G77" s="30"/>
      <c r="H77" s="30"/>
      <c r="I77" s="30"/>
      <c r="J77" s="30"/>
      <c r="K77" s="30"/>
      <c r="L77" s="314"/>
      <c r="M77" s="315"/>
      <c r="N77" s="316"/>
      <c r="O77" s="30"/>
      <c r="P77" s="30"/>
      <c r="Q77" s="30"/>
      <c r="R77" s="30"/>
      <c r="S77" s="127">
        <f t="shared" si="5"/>
        <v>0</v>
      </c>
      <c r="T77" s="32"/>
    </row>
    <row r="78" spans="1:47" ht="27" customHeight="1" x14ac:dyDescent="0.25">
      <c r="A78" s="114">
        <v>0.5</v>
      </c>
      <c r="B78" s="115" t="s">
        <v>101</v>
      </c>
      <c r="C78" s="30"/>
      <c r="D78" s="30"/>
      <c r="E78" s="31"/>
      <c r="F78" s="30"/>
      <c r="G78" s="30"/>
      <c r="H78" s="30"/>
      <c r="I78" s="30"/>
      <c r="J78" s="30"/>
      <c r="K78" s="30"/>
      <c r="L78" s="314"/>
      <c r="M78" s="315"/>
      <c r="N78" s="316"/>
      <c r="O78" s="30"/>
      <c r="P78" s="30"/>
      <c r="Q78" s="30"/>
      <c r="R78" s="30"/>
      <c r="S78" s="127">
        <f t="shared" si="5"/>
        <v>0</v>
      </c>
      <c r="T78" s="32"/>
    </row>
    <row r="79" spans="1:47" ht="27" customHeight="1" x14ac:dyDescent="0.25">
      <c r="A79" s="114">
        <v>1</v>
      </c>
      <c r="B79" s="124" t="s">
        <v>72</v>
      </c>
      <c r="C79" s="30"/>
      <c r="D79" s="30"/>
      <c r="E79" s="31"/>
      <c r="F79" s="30"/>
      <c r="G79" s="30"/>
      <c r="H79" s="30"/>
      <c r="I79" s="30"/>
      <c r="J79" s="30"/>
      <c r="K79" s="30"/>
      <c r="L79" s="314"/>
      <c r="M79" s="315"/>
      <c r="N79" s="316"/>
      <c r="O79" s="30"/>
      <c r="P79" s="30"/>
      <c r="Q79" s="30"/>
      <c r="R79" s="30"/>
      <c r="S79" s="127">
        <f t="shared" si="5"/>
        <v>0</v>
      </c>
      <c r="T79" s="32"/>
    </row>
    <row r="80" spans="1:47" ht="27" customHeight="1" x14ac:dyDescent="0.25">
      <c r="A80" s="114">
        <v>2.1</v>
      </c>
      <c r="B80" s="115" t="s">
        <v>73</v>
      </c>
      <c r="C80" s="30"/>
      <c r="D80" s="30"/>
      <c r="E80" s="30"/>
      <c r="F80" s="30"/>
      <c r="G80" s="30"/>
      <c r="H80" s="30"/>
      <c r="I80" s="30"/>
      <c r="J80" s="30"/>
      <c r="K80" s="30"/>
      <c r="L80" s="314"/>
      <c r="M80" s="315"/>
      <c r="N80" s="316"/>
      <c r="O80" s="30"/>
      <c r="P80" s="30"/>
      <c r="Q80" s="30"/>
      <c r="R80" s="30"/>
      <c r="S80" s="127">
        <f t="shared" si="5"/>
        <v>0</v>
      </c>
      <c r="T80" s="32"/>
    </row>
    <row r="81" spans="1:20" ht="27" customHeight="1" x14ac:dyDescent="0.25">
      <c r="A81" s="114">
        <v>2.2000000000000002</v>
      </c>
      <c r="B81" s="115" t="s">
        <v>74</v>
      </c>
      <c r="C81" s="30"/>
      <c r="D81" s="30"/>
      <c r="E81" s="31"/>
      <c r="F81" s="30"/>
      <c r="G81" s="30"/>
      <c r="H81" s="30"/>
      <c r="I81" s="30"/>
      <c r="J81" s="30"/>
      <c r="K81" s="30"/>
      <c r="L81" s="314"/>
      <c r="M81" s="315"/>
      <c r="N81" s="316"/>
      <c r="O81" s="30"/>
      <c r="P81" s="30"/>
      <c r="Q81" s="30"/>
      <c r="R81" s="30"/>
      <c r="S81" s="127">
        <f t="shared" si="5"/>
        <v>0</v>
      </c>
      <c r="T81" s="32"/>
    </row>
    <row r="82" spans="1:20" ht="27" customHeight="1" x14ac:dyDescent="0.25">
      <c r="A82" s="114">
        <v>2.2999999999999998</v>
      </c>
      <c r="B82" s="115" t="s">
        <v>75</v>
      </c>
      <c r="C82" s="30"/>
      <c r="D82" s="30"/>
      <c r="E82" s="31"/>
      <c r="F82" s="30"/>
      <c r="G82" s="30"/>
      <c r="H82" s="30"/>
      <c r="I82" s="30"/>
      <c r="J82" s="30"/>
      <c r="K82" s="30"/>
      <c r="L82" s="314"/>
      <c r="M82" s="315"/>
      <c r="N82" s="316"/>
      <c r="O82" s="30"/>
      <c r="P82" s="30"/>
      <c r="Q82" s="30"/>
      <c r="R82" s="30"/>
      <c r="S82" s="127">
        <f t="shared" si="5"/>
        <v>0</v>
      </c>
      <c r="T82" s="32"/>
    </row>
    <row r="83" spans="1:20" ht="27" customHeight="1" x14ac:dyDescent="0.25">
      <c r="A83" s="114">
        <v>2.4</v>
      </c>
      <c r="B83" s="115" t="s">
        <v>76</v>
      </c>
      <c r="C83" s="30"/>
      <c r="D83" s="30"/>
      <c r="E83" s="31"/>
      <c r="F83" s="30"/>
      <c r="G83" s="30"/>
      <c r="H83" s="30"/>
      <c r="I83" s="30"/>
      <c r="J83" s="30"/>
      <c r="K83" s="30"/>
      <c r="L83" s="314"/>
      <c r="M83" s="315"/>
      <c r="N83" s="316"/>
      <c r="O83" s="30"/>
      <c r="P83" s="30"/>
      <c r="Q83" s="30"/>
      <c r="R83" s="30"/>
      <c r="S83" s="127">
        <f t="shared" si="5"/>
        <v>0</v>
      </c>
      <c r="T83" s="32"/>
    </row>
    <row r="84" spans="1:20" ht="27" customHeight="1" x14ac:dyDescent="0.25">
      <c r="A84" s="114">
        <v>2.5</v>
      </c>
      <c r="B84" s="115" t="s">
        <v>77</v>
      </c>
      <c r="C84" s="30"/>
      <c r="D84" s="30"/>
      <c r="E84" s="31"/>
      <c r="F84" s="30"/>
      <c r="G84" s="30"/>
      <c r="H84" s="30"/>
      <c r="I84" s="30"/>
      <c r="J84" s="30"/>
      <c r="K84" s="30"/>
      <c r="L84" s="314"/>
      <c r="M84" s="315"/>
      <c r="N84" s="316"/>
      <c r="O84" s="30"/>
      <c r="P84" s="30"/>
      <c r="Q84" s="30"/>
      <c r="R84" s="30"/>
      <c r="S84" s="127">
        <f t="shared" si="5"/>
        <v>0</v>
      </c>
      <c r="T84" s="32"/>
    </row>
    <row r="85" spans="1:20" ht="27" customHeight="1" x14ac:dyDescent="0.25">
      <c r="A85" s="114">
        <v>2.6</v>
      </c>
      <c r="B85" s="115" t="s">
        <v>78</v>
      </c>
      <c r="C85" s="30"/>
      <c r="D85" s="30"/>
      <c r="E85" s="31"/>
      <c r="F85" s="30"/>
      <c r="G85" s="30"/>
      <c r="H85" s="30"/>
      <c r="I85" s="30"/>
      <c r="J85" s="30"/>
      <c r="K85" s="30"/>
      <c r="L85" s="314"/>
      <c r="M85" s="315"/>
      <c r="N85" s="316"/>
      <c r="O85" s="30"/>
      <c r="P85" s="30"/>
      <c r="Q85" s="30"/>
      <c r="R85" s="30"/>
      <c r="S85" s="127">
        <f t="shared" si="5"/>
        <v>0</v>
      </c>
      <c r="T85" s="32"/>
    </row>
    <row r="86" spans="1:20" ht="27" customHeight="1" x14ac:dyDescent="0.25">
      <c r="A86" s="114">
        <v>2.7</v>
      </c>
      <c r="B86" s="115" t="s">
        <v>79</v>
      </c>
      <c r="C86" s="30"/>
      <c r="D86" s="30"/>
      <c r="E86" s="31"/>
      <c r="F86" s="30"/>
      <c r="G86" s="30"/>
      <c r="H86" s="30"/>
      <c r="I86" s="30"/>
      <c r="J86" s="30"/>
      <c r="K86" s="30"/>
      <c r="L86" s="314"/>
      <c r="M86" s="315"/>
      <c r="N86" s="316"/>
      <c r="O86" s="30"/>
      <c r="P86" s="30"/>
      <c r="Q86" s="30"/>
      <c r="R86" s="30"/>
      <c r="S86" s="127">
        <f t="shared" si="5"/>
        <v>0</v>
      </c>
      <c r="T86" s="32"/>
    </row>
    <row r="87" spans="1:20" ht="27" customHeight="1" x14ac:dyDescent="0.25">
      <c r="A87" s="114">
        <v>2.8</v>
      </c>
      <c r="B87" s="115" t="s">
        <v>80</v>
      </c>
      <c r="C87" s="30"/>
      <c r="D87" s="30"/>
      <c r="E87" s="31"/>
      <c r="F87" s="30"/>
      <c r="G87" s="30"/>
      <c r="H87" s="30"/>
      <c r="I87" s="30"/>
      <c r="J87" s="30"/>
      <c r="K87" s="30"/>
      <c r="L87" s="314"/>
      <c r="M87" s="315"/>
      <c r="N87" s="316"/>
      <c r="O87" s="30"/>
      <c r="P87" s="30"/>
      <c r="Q87" s="30"/>
      <c r="R87" s="30"/>
      <c r="S87" s="127">
        <f t="shared" si="5"/>
        <v>0</v>
      </c>
      <c r="T87" s="32"/>
    </row>
    <row r="88" spans="1:20" ht="27" customHeight="1" x14ac:dyDescent="0.25">
      <c r="A88" s="114">
        <v>3</v>
      </c>
      <c r="B88" s="115" t="s">
        <v>81</v>
      </c>
      <c r="C88" s="30"/>
      <c r="D88" s="30"/>
      <c r="E88" s="31"/>
      <c r="F88" s="30"/>
      <c r="G88" s="30"/>
      <c r="H88" s="30"/>
      <c r="I88" s="30"/>
      <c r="J88" s="30"/>
      <c r="K88" s="30"/>
      <c r="L88" s="314"/>
      <c r="M88" s="315"/>
      <c r="N88" s="316"/>
      <c r="O88" s="30"/>
      <c r="P88" s="30"/>
      <c r="Q88" s="30"/>
      <c r="R88" s="30"/>
      <c r="S88" s="127">
        <f t="shared" si="5"/>
        <v>0</v>
      </c>
      <c r="T88" s="32"/>
    </row>
    <row r="89" spans="1:20" ht="27" customHeight="1" x14ac:dyDescent="0.25">
      <c r="A89" s="114">
        <v>4</v>
      </c>
      <c r="B89" s="115" t="s">
        <v>82</v>
      </c>
      <c r="C89" s="30"/>
      <c r="D89" s="30"/>
      <c r="E89" s="31"/>
      <c r="F89" s="30"/>
      <c r="G89" s="30"/>
      <c r="H89" s="30"/>
      <c r="I89" s="30"/>
      <c r="J89" s="30"/>
      <c r="K89" s="30"/>
      <c r="L89" s="317"/>
      <c r="M89" s="318"/>
      <c r="N89" s="319"/>
      <c r="O89" s="30"/>
      <c r="P89" s="30"/>
      <c r="Q89" s="30"/>
      <c r="R89" s="30"/>
      <c r="S89" s="127">
        <f t="shared" si="5"/>
        <v>0</v>
      </c>
      <c r="T89" s="32"/>
    </row>
    <row r="90" spans="1:20" ht="27" customHeight="1" x14ac:dyDescent="0.25">
      <c r="A90" s="114">
        <v>5</v>
      </c>
      <c r="B90" s="115" t="s">
        <v>83</v>
      </c>
      <c r="C90" s="30"/>
      <c r="D90" s="30"/>
      <c r="E90" s="31"/>
      <c r="F90" s="30"/>
      <c r="G90" s="30"/>
      <c r="H90" s="30"/>
      <c r="I90" s="30"/>
      <c r="J90" s="30"/>
      <c r="K90" s="30"/>
      <c r="L90" s="30" t="s">
        <v>102</v>
      </c>
      <c r="M90" s="30" t="s">
        <v>103</v>
      </c>
      <c r="N90" s="30" t="s">
        <v>178</v>
      </c>
      <c r="O90" s="30"/>
      <c r="P90" s="30"/>
      <c r="Q90" s="30"/>
      <c r="R90" s="30"/>
      <c r="S90" s="127">
        <f>SUM(C90:R90)</f>
        <v>0</v>
      </c>
      <c r="T90" s="32"/>
    </row>
    <row r="91" spans="1:20" ht="27" customHeight="1" x14ac:dyDescent="0.25">
      <c r="A91" s="114">
        <v>6</v>
      </c>
      <c r="B91" s="115" t="s">
        <v>84</v>
      </c>
      <c r="C91" s="30"/>
      <c r="D91" s="30"/>
      <c r="E91" s="31"/>
      <c r="F91" s="30"/>
      <c r="G91" s="30"/>
      <c r="H91" s="30"/>
      <c r="I91" s="30"/>
      <c r="J91" s="30"/>
      <c r="K91" s="30"/>
      <c r="L91" s="311"/>
      <c r="M91" s="312"/>
      <c r="N91" s="313"/>
      <c r="O91" s="30"/>
      <c r="P91" s="30"/>
      <c r="Q91" s="30"/>
      <c r="R91" s="30"/>
      <c r="S91" s="127">
        <f t="shared" si="5"/>
        <v>0</v>
      </c>
      <c r="T91" s="32"/>
    </row>
    <row r="92" spans="1:20" ht="27" customHeight="1" x14ac:dyDescent="0.25">
      <c r="A92" s="114">
        <v>7</v>
      </c>
      <c r="B92" s="115" t="s">
        <v>85</v>
      </c>
      <c r="C92" s="30"/>
      <c r="D92" s="30"/>
      <c r="E92" s="31"/>
      <c r="F92" s="30"/>
      <c r="G92" s="30"/>
      <c r="H92" s="30"/>
      <c r="I92" s="30"/>
      <c r="J92" s="30"/>
      <c r="K92" s="30"/>
      <c r="L92" s="314"/>
      <c r="M92" s="315"/>
      <c r="N92" s="316"/>
      <c r="O92" s="30"/>
      <c r="P92" s="30"/>
      <c r="Q92" s="30"/>
      <c r="R92" s="30"/>
      <c r="S92" s="127">
        <f t="shared" si="5"/>
        <v>0</v>
      </c>
      <c r="T92" s="32"/>
    </row>
    <row r="93" spans="1:20" ht="27" customHeight="1" x14ac:dyDescent="0.25">
      <c r="A93" s="114">
        <v>8</v>
      </c>
      <c r="B93" s="115" t="s">
        <v>86</v>
      </c>
      <c r="C93" s="30"/>
      <c r="D93" s="30"/>
      <c r="E93" s="31"/>
      <c r="F93" s="30"/>
      <c r="G93" s="30"/>
      <c r="H93" s="30"/>
      <c r="I93" s="30"/>
      <c r="J93" s="30"/>
      <c r="K93" s="30"/>
      <c r="L93" s="317"/>
      <c r="M93" s="318"/>
      <c r="N93" s="319"/>
      <c r="O93" s="30"/>
      <c r="P93" s="30"/>
      <c r="Q93" s="30"/>
      <c r="R93" s="30"/>
      <c r="S93" s="127">
        <f>SUM(C93:R93)</f>
        <v>0</v>
      </c>
      <c r="T93" s="32"/>
    </row>
    <row r="94" spans="1:20" ht="27" customHeight="1" x14ac:dyDescent="0.25">
      <c r="A94" s="229" t="s">
        <v>104</v>
      </c>
      <c r="B94" s="230"/>
      <c r="C94" s="128">
        <f>SUM(C76:C93)</f>
        <v>0</v>
      </c>
      <c r="D94" s="128">
        <f t="shared" ref="D94:K94" si="6">SUM(D76:D93)</f>
        <v>0</v>
      </c>
      <c r="E94" s="129">
        <f t="shared" si="6"/>
        <v>0</v>
      </c>
      <c r="F94" s="128">
        <f t="shared" si="6"/>
        <v>0</v>
      </c>
      <c r="G94" s="128">
        <f t="shared" si="6"/>
        <v>0</v>
      </c>
      <c r="H94" s="128">
        <f t="shared" si="6"/>
        <v>0</v>
      </c>
      <c r="I94" s="128">
        <f t="shared" si="6"/>
        <v>0</v>
      </c>
      <c r="J94" s="128">
        <f t="shared" si="6"/>
        <v>0</v>
      </c>
      <c r="K94" s="128">
        <f t="shared" si="6"/>
        <v>0</v>
      </c>
      <c r="L94" s="320" t="e">
        <f>L90+M90</f>
        <v>#VALUE!</v>
      </c>
      <c r="M94" s="321"/>
      <c r="N94" s="128" t="str">
        <f>N90</f>
        <v>Operational Water</v>
      </c>
      <c r="O94" s="128">
        <f>SUM(O74:O93)</f>
        <v>0</v>
      </c>
      <c r="P94" s="128">
        <f t="shared" ref="P94:T94" si="7">SUM(P74:P93)</f>
        <v>0</v>
      </c>
      <c r="Q94" s="128">
        <f t="shared" si="7"/>
        <v>0</v>
      </c>
      <c r="R94" s="128">
        <f t="shared" si="7"/>
        <v>0</v>
      </c>
      <c r="S94" s="128">
        <f t="shared" si="7"/>
        <v>0</v>
      </c>
      <c r="T94" s="128">
        <f t="shared" si="7"/>
        <v>0</v>
      </c>
    </row>
    <row r="95" spans="1:20" ht="27" customHeight="1" x14ac:dyDescent="0.25">
      <c r="A95" s="229" t="s">
        <v>105</v>
      </c>
      <c r="B95" s="230"/>
      <c r="C95" s="130" t="e">
        <f t="shared" ref="C95:K95" si="8">C94/$C$6</f>
        <v>#DIV/0!</v>
      </c>
      <c r="D95" s="130" t="e">
        <f t="shared" si="8"/>
        <v>#DIV/0!</v>
      </c>
      <c r="E95" s="130" t="e">
        <f t="shared" si="8"/>
        <v>#DIV/0!</v>
      </c>
      <c r="F95" s="130" t="e">
        <f t="shared" si="8"/>
        <v>#DIV/0!</v>
      </c>
      <c r="G95" s="130" t="e">
        <f t="shared" si="8"/>
        <v>#DIV/0!</v>
      </c>
      <c r="H95" s="130" t="e">
        <f t="shared" si="8"/>
        <v>#DIV/0!</v>
      </c>
      <c r="I95" s="130" t="e">
        <f t="shared" si="8"/>
        <v>#DIV/0!</v>
      </c>
      <c r="J95" s="130" t="e">
        <f t="shared" si="8"/>
        <v>#DIV/0!</v>
      </c>
      <c r="K95" s="130" t="e">
        <f t="shared" si="8"/>
        <v>#DIV/0!</v>
      </c>
      <c r="L95" s="322" t="e">
        <f>L94/$C$6</f>
        <v>#VALUE!</v>
      </c>
      <c r="M95" s="323"/>
      <c r="N95" s="130" t="e">
        <f t="shared" ref="N95:T95" si="9">N94/$C$6</f>
        <v>#VALUE!</v>
      </c>
      <c r="O95" s="130" t="e">
        <f t="shared" si="9"/>
        <v>#DIV/0!</v>
      </c>
      <c r="P95" s="130" t="e">
        <f t="shared" si="9"/>
        <v>#DIV/0!</v>
      </c>
      <c r="Q95" s="130" t="e">
        <f t="shared" si="9"/>
        <v>#DIV/0!</v>
      </c>
      <c r="R95" s="130" t="e">
        <f t="shared" si="9"/>
        <v>#DIV/0!</v>
      </c>
      <c r="S95" s="130" t="e">
        <f t="shared" si="9"/>
        <v>#DIV/0!</v>
      </c>
      <c r="T95" s="130" t="e">
        <f t="shared" si="9"/>
        <v>#DIV/0!</v>
      </c>
    </row>
    <row r="96" spans="1:20" x14ac:dyDescent="0.25">
      <c r="A96" s="327" t="s">
        <v>106</v>
      </c>
      <c r="B96" s="328"/>
      <c r="C96" s="328"/>
      <c r="D96" s="328"/>
      <c r="E96" s="328"/>
      <c r="F96" s="328"/>
      <c r="G96" s="328"/>
      <c r="H96" s="328"/>
      <c r="I96" s="328"/>
      <c r="J96" s="328"/>
      <c r="K96" s="328"/>
      <c r="L96" s="328"/>
      <c r="M96" s="328"/>
      <c r="N96" s="328"/>
      <c r="O96" s="328"/>
      <c r="P96" s="328"/>
      <c r="Q96" s="329"/>
      <c r="R96" s="329"/>
      <c r="S96" s="329"/>
      <c r="T96" s="330"/>
    </row>
    <row r="97" spans="1:47" ht="12.75" customHeight="1" x14ac:dyDescent="0.25">
      <c r="A97" s="331" t="s">
        <v>141</v>
      </c>
      <c r="B97" s="331"/>
      <c r="C97" s="331"/>
      <c r="D97" s="331"/>
      <c r="E97" s="331"/>
      <c r="F97" s="331"/>
      <c r="G97" s="331"/>
      <c r="H97" s="331"/>
      <c r="I97" s="331"/>
      <c r="J97" s="331"/>
      <c r="K97" s="331"/>
      <c r="L97" s="331"/>
      <c r="M97" s="331"/>
      <c r="N97" s="331"/>
      <c r="O97" s="331"/>
      <c r="P97" s="331"/>
      <c r="Q97" s="332"/>
      <c r="R97" s="333"/>
      <c r="S97" s="334"/>
      <c r="T97" s="131" t="s">
        <v>117</v>
      </c>
    </row>
    <row r="98" spans="1:47" ht="15.6" x14ac:dyDescent="0.25">
      <c r="A98" s="132" t="s">
        <v>119</v>
      </c>
      <c r="B98" s="132"/>
      <c r="C98" s="132"/>
      <c r="D98" s="133"/>
      <c r="E98" s="133"/>
      <c r="F98" s="132"/>
      <c r="G98" s="132"/>
      <c r="H98" s="132"/>
      <c r="I98" s="132"/>
      <c r="J98" s="132"/>
      <c r="K98" s="132"/>
      <c r="L98" s="132"/>
      <c r="M98" s="132"/>
      <c r="N98" s="132"/>
      <c r="O98" s="133"/>
      <c r="P98" s="133"/>
      <c r="Q98" s="338"/>
      <c r="R98" s="339"/>
      <c r="S98" s="340"/>
      <c r="T98" s="134" t="s">
        <v>125</v>
      </c>
    </row>
    <row r="99" spans="1:47" ht="13.2" customHeight="1" x14ac:dyDescent="0.25">
      <c r="A99" s="132" t="s">
        <v>144</v>
      </c>
      <c r="B99" s="132"/>
      <c r="C99" s="132"/>
      <c r="D99" s="133"/>
      <c r="E99" s="133"/>
      <c r="F99" s="132"/>
      <c r="G99" s="132"/>
      <c r="H99" s="132"/>
      <c r="I99" s="132"/>
      <c r="J99" s="132"/>
      <c r="K99" s="132"/>
      <c r="L99" s="132"/>
      <c r="M99" s="132"/>
      <c r="N99" s="132"/>
      <c r="O99" s="133"/>
      <c r="P99" s="133"/>
      <c r="Q99" s="135"/>
      <c r="R99" s="135"/>
      <c r="S99" s="136"/>
      <c r="T99" s="137"/>
    </row>
    <row r="100" spans="1:47" s="139" customFormat="1" ht="57.75" customHeight="1" x14ac:dyDescent="0.25">
      <c r="A100" s="286" t="s">
        <v>124</v>
      </c>
      <c r="B100" s="286"/>
      <c r="C100" s="286"/>
      <c r="D100" s="286"/>
      <c r="E100" s="286"/>
      <c r="F100" s="286"/>
      <c r="G100" s="286"/>
      <c r="H100" s="286"/>
      <c r="I100" s="286"/>
      <c r="J100" s="286"/>
      <c r="K100" s="286"/>
      <c r="L100" s="286"/>
      <c r="M100" s="286"/>
      <c r="N100" s="286"/>
      <c r="O100" s="286"/>
      <c r="P100" s="286"/>
      <c r="Q100" s="286"/>
      <c r="R100" s="286"/>
      <c r="S100" s="286"/>
      <c r="T100" s="286"/>
      <c r="U100" s="138"/>
      <c r="V100" s="138"/>
      <c r="W100" s="138"/>
      <c r="X100" s="138"/>
      <c r="Y100" s="138"/>
      <c r="Z100" s="138"/>
      <c r="AA100" s="138"/>
      <c r="AB100" s="138"/>
      <c r="AC100" s="138"/>
      <c r="AD100" s="138"/>
      <c r="AE100" s="138"/>
      <c r="AF100" s="138"/>
      <c r="AG100" s="138"/>
      <c r="AH100" s="138"/>
      <c r="AI100" s="138"/>
      <c r="AJ100" s="138"/>
      <c r="AK100" s="138"/>
      <c r="AL100" s="138"/>
      <c r="AM100" s="138"/>
      <c r="AN100" s="138"/>
      <c r="AO100" s="138"/>
      <c r="AP100" s="138"/>
      <c r="AQ100" s="138"/>
      <c r="AR100" s="138"/>
      <c r="AS100" s="138"/>
      <c r="AT100" s="138"/>
      <c r="AU100" s="138"/>
    </row>
    <row r="101" spans="1:47" ht="0.75" customHeight="1" x14ac:dyDescent="0.25">
      <c r="A101" s="287"/>
      <c r="B101" s="287"/>
      <c r="C101" s="287"/>
      <c r="D101" s="287"/>
      <c r="E101" s="287"/>
      <c r="F101" s="287"/>
      <c r="G101" s="287"/>
      <c r="H101" s="287"/>
      <c r="I101" s="287"/>
      <c r="J101" s="287"/>
      <c r="K101" s="287"/>
      <c r="L101" s="287"/>
      <c r="M101" s="287"/>
      <c r="N101" s="287"/>
      <c r="O101" s="287"/>
      <c r="P101" s="287"/>
      <c r="Q101" s="287"/>
      <c r="R101" s="287"/>
      <c r="S101" s="287"/>
      <c r="T101" s="287"/>
    </row>
    <row r="102" spans="1:47" ht="35.25" customHeight="1" x14ac:dyDescent="0.25">
      <c r="A102" s="288" t="s">
        <v>120</v>
      </c>
      <c r="B102" s="289"/>
      <c r="C102" s="214" t="s">
        <v>165</v>
      </c>
      <c r="D102" s="214" t="s">
        <v>161</v>
      </c>
      <c r="E102" s="295" t="s">
        <v>159</v>
      </c>
      <c r="F102" s="296"/>
      <c r="G102" s="299" t="s">
        <v>160</v>
      </c>
      <c r="H102" s="299"/>
      <c r="I102" s="299"/>
      <c r="J102" s="299"/>
      <c r="K102" s="299"/>
      <c r="L102" s="299"/>
      <c r="M102" s="299"/>
      <c r="N102" s="299"/>
      <c r="O102" s="295" t="s">
        <v>162</v>
      </c>
      <c r="P102" s="299"/>
      <c r="Q102" s="299"/>
      <c r="R102" s="296"/>
      <c r="S102" s="301" t="s">
        <v>121</v>
      </c>
      <c r="T102" s="296" t="s">
        <v>163</v>
      </c>
    </row>
    <row r="103" spans="1:47" x14ac:dyDescent="0.25">
      <c r="A103" s="290"/>
      <c r="B103" s="291"/>
      <c r="C103" s="215"/>
      <c r="D103" s="294"/>
      <c r="E103" s="297"/>
      <c r="F103" s="298"/>
      <c r="G103" s="300"/>
      <c r="H103" s="300"/>
      <c r="I103" s="300"/>
      <c r="J103" s="300"/>
      <c r="K103" s="300"/>
      <c r="L103" s="300"/>
      <c r="M103" s="300"/>
      <c r="N103" s="300"/>
      <c r="O103" s="297"/>
      <c r="P103" s="300"/>
      <c r="Q103" s="300"/>
      <c r="R103" s="298"/>
      <c r="S103" s="302"/>
      <c r="T103" s="298"/>
    </row>
    <row r="104" spans="1:47" ht="26.7" customHeight="1" x14ac:dyDescent="0.25">
      <c r="A104" s="292"/>
      <c r="B104" s="293"/>
      <c r="C104" s="215"/>
      <c r="D104" s="324" t="s">
        <v>116</v>
      </c>
      <c r="E104" s="325"/>
      <c r="F104" s="326"/>
      <c r="G104" s="324" t="s">
        <v>115</v>
      </c>
      <c r="H104" s="325"/>
      <c r="I104" s="325"/>
      <c r="J104" s="325"/>
      <c r="K104" s="325"/>
      <c r="L104" s="325"/>
      <c r="M104" s="325"/>
      <c r="N104" s="326"/>
      <c r="O104" s="324" t="s">
        <v>114</v>
      </c>
      <c r="P104" s="325"/>
      <c r="Q104" s="325"/>
      <c r="R104" s="326"/>
      <c r="S104" s="302"/>
      <c r="T104" s="296" t="s">
        <v>113</v>
      </c>
    </row>
    <row r="105" spans="1:47" ht="25.5" customHeight="1" x14ac:dyDescent="0.25">
      <c r="A105" s="123" t="s">
        <v>66</v>
      </c>
      <c r="B105" s="124"/>
      <c r="C105" s="216"/>
      <c r="D105" s="125" t="s">
        <v>87</v>
      </c>
      <c r="E105" s="125" t="s">
        <v>130</v>
      </c>
      <c r="F105" s="125" t="s">
        <v>89</v>
      </c>
      <c r="G105" s="125" t="s">
        <v>90</v>
      </c>
      <c r="H105" s="125" t="s">
        <v>91</v>
      </c>
      <c r="I105" s="125" t="s">
        <v>92</v>
      </c>
      <c r="J105" s="125" t="s">
        <v>93</v>
      </c>
      <c r="K105" s="125" t="s">
        <v>94</v>
      </c>
      <c r="L105" s="324" t="s">
        <v>95</v>
      </c>
      <c r="M105" s="326"/>
      <c r="N105" s="125" t="s">
        <v>96</v>
      </c>
      <c r="O105" s="125" t="s">
        <v>97</v>
      </c>
      <c r="P105" s="125" t="s">
        <v>98</v>
      </c>
      <c r="Q105" s="125" t="s">
        <v>99</v>
      </c>
      <c r="R105" s="125" t="s">
        <v>100</v>
      </c>
      <c r="S105" s="303"/>
      <c r="T105" s="298"/>
    </row>
    <row r="106" spans="1:47" ht="29.7" customHeight="1" x14ac:dyDescent="0.25">
      <c r="A106" s="126">
        <v>0.1</v>
      </c>
      <c r="B106" s="115" t="s">
        <v>68</v>
      </c>
      <c r="C106" s="305"/>
      <c r="D106" s="306"/>
      <c r="E106" s="306"/>
      <c r="F106" s="306"/>
      <c r="G106" s="306"/>
      <c r="H106" s="306"/>
      <c r="I106" s="306"/>
      <c r="J106" s="306"/>
      <c r="K106" s="306"/>
      <c r="L106" s="306"/>
      <c r="M106" s="306"/>
      <c r="N106" s="307"/>
      <c r="O106" s="34"/>
      <c r="P106" s="34"/>
      <c r="Q106" s="34"/>
      <c r="R106" s="34"/>
      <c r="S106" s="140">
        <f>SUM(C106:R106)</f>
        <v>0</v>
      </c>
      <c r="T106" s="35"/>
    </row>
    <row r="107" spans="1:47" ht="29.25" customHeight="1" x14ac:dyDescent="0.25">
      <c r="A107" s="114">
        <v>0.2</v>
      </c>
      <c r="B107" s="115" t="s">
        <v>69</v>
      </c>
      <c r="C107" s="308"/>
      <c r="D107" s="309"/>
      <c r="E107" s="309"/>
      <c r="F107" s="309"/>
      <c r="G107" s="309"/>
      <c r="H107" s="309"/>
      <c r="I107" s="309"/>
      <c r="J107" s="309"/>
      <c r="K107" s="309"/>
      <c r="L107" s="309"/>
      <c r="M107" s="309"/>
      <c r="N107" s="310"/>
      <c r="O107" s="34"/>
      <c r="P107" s="34"/>
      <c r="Q107" s="34"/>
      <c r="R107" s="34"/>
      <c r="S107" s="140">
        <f t="shared" ref="S107:S124" si="10">SUM(C107:R107)</f>
        <v>0</v>
      </c>
      <c r="T107" s="34"/>
    </row>
    <row r="108" spans="1:47" ht="33" customHeight="1" x14ac:dyDescent="0.25">
      <c r="A108" s="114">
        <v>0.3</v>
      </c>
      <c r="B108" s="115" t="s">
        <v>70</v>
      </c>
      <c r="C108" s="30"/>
      <c r="D108" s="30"/>
      <c r="E108" s="31"/>
      <c r="F108" s="30"/>
      <c r="G108" s="30"/>
      <c r="H108" s="33"/>
      <c r="I108" s="33"/>
      <c r="J108" s="33"/>
      <c r="K108" s="33"/>
      <c r="L108" s="311"/>
      <c r="M108" s="312"/>
      <c r="N108" s="313"/>
      <c r="O108" s="30"/>
      <c r="P108" s="30"/>
      <c r="Q108" s="30"/>
      <c r="R108" s="30"/>
      <c r="S108" s="127">
        <f t="shared" si="10"/>
        <v>0</v>
      </c>
      <c r="T108" s="30"/>
    </row>
    <row r="109" spans="1:47" ht="33" customHeight="1" x14ac:dyDescent="0.25">
      <c r="A109" s="114">
        <v>0.4</v>
      </c>
      <c r="B109" s="115" t="s">
        <v>71</v>
      </c>
      <c r="C109" s="30"/>
      <c r="D109" s="30"/>
      <c r="E109" s="31"/>
      <c r="F109" s="30"/>
      <c r="G109" s="33"/>
      <c r="H109" s="33"/>
      <c r="I109" s="33"/>
      <c r="J109" s="33"/>
      <c r="K109" s="33"/>
      <c r="L109" s="314"/>
      <c r="M109" s="315"/>
      <c r="N109" s="316"/>
      <c r="O109" s="30"/>
      <c r="P109" s="30"/>
      <c r="Q109" s="30"/>
      <c r="R109" s="30"/>
      <c r="S109" s="127">
        <f t="shared" si="10"/>
        <v>0</v>
      </c>
      <c r="T109" s="33"/>
    </row>
    <row r="110" spans="1:47" ht="33.450000000000003" customHeight="1" x14ac:dyDescent="0.25">
      <c r="A110" s="114">
        <v>0.5</v>
      </c>
      <c r="B110" s="115" t="s">
        <v>101</v>
      </c>
      <c r="C110" s="30"/>
      <c r="D110" s="30"/>
      <c r="E110" s="31"/>
      <c r="F110" s="30"/>
      <c r="G110" s="33"/>
      <c r="H110" s="33"/>
      <c r="I110" s="33"/>
      <c r="J110" s="33"/>
      <c r="K110" s="33"/>
      <c r="L110" s="314"/>
      <c r="M110" s="315"/>
      <c r="N110" s="316"/>
      <c r="O110" s="30"/>
      <c r="P110" s="30"/>
      <c r="Q110" s="30"/>
      <c r="R110" s="30"/>
      <c r="S110" s="127">
        <f t="shared" si="10"/>
        <v>0</v>
      </c>
      <c r="T110" s="33"/>
    </row>
    <row r="111" spans="1:47" ht="29.7" customHeight="1" x14ac:dyDescent="0.25">
      <c r="A111" s="114">
        <v>1</v>
      </c>
      <c r="B111" s="115" t="s">
        <v>72</v>
      </c>
      <c r="C111" s="30"/>
      <c r="D111" s="30"/>
      <c r="E111" s="31"/>
      <c r="F111" s="30"/>
      <c r="G111" s="33"/>
      <c r="H111" s="33"/>
      <c r="I111" s="33"/>
      <c r="J111" s="33"/>
      <c r="K111" s="33"/>
      <c r="L111" s="314"/>
      <c r="M111" s="315"/>
      <c r="N111" s="316"/>
      <c r="O111" s="30"/>
      <c r="P111" s="30"/>
      <c r="Q111" s="30"/>
      <c r="R111" s="30"/>
      <c r="S111" s="127">
        <f t="shared" si="10"/>
        <v>0</v>
      </c>
      <c r="T111" s="33"/>
    </row>
    <row r="112" spans="1:47" ht="34.950000000000003" customHeight="1" x14ac:dyDescent="0.25">
      <c r="A112" s="114">
        <v>2.1</v>
      </c>
      <c r="B112" s="115" t="s">
        <v>73</v>
      </c>
      <c r="C112" s="30"/>
      <c r="D112" s="30"/>
      <c r="E112" s="30"/>
      <c r="F112" s="30"/>
      <c r="G112" s="30"/>
      <c r="H112" s="33"/>
      <c r="I112" s="33"/>
      <c r="J112" s="33"/>
      <c r="K112" s="33"/>
      <c r="L112" s="314"/>
      <c r="M112" s="315"/>
      <c r="N112" s="316"/>
      <c r="O112" s="30"/>
      <c r="P112" s="30"/>
      <c r="Q112" s="30"/>
      <c r="R112" s="30"/>
      <c r="S112" s="127">
        <f t="shared" si="10"/>
        <v>0</v>
      </c>
      <c r="T112" s="30"/>
    </row>
    <row r="113" spans="1:20" ht="28.95" customHeight="1" x14ac:dyDescent="0.25">
      <c r="A113" s="114">
        <v>2.2000000000000002</v>
      </c>
      <c r="B113" s="115" t="s">
        <v>74</v>
      </c>
      <c r="C113" s="30"/>
      <c r="D113" s="30"/>
      <c r="E113" s="31"/>
      <c r="F113" s="30"/>
      <c r="G113" s="30"/>
      <c r="H113" s="33"/>
      <c r="I113" s="33"/>
      <c r="J113" s="33"/>
      <c r="K113" s="33"/>
      <c r="L113" s="314"/>
      <c r="M113" s="315"/>
      <c r="N113" s="316"/>
      <c r="O113" s="30"/>
      <c r="P113" s="30"/>
      <c r="Q113" s="30"/>
      <c r="R113" s="30"/>
      <c r="S113" s="127">
        <f t="shared" si="10"/>
        <v>0</v>
      </c>
      <c r="T113" s="30"/>
    </row>
    <row r="114" spans="1:20" ht="31.95" customHeight="1" x14ac:dyDescent="0.25">
      <c r="A114" s="114">
        <v>2.2999999999999998</v>
      </c>
      <c r="B114" s="115" t="s">
        <v>75</v>
      </c>
      <c r="C114" s="30"/>
      <c r="D114" s="30"/>
      <c r="E114" s="31"/>
      <c r="F114" s="30"/>
      <c r="G114" s="30"/>
      <c r="H114" s="33"/>
      <c r="I114" s="33"/>
      <c r="J114" s="33"/>
      <c r="K114" s="33"/>
      <c r="L114" s="314"/>
      <c r="M114" s="315"/>
      <c r="N114" s="316"/>
      <c r="O114" s="30"/>
      <c r="P114" s="30"/>
      <c r="Q114" s="30"/>
      <c r="R114" s="30"/>
      <c r="S114" s="127">
        <f t="shared" si="10"/>
        <v>0</v>
      </c>
      <c r="T114" s="30"/>
    </row>
    <row r="115" spans="1:20" ht="33" customHeight="1" x14ac:dyDescent="0.25">
      <c r="A115" s="114">
        <v>2.4</v>
      </c>
      <c r="B115" s="115" t="s">
        <v>76</v>
      </c>
      <c r="C115" s="30"/>
      <c r="D115" s="30"/>
      <c r="E115" s="31"/>
      <c r="F115" s="30"/>
      <c r="G115" s="30"/>
      <c r="H115" s="33"/>
      <c r="I115" s="33"/>
      <c r="J115" s="33"/>
      <c r="K115" s="33"/>
      <c r="L115" s="314"/>
      <c r="M115" s="315"/>
      <c r="N115" s="316"/>
      <c r="O115" s="30"/>
      <c r="P115" s="30"/>
      <c r="Q115" s="30"/>
      <c r="R115" s="30"/>
      <c r="S115" s="127">
        <f t="shared" si="10"/>
        <v>0</v>
      </c>
      <c r="T115" s="30"/>
    </row>
    <row r="116" spans="1:20" ht="34.200000000000003" customHeight="1" x14ac:dyDescent="0.25">
      <c r="A116" s="114">
        <v>2.5</v>
      </c>
      <c r="B116" s="115" t="s">
        <v>77</v>
      </c>
      <c r="C116" s="30"/>
      <c r="D116" s="30"/>
      <c r="E116" s="31"/>
      <c r="F116" s="30"/>
      <c r="G116" s="30"/>
      <c r="H116" s="33"/>
      <c r="I116" s="33"/>
      <c r="J116" s="33"/>
      <c r="K116" s="33"/>
      <c r="L116" s="314"/>
      <c r="M116" s="315"/>
      <c r="N116" s="316"/>
      <c r="O116" s="30"/>
      <c r="P116" s="30"/>
      <c r="Q116" s="30"/>
      <c r="R116" s="30"/>
      <c r="S116" s="127">
        <f t="shared" si="10"/>
        <v>0</v>
      </c>
      <c r="T116" s="30"/>
    </row>
    <row r="117" spans="1:20" ht="30.45" customHeight="1" x14ac:dyDescent="0.25">
      <c r="A117" s="114">
        <v>2.6</v>
      </c>
      <c r="B117" s="115" t="s">
        <v>78</v>
      </c>
      <c r="C117" s="30"/>
      <c r="D117" s="30"/>
      <c r="E117" s="31"/>
      <c r="F117" s="30"/>
      <c r="G117" s="30"/>
      <c r="H117" s="33"/>
      <c r="I117" s="33"/>
      <c r="J117" s="33"/>
      <c r="K117" s="33"/>
      <c r="L117" s="314"/>
      <c r="M117" s="315"/>
      <c r="N117" s="316"/>
      <c r="O117" s="30"/>
      <c r="P117" s="30"/>
      <c r="Q117" s="30"/>
      <c r="R117" s="30"/>
      <c r="S117" s="127">
        <f t="shared" si="10"/>
        <v>0</v>
      </c>
      <c r="T117" s="30"/>
    </row>
    <row r="118" spans="1:20" ht="32.700000000000003" customHeight="1" x14ac:dyDescent="0.25">
      <c r="A118" s="114">
        <v>2.7</v>
      </c>
      <c r="B118" s="115" t="s">
        <v>79</v>
      </c>
      <c r="C118" s="30"/>
      <c r="D118" s="30"/>
      <c r="E118" s="31"/>
      <c r="F118" s="30"/>
      <c r="G118" s="30"/>
      <c r="H118" s="33"/>
      <c r="I118" s="33"/>
      <c r="J118" s="33"/>
      <c r="K118" s="33"/>
      <c r="L118" s="314"/>
      <c r="M118" s="315"/>
      <c r="N118" s="316"/>
      <c r="O118" s="30"/>
      <c r="P118" s="30"/>
      <c r="Q118" s="30"/>
      <c r="R118" s="30"/>
      <c r="S118" s="127">
        <f t="shared" si="10"/>
        <v>0</v>
      </c>
      <c r="T118" s="30"/>
    </row>
    <row r="119" spans="1:20" ht="31.5" customHeight="1" x14ac:dyDescent="0.25">
      <c r="A119" s="114">
        <v>2.8</v>
      </c>
      <c r="B119" s="115" t="s">
        <v>80</v>
      </c>
      <c r="C119" s="30"/>
      <c r="D119" s="30"/>
      <c r="E119" s="31"/>
      <c r="F119" s="30"/>
      <c r="G119" s="30"/>
      <c r="H119" s="33"/>
      <c r="I119" s="33"/>
      <c r="J119" s="33"/>
      <c r="K119" s="33"/>
      <c r="L119" s="314"/>
      <c r="M119" s="315"/>
      <c r="N119" s="316"/>
      <c r="O119" s="30"/>
      <c r="P119" s="30"/>
      <c r="Q119" s="30"/>
      <c r="R119" s="30"/>
      <c r="S119" s="127">
        <f t="shared" si="10"/>
        <v>0</v>
      </c>
      <c r="T119" s="30"/>
    </row>
    <row r="120" spans="1:20" ht="38.25" customHeight="1" x14ac:dyDescent="0.25">
      <c r="A120" s="114">
        <v>3</v>
      </c>
      <c r="B120" s="115" t="s">
        <v>81</v>
      </c>
      <c r="C120" s="30"/>
      <c r="D120" s="30"/>
      <c r="E120" s="31"/>
      <c r="F120" s="30"/>
      <c r="G120" s="30"/>
      <c r="H120" s="33"/>
      <c r="I120" s="33"/>
      <c r="J120" s="33"/>
      <c r="K120" s="33"/>
      <c r="L120" s="314"/>
      <c r="M120" s="315"/>
      <c r="N120" s="316"/>
      <c r="O120" s="30"/>
      <c r="P120" s="30"/>
      <c r="Q120" s="30"/>
      <c r="R120" s="30"/>
      <c r="S120" s="127">
        <f t="shared" si="10"/>
        <v>0</v>
      </c>
      <c r="T120" s="30"/>
    </row>
    <row r="121" spans="1:20" ht="24.75" customHeight="1" x14ac:dyDescent="0.25">
      <c r="A121" s="114">
        <v>4</v>
      </c>
      <c r="B121" s="115" t="s">
        <v>82</v>
      </c>
      <c r="C121" s="30"/>
      <c r="D121" s="30"/>
      <c r="E121" s="31"/>
      <c r="F121" s="30"/>
      <c r="G121" s="30"/>
      <c r="H121" s="33"/>
      <c r="I121" s="33"/>
      <c r="J121" s="33"/>
      <c r="K121" s="33"/>
      <c r="L121" s="317"/>
      <c r="M121" s="318"/>
      <c r="N121" s="319"/>
      <c r="O121" s="30"/>
      <c r="P121" s="30"/>
      <c r="Q121" s="30"/>
      <c r="R121" s="30"/>
      <c r="S121" s="127">
        <f t="shared" si="10"/>
        <v>0</v>
      </c>
      <c r="T121" s="30"/>
    </row>
    <row r="122" spans="1:20" ht="26.4" x14ac:dyDescent="0.25">
      <c r="A122" s="114">
        <v>5</v>
      </c>
      <c r="B122" s="115" t="s">
        <v>83</v>
      </c>
      <c r="C122" s="30"/>
      <c r="D122" s="30"/>
      <c r="E122" s="31"/>
      <c r="F122" s="30"/>
      <c r="G122" s="30"/>
      <c r="H122" s="33"/>
      <c r="I122" s="33"/>
      <c r="J122" s="33"/>
      <c r="K122" s="33"/>
      <c r="L122" s="30" t="s">
        <v>102</v>
      </c>
      <c r="M122" s="30" t="s">
        <v>103</v>
      </c>
      <c r="N122" s="30" t="s">
        <v>178</v>
      </c>
      <c r="O122" s="30"/>
      <c r="P122" s="30"/>
      <c r="Q122" s="30"/>
      <c r="R122" s="30"/>
      <c r="S122" s="127">
        <f>SUM(C122:R122)</f>
        <v>0</v>
      </c>
      <c r="T122" s="30"/>
    </row>
    <row r="123" spans="1:20" ht="31.5" customHeight="1" x14ac:dyDescent="0.25">
      <c r="A123" s="114">
        <v>6</v>
      </c>
      <c r="B123" s="115" t="s">
        <v>84</v>
      </c>
      <c r="C123" s="30"/>
      <c r="D123" s="30"/>
      <c r="E123" s="31"/>
      <c r="F123" s="30"/>
      <c r="G123" s="30"/>
      <c r="H123" s="33"/>
      <c r="I123" s="33"/>
      <c r="J123" s="33"/>
      <c r="K123" s="33"/>
      <c r="L123" s="343"/>
      <c r="M123" s="344"/>
      <c r="N123" s="345"/>
      <c r="O123" s="30"/>
      <c r="P123" s="30"/>
      <c r="Q123" s="30"/>
      <c r="R123" s="30"/>
      <c r="S123" s="127">
        <f t="shared" si="10"/>
        <v>0</v>
      </c>
      <c r="T123" s="30"/>
    </row>
    <row r="124" spans="1:20" ht="25.95" customHeight="1" x14ac:dyDescent="0.25">
      <c r="A124" s="114">
        <v>7</v>
      </c>
      <c r="B124" s="115" t="s">
        <v>85</v>
      </c>
      <c r="C124" s="30"/>
      <c r="D124" s="30"/>
      <c r="E124" s="31"/>
      <c r="F124" s="30"/>
      <c r="G124" s="30"/>
      <c r="H124" s="33"/>
      <c r="I124" s="33"/>
      <c r="J124" s="33"/>
      <c r="K124" s="33"/>
      <c r="L124" s="346"/>
      <c r="M124" s="347"/>
      <c r="N124" s="348"/>
      <c r="O124" s="30"/>
      <c r="P124" s="30"/>
      <c r="Q124" s="30"/>
      <c r="R124" s="30"/>
      <c r="S124" s="127">
        <f t="shared" si="10"/>
        <v>0</v>
      </c>
      <c r="T124" s="30"/>
    </row>
    <row r="125" spans="1:20" ht="33" customHeight="1" x14ac:dyDescent="0.25">
      <c r="A125" s="114">
        <v>8</v>
      </c>
      <c r="B125" s="115" t="s">
        <v>86</v>
      </c>
      <c r="C125" s="30"/>
      <c r="D125" s="30"/>
      <c r="E125" s="31"/>
      <c r="F125" s="30"/>
      <c r="G125" s="30"/>
      <c r="H125" s="33"/>
      <c r="I125" s="33"/>
      <c r="J125" s="33"/>
      <c r="K125" s="33"/>
      <c r="L125" s="349"/>
      <c r="M125" s="350"/>
      <c r="N125" s="351"/>
      <c r="O125" s="30"/>
      <c r="P125" s="30"/>
      <c r="Q125" s="30"/>
      <c r="R125" s="30"/>
      <c r="S125" s="127">
        <f>SUM(C125:R125)</f>
        <v>0</v>
      </c>
      <c r="T125" s="30"/>
    </row>
    <row r="126" spans="1:20" ht="37.950000000000003" customHeight="1" x14ac:dyDescent="0.25">
      <c r="A126" s="229" t="s">
        <v>104</v>
      </c>
      <c r="B126" s="230"/>
      <c r="C126" s="128">
        <f t="shared" ref="C126:K126" si="11">SUM(C108:C125)</f>
        <v>0</v>
      </c>
      <c r="D126" s="128">
        <f t="shared" si="11"/>
        <v>0</v>
      </c>
      <c r="E126" s="129">
        <f t="shared" si="11"/>
        <v>0</v>
      </c>
      <c r="F126" s="128">
        <f t="shared" si="11"/>
        <v>0</v>
      </c>
      <c r="G126" s="128">
        <f t="shared" si="11"/>
        <v>0</v>
      </c>
      <c r="H126" s="128">
        <f t="shared" si="11"/>
        <v>0</v>
      </c>
      <c r="I126" s="128">
        <f t="shared" si="11"/>
        <v>0</v>
      </c>
      <c r="J126" s="128">
        <f t="shared" si="11"/>
        <v>0</v>
      </c>
      <c r="K126" s="128">
        <f t="shared" si="11"/>
        <v>0</v>
      </c>
      <c r="L126" s="320" t="e">
        <f>L122+M122</f>
        <v>#VALUE!</v>
      </c>
      <c r="M126" s="321"/>
      <c r="N126" s="128" t="str">
        <f>N122</f>
        <v>Operational Water</v>
      </c>
      <c r="O126" s="128">
        <f t="shared" ref="O126:T126" si="12">SUM(O106:O125)</f>
        <v>0</v>
      </c>
      <c r="P126" s="128">
        <f t="shared" si="12"/>
        <v>0</v>
      </c>
      <c r="Q126" s="128">
        <f t="shared" si="12"/>
        <v>0</v>
      </c>
      <c r="R126" s="128">
        <f t="shared" si="12"/>
        <v>0</v>
      </c>
      <c r="S126" s="128">
        <f t="shared" si="12"/>
        <v>0</v>
      </c>
      <c r="T126" s="128">
        <f t="shared" si="12"/>
        <v>0</v>
      </c>
    </row>
    <row r="127" spans="1:20" ht="37.950000000000003" customHeight="1" x14ac:dyDescent="0.25">
      <c r="A127" s="229" t="s">
        <v>105</v>
      </c>
      <c r="B127" s="230"/>
      <c r="C127" s="130" t="e">
        <f t="shared" ref="C127:K127" si="13">C126/$C$6</f>
        <v>#DIV/0!</v>
      </c>
      <c r="D127" s="130" t="e">
        <f t="shared" si="13"/>
        <v>#DIV/0!</v>
      </c>
      <c r="E127" s="130" t="e">
        <f t="shared" si="13"/>
        <v>#DIV/0!</v>
      </c>
      <c r="F127" s="130" t="e">
        <f t="shared" si="13"/>
        <v>#DIV/0!</v>
      </c>
      <c r="G127" s="130" t="e">
        <f t="shared" si="13"/>
        <v>#DIV/0!</v>
      </c>
      <c r="H127" s="130" t="e">
        <f t="shared" si="13"/>
        <v>#DIV/0!</v>
      </c>
      <c r="I127" s="130" t="e">
        <f t="shared" si="13"/>
        <v>#DIV/0!</v>
      </c>
      <c r="J127" s="130" t="e">
        <f t="shared" si="13"/>
        <v>#DIV/0!</v>
      </c>
      <c r="K127" s="130" t="e">
        <f t="shared" si="13"/>
        <v>#DIV/0!</v>
      </c>
      <c r="L127" s="322" t="e">
        <f>L126/$C$6</f>
        <v>#VALUE!</v>
      </c>
      <c r="M127" s="323"/>
      <c r="N127" s="130" t="e">
        <f t="shared" ref="N127:T127" si="14">N126/$C$6</f>
        <v>#VALUE!</v>
      </c>
      <c r="O127" s="130" t="e">
        <f t="shared" si="14"/>
        <v>#DIV/0!</v>
      </c>
      <c r="P127" s="130" t="e">
        <f t="shared" si="14"/>
        <v>#DIV/0!</v>
      </c>
      <c r="Q127" s="130" t="e">
        <f t="shared" si="14"/>
        <v>#DIV/0!</v>
      </c>
      <c r="R127" s="130" t="e">
        <f t="shared" si="14"/>
        <v>#DIV/0!</v>
      </c>
      <c r="S127" s="130" t="e">
        <f t="shared" si="14"/>
        <v>#DIV/0!</v>
      </c>
      <c r="T127" s="130" t="e">
        <f t="shared" si="14"/>
        <v>#DIV/0!</v>
      </c>
    </row>
    <row r="128" spans="1:20" x14ac:dyDescent="0.25">
      <c r="A128" s="327" t="s">
        <v>106</v>
      </c>
      <c r="B128" s="328"/>
      <c r="C128" s="328"/>
      <c r="D128" s="328"/>
      <c r="E128" s="328"/>
      <c r="F128" s="328"/>
      <c r="G128" s="328"/>
      <c r="H128" s="328"/>
      <c r="I128" s="328"/>
      <c r="J128" s="328"/>
      <c r="K128" s="328"/>
      <c r="L128" s="328"/>
      <c r="M128" s="328"/>
      <c r="N128" s="328"/>
      <c r="O128" s="328"/>
      <c r="P128" s="328"/>
      <c r="Q128" s="329"/>
      <c r="R128" s="329"/>
      <c r="S128" s="329"/>
      <c r="T128" s="330"/>
    </row>
    <row r="129" spans="1:20" ht="12.75" customHeight="1" x14ac:dyDescent="0.25">
      <c r="A129" s="331" t="s">
        <v>142</v>
      </c>
      <c r="B129" s="331"/>
      <c r="C129" s="331"/>
      <c r="D129" s="331"/>
      <c r="E129" s="331"/>
      <c r="F129" s="331"/>
      <c r="G129" s="331"/>
      <c r="H129" s="331"/>
      <c r="I129" s="331"/>
      <c r="J129" s="331"/>
      <c r="K129" s="331"/>
      <c r="L129" s="331"/>
      <c r="M129" s="331"/>
      <c r="N129" s="331"/>
      <c r="O129" s="331"/>
      <c r="P129" s="331"/>
      <c r="Q129" s="332"/>
      <c r="R129" s="333"/>
      <c r="S129" s="334"/>
      <c r="T129" s="131" t="s">
        <v>117</v>
      </c>
    </row>
    <row r="130" spans="1:20" ht="15.6" x14ac:dyDescent="0.25">
      <c r="A130" s="132" t="s">
        <v>119</v>
      </c>
      <c r="B130" s="132"/>
      <c r="C130" s="132"/>
      <c r="D130" s="133"/>
      <c r="E130" s="133"/>
      <c r="F130" s="132"/>
      <c r="G130" s="132"/>
      <c r="H130" s="132"/>
      <c r="I130" s="132"/>
      <c r="J130" s="132"/>
      <c r="K130" s="132"/>
      <c r="L130" s="132"/>
      <c r="M130" s="132"/>
      <c r="N130" s="132"/>
      <c r="O130" s="133"/>
      <c r="P130" s="133"/>
      <c r="Q130" s="338"/>
      <c r="R130" s="339"/>
      <c r="S130" s="340"/>
      <c r="T130" s="134" t="s">
        <v>125</v>
      </c>
    </row>
    <row r="131" spans="1:20" ht="15.6" x14ac:dyDescent="0.25">
      <c r="A131" s="132" t="s">
        <v>144</v>
      </c>
      <c r="B131" s="132"/>
      <c r="C131" s="132"/>
      <c r="D131" s="133"/>
      <c r="E131" s="133"/>
      <c r="F131" s="132"/>
      <c r="G131" s="132"/>
      <c r="H131" s="132"/>
      <c r="I131" s="132"/>
      <c r="J131" s="132"/>
      <c r="K131" s="132"/>
      <c r="L131" s="132"/>
      <c r="M131" s="132"/>
      <c r="N131" s="132"/>
      <c r="O131" s="133"/>
      <c r="P131" s="133"/>
      <c r="Q131" s="135"/>
      <c r="R131" s="135"/>
      <c r="S131" s="136"/>
      <c r="T131" s="137"/>
    </row>
  </sheetData>
  <sheetProtection algorithmName="SHA-512" hashValue="j6gw06n9gr3KYZFICEGiUrJ/A59jKCOAPYoYBuhahOtYom+1u3ZJk6mBGM4esWdKFUhXfeCpULKunm1/Orjj/Q==" saltValue="O/6RgfkYWhZT/Cn4ZgAKeA==" spinCount="100000" sheet="1" formatCells="0" insertRows="0" deleteRows="0"/>
  <mergeCells count="140">
    <mergeCell ref="A29:B36"/>
    <mergeCell ref="C36:E36"/>
    <mergeCell ref="I16:O16"/>
    <mergeCell ref="E64:G64"/>
    <mergeCell ref="Q130:S130"/>
    <mergeCell ref="A66:B66"/>
    <mergeCell ref="A128:T128"/>
    <mergeCell ref="A129:P129"/>
    <mergeCell ref="Q129:S129"/>
    <mergeCell ref="Q98:S98"/>
    <mergeCell ref="C106:N107"/>
    <mergeCell ref="L108:N121"/>
    <mergeCell ref="L123:N125"/>
    <mergeCell ref="A126:B126"/>
    <mergeCell ref="L126:M126"/>
    <mergeCell ref="A127:B127"/>
    <mergeCell ref="L127:M127"/>
    <mergeCell ref="O102:R103"/>
    <mergeCell ref="S102:S105"/>
    <mergeCell ref="T102:T103"/>
    <mergeCell ref="D104:F104"/>
    <mergeCell ref="G104:N104"/>
    <mergeCell ref="O104:R104"/>
    <mergeCell ref="T104:T105"/>
    <mergeCell ref="L105:M105"/>
    <mergeCell ref="A96:T96"/>
    <mergeCell ref="A97:P97"/>
    <mergeCell ref="Q97:S97"/>
    <mergeCell ref="A100:T101"/>
    <mergeCell ref="A102:B104"/>
    <mergeCell ref="D102:D103"/>
    <mergeCell ref="E102:F103"/>
    <mergeCell ref="G102:N103"/>
    <mergeCell ref="L76:N89"/>
    <mergeCell ref="L91:N93"/>
    <mergeCell ref="A94:B94"/>
    <mergeCell ref="L94:M94"/>
    <mergeCell ref="A95:B95"/>
    <mergeCell ref="L95:M95"/>
    <mergeCell ref="T70:T71"/>
    <mergeCell ref="D72:F72"/>
    <mergeCell ref="G72:N72"/>
    <mergeCell ref="O72:R72"/>
    <mergeCell ref="T72:T73"/>
    <mergeCell ref="L73:M73"/>
    <mergeCell ref="A68:T69"/>
    <mergeCell ref="A70:B72"/>
    <mergeCell ref="D70:D71"/>
    <mergeCell ref="E70:F71"/>
    <mergeCell ref="G70:N71"/>
    <mergeCell ref="O70:R71"/>
    <mergeCell ref="S70:S73"/>
    <mergeCell ref="E63:G63"/>
    <mergeCell ref="C74:N75"/>
    <mergeCell ref="F60:G60"/>
    <mergeCell ref="F61:G61"/>
    <mergeCell ref="F62:G62"/>
    <mergeCell ref="F54:G54"/>
    <mergeCell ref="F55:G55"/>
    <mergeCell ref="F56:G56"/>
    <mergeCell ref="F57:G57"/>
    <mergeCell ref="F58:G58"/>
    <mergeCell ref="F59:G59"/>
    <mergeCell ref="C35:E35"/>
    <mergeCell ref="F48:G48"/>
    <mergeCell ref="F49:G49"/>
    <mergeCell ref="F50:G50"/>
    <mergeCell ref="F51:G51"/>
    <mergeCell ref="F52:G52"/>
    <mergeCell ref="F53:G53"/>
    <mergeCell ref="F44:G44"/>
    <mergeCell ref="F45:G45"/>
    <mergeCell ref="F46:G46"/>
    <mergeCell ref="F47:G47"/>
    <mergeCell ref="A17:B17"/>
    <mergeCell ref="A18:B18"/>
    <mergeCell ref="A41:B43"/>
    <mergeCell ref="F41:G43"/>
    <mergeCell ref="E44:E47"/>
    <mergeCell ref="B37:F38"/>
    <mergeCell ref="A39:B39"/>
    <mergeCell ref="F39:G40"/>
    <mergeCell ref="H39:I39"/>
    <mergeCell ref="A40:B40"/>
    <mergeCell ref="A24:B27"/>
    <mergeCell ref="C24:E24"/>
    <mergeCell ref="C25:E25"/>
    <mergeCell ref="C26:E26"/>
    <mergeCell ref="C27:E27"/>
    <mergeCell ref="C29:E29"/>
    <mergeCell ref="C30:E30"/>
    <mergeCell ref="C31:E31"/>
    <mergeCell ref="C32:E32"/>
    <mergeCell ref="E39:E40"/>
    <mergeCell ref="E41:E43"/>
    <mergeCell ref="C39:D39"/>
    <mergeCell ref="C33:E33"/>
    <mergeCell ref="C34:E34"/>
    <mergeCell ref="A14:B14"/>
    <mergeCell ref="C14:F14"/>
    <mergeCell ref="A15:B15"/>
    <mergeCell ref="C15:F15"/>
    <mergeCell ref="A2:B2"/>
    <mergeCell ref="C2:F2"/>
    <mergeCell ref="C3:F3"/>
    <mergeCell ref="A4:B4"/>
    <mergeCell ref="C4:F4"/>
    <mergeCell ref="A11:B11"/>
    <mergeCell ref="C11:F11"/>
    <mergeCell ref="A8:B8"/>
    <mergeCell ref="C8:F8"/>
    <mergeCell ref="A9:B9"/>
    <mergeCell ref="C9:F9"/>
    <mergeCell ref="A10:B10"/>
    <mergeCell ref="C10:F10"/>
    <mergeCell ref="A5:B5"/>
    <mergeCell ref="A1:F1"/>
    <mergeCell ref="C70:C73"/>
    <mergeCell ref="C102:C105"/>
    <mergeCell ref="A19:B19"/>
    <mergeCell ref="C20:G20"/>
    <mergeCell ref="K20:O20"/>
    <mergeCell ref="A16:G16"/>
    <mergeCell ref="A3:B3"/>
    <mergeCell ref="I17:J17"/>
    <mergeCell ref="I18:J18"/>
    <mergeCell ref="I19:J19"/>
    <mergeCell ref="I20:J20"/>
    <mergeCell ref="C5:F5"/>
    <mergeCell ref="A6:B6"/>
    <mergeCell ref="C6:F6"/>
    <mergeCell ref="A7:B7"/>
    <mergeCell ref="C7:F7"/>
    <mergeCell ref="A12:B12"/>
    <mergeCell ref="C12:F12"/>
    <mergeCell ref="A13:B13"/>
    <mergeCell ref="C13:F13"/>
    <mergeCell ref="A20:B20"/>
    <mergeCell ref="A22:B22"/>
    <mergeCell ref="C22:F22"/>
  </mergeCells>
  <phoneticPr fontId="36"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'Drop down list'!$B$4:$B$5</xm:f>
          </x14:formula1>
          <xm:sqref>C66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6699"/>
  </sheetPr>
  <dimension ref="A1:AU283"/>
  <sheetViews>
    <sheetView showGridLines="0" tabSelected="1" topLeftCell="A209" zoomScale="70" zoomScaleNormal="70" workbookViewId="0">
      <selection activeCell="E217" sqref="E217"/>
    </sheetView>
  </sheetViews>
  <sheetFormatPr defaultColWidth="9.21875" defaultRowHeight="13.2" x14ac:dyDescent="0.25"/>
  <cols>
    <col min="1" max="1" width="14.21875" style="81" customWidth="1"/>
    <col min="2" max="2" width="42.21875" style="85" customWidth="1"/>
    <col min="3" max="3" width="44.77734375" style="86" customWidth="1"/>
    <col min="4" max="4" width="27.77734375" style="86" bestFit="1" customWidth="1"/>
    <col min="5" max="5" width="41.21875" style="86" customWidth="1"/>
    <col min="6" max="6" width="35.77734375" style="86" bestFit="1" customWidth="1"/>
    <col min="7" max="7" width="29.44140625" style="76" customWidth="1"/>
    <col min="8" max="8" width="24.44140625" style="76" customWidth="1"/>
    <col min="9" max="9" width="23.77734375" style="76" bestFit="1" customWidth="1"/>
    <col min="10" max="10" width="26.5546875" style="76" customWidth="1"/>
    <col min="11" max="11" width="21.21875" style="76" bestFit="1" customWidth="1"/>
    <col min="12" max="12" width="20.77734375" style="76" customWidth="1"/>
    <col min="13" max="13" width="24.5546875" style="76" customWidth="1"/>
    <col min="14" max="14" width="25.44140625" style="76" customWidth="1"/>
    <col min="15" max="15" width="24.109375" style="76" customWidth="1"/>
    <col min="16" max="16" width="21.21875" style="76" customWidth="1"/>
    <col min="17" max="17" width="25.33203125" style="76" customWidth="1"/>
    <col min="18" max="18" width="23.44140625" style="76" customWidth="1"/>
    <col min="19" max="19" width="23.77734375" style="76" customWidth="1"/>
    <col min="20" max="20" width="26.44140625" style="76" customWidth="1"/>
    <col min="21" max="25" width="9.21875" style="76"/>
    <col min="26" max="26" width="46" style="76" bestFit="1" customWidth="1"/>
    <col min="27" max="27" width="126.44140625" style="76" customWidth="1"/>
    <col min="28" max="16384" width="9.21875" style="76"/>
  </cols>
  <sheetData>
    <row r="1" spans="1:47" x14ac:dyDescent="0.25">
      <c r="A1" s="352" t="s">
        <v>5</v>
      </c>
      <c r="B1" s="352"/>
      <c r="C1" s="353"/>
      <c r="D1" s="353"/>
      <c r="E1" s="353"/>
      <c r="F1" s="353"/>
    </row>
    <row r="2" spans="1:47" x14ac:dyDescent="0.25">
      <c r="A2" s="203" t="s">
        <v>6</v>
      </c>
      <c r="B2" s="203"/>
      <c r="C2" s="234" t="s">
        <v>312</v>
      </c>
      <c r="D2" s="234"/>
      <c r="E2" s="234"/>
      <c r="F2" s="234"/>
    </row>
    <row r="3" spans="1:47" x14ac:dyDescent="0.25">
      <c r="A3" s="78"/>
      <c r="B3" s="78" t="s">
        <v>7</v>
      </c>
      <c r="C3" s="234"/>
      <c r="D3" s="234"/>
      <c r="E3" s="234"/>
      <c r="F3" s="234"/>
    </row>
    <row r="4" spans="1:47" x14ac:dyDescent="0.25">
      <c r="A4" s="203" t="s">
        <v>8</v>
      </c>
      <c r="B4" s="203"/>
      <c r="C4" s="234" t="s">
        <v>314</v>
      </c>
      <c r="D4" s="234"/>
      <c r="E4" s="234"/>
      <c r="F4" s="234"/>
    </row>
    <row r="5" spans="1:47" ht="32.4" customHeight="1" x14ac:dyDescent="0.25">
      <c r="A5" s="203" t="s">
        <v>9</v>
      </c>
      <c r="B5" s="203"/>
      <c r="C5" s="233" t="s">
        <v>318</v>
      </c>
      <c r="D5" s="234"/>
      <c r="E5" s="234"/>
      <c r="F5" s="234"/>
    </row>
    <row r="6" spans="1:47" ht="15.6" x14ac:dyDescent="0.25">
      <c r="A6" s="203" t="s">
        <v>10</v>
      </c>
      <c r="B6" s="203"/>
      <c r="C6" s="234">
        <v>18119</v>
      </c>
      <c r="D6" s="234"/>
      <c r="E6" s="234"/>
      <c r="F6" s="234"/>
    </row>
    <row r="7" spans="1:47" s="79" customFormat="1" x14ac:dyDescent="0.25">
      <c r="A7" s="203" t="s">
        <v>11</v>
      </c>
      <c r="B7" s="203"/>
      <c r="C7" s="234" t="s">
        <v>223</v>
      </c>
      <c r="D7" s="234"/>
      <c r="E7" s="234"/>
      <c r="F7" s="234"/>
    </row>
    <row r="8" spans="1:47" s="79" customFormat="1" x14ac:dyDescent="0.25">
      <c r="A8" s="203" t="s">
        <v>49</v>
      </c>
      <c r="B8" s="203"/>
      <c r="C8" s="354">
        <v>44587</v>
      </c>
      <c r="D8" s="354"/>
      <c r="E8" s="354"/>
      <c r="F8" s="354"/>
      <c r="G8" s="80"/>
    </row>
    <row r="9" spans="1:47" x14ac:dyDescent="0.25">
      <c r="A9" s="203" t="s">
        <v>50</v>
      </c>
      <c r="B9" s="203"/>
      <c r="C9" s="234" t="s">
        <v>317</v>
      </c>
      <c r="D9" s="234"/>
      <c r="E9" s="234"/>
      <c r="F9" s="234"/>
      <c r="G9" s="88"/>
    </row>
    <row r="10" spans="1:47" ht="64.5" customHeight="1" x14ac:dyDescent="0.25">
      <c r="A10" s="225" t="s">
        <v>51</v>
      </c>
      <c r="B10" s="226"/>
      <c r="C10" s="242" t="s">
        <v>118</v>
      </c>
      <c r="D10" s="243"/>
      <c r="E10" s="243"/>
      <c r="F10" s="244"/>
      <c r="G10" s="88"/>
    </row>
    <row r="11" spans="1:47" ht="39" customHeight="1" x14ac:dyDescent="0.25">
      <c r="A11" s="203" t="s">
        <v>52</v>
      </c>
      <c r="B11" s="203"/>
      <c r="C11" s="233" t="s">
        <v>313</v>
      </c>
      <c r="D11" s="233"/>
      <c r="E11" s="233"/>
      <c r="F11" s="233"/>
      <c r="G11" s="89"/>
    </row>
    <row r="12" spans="1:47" ht="19.5" customHeight="1" x14ac:dyDescent="0.25">
      <c r="A12" s="203" t="s">
        <v>53</v>
      </c>
      <c r="B12" s="203"/>
      <c r="C12" s="234" t="s">
        <v>316</v>
      </c>
      <c r="D12" s="234"/>
      <c r="E12" s="234"/>
      <c r="F12" s="234"/>
      <c r="G12" s="89"/>
    </row>
    <row r="13" spans="1:47" ht="39.75" customHeight="1" x14ac:dyDescent="0.25">
      <c r="A13" s="225" t="s">
        <v>55</v>
      </c>
      <c r="B13" s="226"/>
      <c r="C13" s="234" t="s">
        <v>316</v>
      </c>
      <c r="D13" s="234"/>
      <c r="E13" s="234"/>
      <c r="F13" s="234"/>
      <c r="G13" s="89"/>
    </row>
    <row r="14" spans="1:47" s="90" customFormat="1" x14ac:dyDescent="0.25">
      <c r="A14" s="239"/>
      <c r="B14" s="239"/>
      <c r="C14" s="240"/>
      <c r="D14" s="240"/>
      <c r="E14" s="240"/>
      <c r="F14" s="240"/>
      <c r="G14" s="141"/>
      <c r="H14" s="76"/>
      <c r="I14" s="76"/>
      <c r="J14" s="76"/>
      <c r="K14" s="76"/>
      <c r="L14" s="76"/>
      <c r="M14" s="76"/>
      <c r="N14" s="76"/>
      <c r="O14" s="76"/>
      <c r="P14" s="76"/>
      <c r="Q14" s="76"/>
      <c r="R14" s="76"/>
      <c r="S14" s="76"/>
      <c r="T14" s="76"/>
      <c r="U14" s="76"/>
      <c r="V14" s="76"/>
      <c r="W14" s="76"/>
      <c r="X14" s="76"/>
      <c r="Y14" s="76"/>
      <c r="AB14" s="76"/>
      <c r="AC14" s="76"/>
      <c r="AD14" s="76"/>
      <c r="AE14" s="76"/>
      <c r="AF14" s="76"/>
      <c r="AG14" s="76"/>
      <c r="AH14" s="76"/>
      <c r="AI14" s="76"/>
      <c r="AJ14" s="76"/>
      <c r="AK14" s="76"/>
      <c r="AL14" s="76"/>
      <c r="AM14" s="76"/>
      <c r="AN14" s="76"/>
      <c r="AO14" s="76"/>
      <c r="AP14" s="76"/>
      <c r="AQ14" s="76"/>
      <c r="AR14" s="76"/>
      <c r="AS14" s="76"/>
      <c r="AT14" s="76"/>
      <c r="AU14" s="76"/>
    </row>
    <row r="15" spans="1:47" ht="1.5" customHeight="1" x14ac:dyDescent="0.25">
      <c r="A15" s="239"/>
      <c r="B15" s="239"/>
      <c r="C15" s="240"/>
      <c r="D15" s="240"/>
      <c r="E15" s="240"/>
      <c r="F15" s="240"/>
      <c r="G15" s="89"/>
    </row>
    <row r="16" spans="1:47" ht="60" customHeight="1" x14ac:dyDescent="0.25">
      <c r="A16" s="335" t="s">
        <v>184</v>
      </c>
      <c r="B16" s="336"/>
      <c r="C16" s="336"/>
      <c r="D16" s="336"/>
      <c r="E16" s="336"/>
      <c r="F16" s="336"/>
      <c r="G16" s="337"/>
      <c r="I16" s="335" t="s">
        <v>173</v>
      </c>
      <c r="J16" s="336"/>
      <c r="K16" s="336"/>
      <c r="L16" s="336"/>
      <c r="M16" s="336"/>
      <c r="N16" s="336"/>
      <c r="O16" s="337"/>
    </row>
    <row r="17" spans="1:17" s="83" customFormat="1" ht="33.75" customHeight="1" x14ac:dyDescent="0.25">
      <c r="A17" s="227"/>
      <c r="B17" s="228"/>
      <c r="C17" s="142" t="s">
        <v>56</v>
      </c>
      <c r="D17" s="142" t="s">
        <v>175</v>
      </c>
      <c r="E17" s="142" t="s">
        <v>174</v>
      </c>
      <c r="F17" s="142" t="s">
        <v>57</v>
      </c>
      <c r="G17" s="142" t="s">
        <v>58</v>
      </c>
      <c r="I17" s="227"/>
      <c r="J17" s="228"/>
      <c r="K17" s="91" t="s">
        <v>56</v>
      </c>
      <c r="L17" s="91" t="s">
        <v>175</v>
      </c>
      <c r="M17" s="91" t="s">
        <v>174</v>
      </c>
      <c r="N17" s="91" t="s">
        <v>57</v>
      </c>
      <c r="O17" s="91" t="s">
        <v>58</v>
      </c>
    </row>
    <row r="18" spans="1:17" s="83" customFormat="1" ht="33.75" customHeight="1" x14ac:dyDescent="0.25">
      <c r="A18" s="229" t="s">
        <v>59</v>
      </c>
      <c r="B18" s="230"/>
      <c r="C18" s="63">
        <f>C246+D246+E246+F246</f>
        <v>9103898.5300000012</v>
      </c>
      <c r="D18" s="63">
        <f>G246+H246+I246+J246+K246</f>
        <v>2402873.92</v>
      </c>
      <c r="E18" s="63">
        <f>L246+N246</f>
        <v>101536310.88</v>
      </c>
      <c r="F18" s="63">
        <f>O246+P246+Q246+R246</f>
        <v>374185.59</v>
      </c>
      <c r="G18" s="63">
        <f>T246</f>
        <v>-2121077</v>
      </c>
      <c r="I18" s="229" t="s">
        <v>59</v>
      </c>
      <c r="J18" s="230"/>
      <c r="K18" s="63">
        <f>C278+D278+E278+F278</f>
        <v>9092306.3200000003</v>
      </c>
      <c r="L18" s="63">
        <f>G278+H278+I278+J278+K278</f>
        <v>2402873.92</v>
      </c>
      <c r="M18" s="63">
        <f>L278+N278</f>
        <v>72211709.549999997</v>
      </c>
      <c r="N18" s="63">
        <f>O278+P278+Q278+R278</f>
        <v>374185.59</v>
      </c>
      <c r="O18" s="63">
        <f>T278</f>
        <v>-2121077</v>
      </c>
    </row>
    <row r="19" spans="1:17" s="83" customFormat="1" ht="33.75" customHeight="1" x14ac:dyDescent="0.25">
      <c r="A19" s="217" t="s">
        <v>60</v>
      </c>
      <c r="B19" s="218"/>
      <c r="C19" s="67">
        <f>C18/$C$6</f>
        <v>502.4503852309731</v>
      </c>
      <c r="D19" s="67">
        <f t="shared" ref="D19" si="0">D18/$C$6</f>
        <v>132.61625476019648</v>
      </c>
      <c r="E19" s="67">
        <f>E18/$C$6</f>
        <v>5603.8584292731384</v>
      </c>
      <c r="F19" s="67">
        <f>F18/$C$6</f>
        <v>20.65155858491087</v>
      </c>
      <c r="G19" s="67">
        <f>G18/$C$6</f>
        <v>-117.06369004911971</v>
      </c>
      <c r="H19" s="76"/>
      <c r="I19" s="217" t="s">
        <v>60</v>
      </c>
      <c r="J19" s="218"/>
      <c r="K19" s="68">
        <f>K18/$C$6</f>
        <v>501.8106032341741</v>
      </c>
      <c r="L19" s="68">
        <f t="shared" ref="L19" si="1">L18/$C$6</f>
        <v>132.61625476019648</v>
      </c>
      <c r="M19" s="68">
        <f>M18/$C$6</f>
        <v>3985.4136293393672</v>
      </c>
      <c r="N19" s="68">
        <f t="shared" ref="N19:O19" si="2">N18/$C$6</f>
        <v>20.65155858491087</v>
      </c>
      <c r="O19" s="68">
        <f t="shared" si="2"/>
        <v>-117.06369004911971</v>
      </c>
      <c r="P19" s="97"/>
      <c r="Q19" s="97"/>
    </row>
    <row r="20" spans="1:17" ht="57.75" customHeight="1" x14ac:dyDescent="0.25">
      <c r="A20" s="231" t="s">
        <v>185</v>
      </c>
      <c r="B20" s="232"/>
      <c r="C20" s="219" t="s">
        <v>200</v>
      </c>
      <c r="D20" s="220"/>
      <c r="E20" s="220"/>
      <c r="F20" s="220"/>
      <c r="G20" s="221"/>
      <c r="I20" s="231" t="s">
        <v>186</v>
      </c>
      <c r="J20" s="232"/>
      <c r="K20" s="219" t="s">
        <v>199</v>
      </c>
      <c r="L20" s="220"/>
      <c r="M20" s="220"/>
      <c r="N20" s="220"/>
      <c r="O20" s="221"/>
      <c r="P20" s="97"/>
      <c r="Q20" s="97"/>
    </row>
    <row r="21" spans="1:17" ht="15.75" customHeight="1" x14ac:dyDescent="0.25">
      <c r="A21" s="93"/>
      <c r="B21" s="93"/>
      <c r="C21" s="94"/>
      <c r="D21" s="94"/>
      <c r="E21" s="94"/>
      <c r="F21" s="94"/>
      <c r="G21" s="95"/>
      <c r="H21" s="96"/>
      <c r="I21" s="96"/>
      <c r="J21" s="92"/>
      <c r="K21" s="92"/>
      <c r="L21" s="92"/>
      <c r="M21" s="92"/>
      <c r="N21" s="97"/>
      <c r="O21" s="97"/>
      <c r="P21" s="97"/>
      <c r="Q21" s="97"/>
    </row>
    <row r="22" spans="1:17" ht="79.95" customHeight="1" x14ac:dyDescent="0.25">
      <c r="A22" s="238" t="s">
        <v>61</v>
      </c>
      <c r="B22" s="238"/>
      <c r="C22" s="233" t="s">
        <v>315</v>
      </c>
      <c r="D22" s="233"/>
      <c r="E22" s="233"/>
      <c r="F22" s="233"/>
      <c r="G22" s="89"/>
      <c r="H22" s="96"/>
      <c r="I22" s="96"/>
      <c r="J22" s="92"/>
      <c r="K22" s="92"/>
      <c r="L22" s="92"/>
      <c r="M22" s="92"/>
      <c r="N22" s="97"/>
      <c r="O22" s="97"/>
      <c r="P22" s="97"/>
      <c r="Q22" s="97"/>
    </row>
    <row r="23" spans="1:17" s="100" customFormat="1" x14ac:dyDescent="0.25">
      <c r="A23" s="98"/>
      <c r="B23" s="98"/>
      <c r="C23" s="99"/>
      <c r="D23" s="99"/>
      <c r="E23" s="99"/>
      <c r="F23" s="99"/>
      <c r="G23" s="95"/>
      <c r="H23" s="96"/>
      <c r="I23" s="96"/>
      <c r="J23" s="92"/>
      <c r="K23" s="92"/>
      <c r="L23" s="92"/>
      <c r="M23" s="92"/>
      <c r="N23" s="97"/>
      <c r="O23" s="97"/>
      <c r="P23" s="97"/>
      <c r="Q23" s="97"/>
    </row>
    <row r="24" spans="1:17" ht="40.5" customHeight="1" x14ac:dyDescent="0.25">
      <c r="A24" s="267" t="s">
        <v>201</v>
      </c>
      <c r="B24" s="268"/>
      <c r="C24" s="271" t="s">
        <v>191</v>
      </c>
      <c r="D24" s="271"/>
      <c r="E24" s="271"/>
      <c r="F24" s="101" t="s">
        <v>192</v>
      </c>
      <c r="G24" s="89"/>
      <c r="H24" s="96"/>
      <c r="I24" s="96"/>
      <c r="J24" s="92"/>
      <c r="K24" s="92"/>
      <c r="L24" s="92"/>
      <c r="M24" s="92"/>
      <c r="N24" s="97"/>
      <c r="O24" s="97"/>
      <c r="P24" s="97"/>
      <c r="Q24" s="97"/>
    </row>
    <row r="25" spans="1:17" ht="12.75" customHeight="1" x14ac:dyDescent="0.25">
      <c r="A25" s="267"/>
      <c r="B25" s="268"/>
      <c r="C25" s="234" t="s">
        <v>315</v>
      </c>
      <c r="D25" s="234"/>
      <c r="E25" s="234"/>
      <c r="F25" s="72"/>
      <c r="G25" s="89"/>
      <c r="H25" s="96"/>
      <c r="I25" s="96"/>
      <c r="J25" s="102"/>
      <c r="K25" s="102"/>
      <c r="L25" s="102"/>
      <c r="M25" s="102"/>
      <c r="N25" s="97"/>
      <c r="O25" s="97"/>
      <c r="P25" s="97"/>
      <c r="Q25" s="97"/>
    </row>
    <row r="26" spans="1:17" ht="12.75" customHeight="1" x14ac:dyDescent="0.25">
      <c r="A26" s="267"/>
      <c r="B26" s="268"/>
      <c r="C26" s="234"/>
      <c r="D26" s="234"/>
      <c r="E26" s="234"/>
      <c r="F26" s="72"/>
      <c r="G26" s="89"/>
      <c r="H26" s="96"/>
      <c r="I26" s="96"/>
      <c r="J26" s="92"/>
      <c r="K26" s="92"/>
      <c r="L26" s="92"/>
      <c r="M26" s="92"/>
      <c r="N26" s="97"/>
      <c r="O26" s="97"/>
      <c r="P26" s="97"/>
      <c r="Q26" s="97"/>
    </row>
    <row r="27" spans="1:17" s="83" customFormat="1" x14ac:dyDescent="0.25">
      <c r="A27" s="267"/>
      <c r="B27" s="268"/>
      <c r="C27" s="233"/>
      <c r="D27" s="234"/>
      <c r="E27" s="234"/>
      <c r="F27" s="72"/>
      <c r="G27" s="89"/>
      <c r="H27" s="96"/>
      <c r="I27" s="96"/>
      <c r="J27" s="102"/>
      <c r="K27" s="102"/>
      <c r="L27" s="102"/>
      <c r="M27" s="102"/>
      <c r="N27" s="97"/>
      <c r="O27" s="97"/>
      <c r="P27" s="97"/>
      <c r="Q27" s="97"/>
    </row>
    <row r="28" spans="1:17" s="83" customFormat="1" x14ac:dyDescent="0.25">
      <c r="A28" s="267"/>
      <c r="B28" s="268"/>
      <c r="C28" s="233"/>
      <c r="D28" s="234"/>
      <c r="E28" s="234"/>
      <c r="F28" s="72"/>
      <c r="G28" s="89"/>
      <c r="H28" s="96"/>
      <c r="I28" s="96"/>
      <c r="J28" s="102"/>
      <c r="K28" s="102"/>
      <c r="L28" s="102"/>
      <c r="M28" s="102"/>
      <c r="N28" s="97"/>
      <c r="O28" s="97"/>
      <c r="P28" s="97"/>
      <c r="Q28" s="97"/>
    </row>
    <row r="29" spans="1:17" s="83" customFormat="1" x14ac:dyDescent="0.25">
      <c r="A29" s="267"/>
      <c r="B29" s="268"/>
      <c r="C29" s="233"/>
      <c r="D29" s="234"/>
      <c r="E29" s="234"/>
      <c r="F29" s="72"/>
      <c r="G29" s="89"/>
      <c r="H29" s="96"/>
      <c r="I29" s="96"/>
      <c r="J29" s="102"/>
      <c r="K29" s="102"/>
      <c r="L29" s="102"/>
      <c r="M29" s="102"/>
      <c r="N29" s="97"/>
      <c r="O29" s="97"/>
      <c r="P29" s="97"/>
      <c r="Q29" s="97"/>
    </row>
    <row r="30" spans="1:17" s="83" customFormat="1" x14ac:dyDescent="0.25">
      <c r="A30" s="267"/>
      <c r="B30" s="268"/>
      <c r="C30" s="233"/>
      <c r="D30" s="234"/>
      <c r="E30" s="234"/>
      <c r="F30" s="72"/>
      <c r="G30" s="89"/>
      <c r="H30" s="96"/>
      <c r="I30" s="96"/>
      <c r="J30" s="102"/>
      <c r="K30" s="102"/>
      <c r="L30" s="102"/>
      <c r="M30" s="102"/>
      <c r="N30" s="97"/>
      <c r="O30" s="97"/>
      <c r="P30" s="97"/>
      <c r="Q30" s="97"/>
    </row>
    <row r="31" spans="1:17" s="83" customFormat="1" x14ac:dyDescent="0.25">
      <c r="A31" s="89"/>
      <c r="B31" s="89"/>
      <c r="C31" s="89"/>
      <c r="D31" s="89"/>
      <c r="E31" s="89"/>
      <c r="F31" s="143"/>
      <c r="G31" s="89"/>
      <c r="H31" s="96"/>
      <c r="I31" s="96"/>
      <c r="J31" s="102"/>
      <c r="K31" s="102"/>
      <c r="L31" s="102"/>
      <c r="M31" s="102"/>
      <c r="N31" s="97"/>
      <c r="O31" s="97"/>
      <c r="P31" s="97"/>
      <c r="Q31" s="97"/>
    </row>
    <row r="32" spans="1:17" s="83" customFormat="1" ht="27.75" customHeight="1" x14ac:dyDescent="0.25">
      <c r="A32" s="267" t="s">
        <v>190</v>
      </c>
      <c r="B32" s="268"/>
      <c r="C32" s="271" t="s">
        <v>107</v>
      </c>
      <c r="D32" s="271"/>
      <c r="E32" s="271"/>
      <c r="F32" s="101" t="s">
        <v>63</v>
      </c>
      <c r="G32" s="89"/>
      <c r="H32" s="96"/>
      <c r="I32" s="96"/>
      <c r="J32" s="102"/>
      <c r="K32" s="102"/>
      <c r="L32" s="102"/>
      <c r="M32" s="102"/>
      <c r="N32" s="97"/>
      <c r="O32" s="97"/>
      <c r="P32" s="97"/>
      <c r="Q32" s="97"/>
    </row>
    <row r="33" spans="1:47" s="83" customFormat="1" x14ac:dyDescent="0.25">
      <c r="A33" s="267"/>
      <c r="B33" s="268"/>
      <c r="C33" s="234" t="s">
        <v>315</v>
      </c>
      <c r="D33" s="234"/>
      <c r="E33" s="234"/>
      <c r="F33" s="72"/>
      <c r="G33" s="89"/>
      <c r="H33" s="96"/>
      <c r="I33" s="96"/>
      <c r="J33" s="102"/>
      <c r="K33" s="102"/>
      <c r="L33" s="102"/>
      <c r="M33" s="102"/>
      <c r="N33" s="97"/>
      <c r="O33" s="97"/>
      <c r="P33" s="97"/>
      <c r="Q33" s="97"/>
    </row>
    <row r="34" spans="1:47" s="83" customFormat="1" x14ac:dyDescent="0.25">
      <c r="A34" s="267"/>
      <c r="B34" s="268"/>
      <c r="C34" s="234"/>
      <c r="D34" s="234"/>
      <c r="E34" s="234"/>
      <c r="F34" s="72"/>
      <c r="G34" s="89"/>
      <c r="H34" s="96"/>
      <c r="I34" s="96"/>
      <c r="J34" s="102"/>
      <c r="K34" s="102"/>
      <c r="L34" s="102"/>
      <c r="M34" s="102"/>
      <c r="N34" s="97"/>
      <c r="O34" s="97"/>
      <c r="P34" s="97"/>
      <c r="Q34" s="97"/>
    </row>
    <row r="35" spans="1:47" s="83" customFormat="1" x14ac:dyDescent="0.25">
      <c r="A35" s="267"/>
      <c r="B35" s="268"/>
      <c r="C35" s="235"/>
      <c r="D35" s="380"/>
      <c r="E35" s="381"/>
      <c r="F35" s="72"/>
      <c r="G35" s="89"/>
      <c r="H35" s="96"/>
      <c r="I35" s="96"/>
      <c r="J35" s="102"/>
      <c r="K35" s="102"/>
      <c r="L35" s="102"/>
      <c r="M35" s="102"/>
      <c r="N35" s="97"/>
      <c r="O35" s="97"/>
      <c r="P35" s="97"/>
      <c r="Q35" s="97"/>
    </row>
    <row r="36" spans="1:47" s="83" customFormat="1" x14ac:dyDescent="0.25">
      <c r="A36" s="267"/>
      <c r="B36" s="268"/>
      <c r="C36" s="235"/>
      <c r="D36" s="380"/>
      <c r="E36" s="381"/>
      <c r="F36" s="72"/>
      <c r="G36" s="89"/>
      <c r="H36" s="96"/>
      <c r="I36" s="96"/>
      <c r="J36" s="102"/>
      <c r="K36" s="102"/>
      <c r="L36" s="102"/>
      <c r="M36" s="102"/>
      <c r="N36" s="97"/>
      <c r="O36" s="97"/>
      <c r="P36" s="97"/>
      <c r="Q36" s="97"/>
    </row>
    <row r="37" spans="1:47" x14ac:dyDescent="0.25">
      <c r="B37" s="196"/>
      <c r="C37" s="196"/>
      <c r="D37" s="196"/>
      <c r="E37" s="196"/>
      <c r="F37" s="196"/>
    </row>
    <row r="38" spans="1:47" s="90" customFormat="1" ht="12.75" customHeight="1" x14ac:dyDescent="0.25">
      <c r="A38" s="76"/>
      <c r="B38" s="258"/>
      <c r="C38" s="258"/>
      <c r="D38" s="258"/>
      <c r="E38" s="258"/>
      <c r="F38" s="258"/>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row>
    <row r="39" spans="1:47" s="90" customFormat="1" ht="36.75" customHeight="1" x14ac:dyDescent="0.25">
      <c r="A39" s="238" t="s">
        <v>111</v>
      </c>
      <c r="B39" s="238"/>
      <c r="C39" s="263" t="s">
        <v>157</v>
      </c>
      <c r="D39" s="281"/>
      <c r="E39" s="276" t="s">
        <v>158</v>
      </c>
      <c r="F39" s="259" t="s">
        <v>131</v>
      </c>
      <c r="G39" s="260"/>
      <c r="H39" s="263" t="s">
        <v>65</v>
      </c>
      <c r="I39" s="264"/>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row>
    <row r="40" spans="1:47" s="90" customFormat="1" ht="48.75" customHeight="1" x14ac:dyDescent="0.25">
      <c r="A40" s="265" t="s">
        <v>66</v>
      </c>
      <c r="B40" s="266"/>
      <c r="C40" s="107" t="s">
        <v>135</v>
      </c>
      <c r="D40" s="107" t="s">
        <v>67</v>
      </c>
      <c r="E40" s="277"/>
      <c r="F40" s="261"/>
      <c r="G40" s="262"/>
      <c r="H40" s="107" t="s">
        <v>149</v>
      </c>
      <c r="I40" s="107" t="s">
        <v>150</v>
      </c>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row>
    <row r="41" spans="1:47" s="90" customFormat="1" ht="74.25" customHeight="1" x14ac:dyDescent="0.25">
      <c r="A41" s="245" t="s">
        <v>109</v>
      </c>
      <c r="B41" s="246"/>
      <c r="C41" s="108" t="s">
        <v>167</v>
      </c>
      <c r="D41" s="144" t="s">
        <v>138</v>
      </c>
      <c r="E41" s="371" t="s">
        <v>110</v>
      </c>
      <c r="F41" s="374" t="s">
        <v>112</v>
      </c>
      <c r="G41" s="375"/>
      <c r="H41" s="144" t="s">
        <v>148</v>
      </c>
      <c r="I41" s="144" t="s">
        <v>152</v>
      </c>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row>
    <row r="42" spans="1:47" s="90" customFormat="1" x14ac:dyDescent="0.25">
      <c r="A42" s="247"/>
      <c r="B42" s="248"/>
      <c r="C42" s="110" t="s">
        <v>136</v>
      </c>
      <c r="D42" s="144" t="s">
        <v>139</v>
      </c>
      <c r="E42" s="372"/>
      <c r="F42" s="376"/>
      <c r="G42" s="377"/>
      <c r="H42" s="144" t="s">
        <v>151</v>
      </c>
      <c r="I42" s="144" t="s">
        <v>153</v>
      </c>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row>
    <row r="43" spans="1:47" s="90" customFormat="1" x14ac:dyDescent="0.25">
      <c r="A43" s="247"/>
      <c r="B43" s="248"/>
      <c r="C43" s="110" t="s">
        <v>137</v>
      </c>
      <c r="D43" s="145" t="s">
        <v>140</v>
      </c>
      <c r="E43" s="373"/>
      <c r="F43" s="378"/>
      <c r="G43" s="379"/>
      <c r="H43" s="145" t="s">
        <v>148</v>
      </c>
      <c r="I43" s="145" t="s">
        <v>148</v>
      </c>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row>
    <row r="44" spans="1:47" s="90" customFormat="1" ht="32.25" customHeight="1" x14ac:dyDescent="0.25">
      <c r="A44" s="112">
        <v>0.1</v>
      </c>
      <c r="B44" s="113" t="s">
        <v>68</v>
      </c>
      <c r="C44" s="13"/>
      <c r="D44" s="18"/>
      <c r="E44" s="255"/>
      <c r="F44" s="282"/>
      <c r="G44" s="283"/>
      <c r="H44" s="16"/>
      <c r="I44" s="1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row>
    <row r="45" spans="1:47" s="90" customFormat="1" ht="32.25" customHeight="1" x14ac:dyDescent="0.25">
      <c r="A45" s="114">
        <v>0.2</v>
      </c>
      <c r="B45" s="115" t="s">
        <v>69</v>
      </c>
      <c r="C45" s="13"/>
      <c r="D45" s="19"/>
      <c r="E45" s="256"/>
      <c r="F45" s="282"/>
      <c r="G45" s="283"/>
      <c r="H45" s="16"/>
      <c r="I45" s="1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row>
    <row r="46" spans="1:47" s="90" customFormat="1" ht="32.25" customHeight="1" x14ac:dyDescent="0.25">
      <c r="A46" s="114">
        <v>0.3</v>
      </c>
      <c r="B46" s="115" t="s">
        <v>70</v>
      </c>
      <c r="C46" s="13"/>
      <c r="D46" s="19"/>
      <c r="E46" s="256"/>
      <c r="F46" s="282"/>
      <c r="G46" s="283"/>
      <c r="H46" s="16"/>
      <c r="I46" s="1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row>
    <row r="47" spans="1:47" s="90" customFormat="1" ht="32.25" customHeight="1" x14ac:dyDescent="0.25">
      <c r="A47" s="114">
        <v>0.4</v>
      </c>
      <c r="B47" s="115" t="s">
        <v>71</v>
      </c>
      <c r="C47" s="13"/>
      <c r="D47" s="19"/>
      <c r="E47" s="257"/>
      <c r="F47" s="282"/>
      <c r="G47" s="283"/>
      <c r="H47" s="16"/>
      <c r="I47" s="1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row>
    <row r="48" spans="1:47" s="90" customFormat="1" ht="78" customHeight="1" x14ac:dyDescent="0.25">
      <c r="A48" s="114">
        <v>1</v>
      </c>
      <c r="B48" s="115" t="s">
        <v>72</v>
      </c>
      <c r="C48" s="13" t="s">
        <v>231</v>
      </c>
      <c r="D48" s="19">
        <v>7917763.6200000001</v>
      </c>
      <c r="E48" s="14">
        <v>100</v>
      </c>
      <c r="F48" s="282" t="s">
        <v>241</v>
      </c>
      <c r="G48" s="283"/>
      <c r="H48" s="16"/>
      <c r="I48" s="16">
        <v>7917763.6200000001</v>
      </c>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row>
    <row r="49" spans="1:39" s="90" customFormat="1" ht="76.95" customHeight="1" x14ac:dyDescent="0.25">
      <c r="A49" s="114">
        <v>2.1</v>
      </c>
      <c r="B49" s="115" t="s">
        <v>73</v>
      </c>
      <c r="C49" s="13" t="s">
        <v>232</v>
      </c>
      <c r="D49" s="19">
        <v>78814</v>
      </c>
      <c r="E49" s="14" t="s">
        <v>242</v>
      </c>
      <c r="F49" s="282" t="s">
        <v>238</v>
      </c>
      <c r="G49" s="283"/>
      <c r="H49" s="16"/>
      <c r="I49" s="16">
        <v>78814</v>
      </c>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row>
    <row r="50" spans="1:39" s="90" customFormat="1" ht="73.05" customHeight="1" x14ac:dyDescent="0.25">
      <c r="A50" s="114"/>
      <c r="B50" s="115"/>
      <c r="C50" s="13" t="s">
        <v>232</v>
      </c>
      <c r="D50" s="19">
        <v>83210</v>
      </c>
      <c r="E50" s="14" t="s">
        <v>242</v>
      </c>
      <c r="F50" s="172" t="s">
        <v>238</v>
      </c>
      <c r="G50" s="173"/>
      <c r="H50" s="16"/>
      <c r="I50" s="16">
        <v>83210</v>
      </c>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row>
    <row r="51" spans="1:39" s="90" customFormat="1" ht="73.05" customHeight="1" x14ac:dyDescent="0.25">
      <c r="A51" s="114"/>
      <c r="B51" s="115"/>
      <c r="C51" s="13" t="s">
        <v>232</v>
      </c>
      <c r="D51" s="19">
        <v>459303.5</v>
      </c>
      <c r="E51" s="14" t="s">
        <v>242</v>
      </c>
      <c r="F51" s="172" t="s">
        <v>238</v>
      </c>
      <c r="G51" s="173"/>
      <c r="H51" s="16"/>
      <c r="I51" s="16">
        <v>459303.5</v>
      </c>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row>
    <row r="52" spans="1:39" s="90" customFormat="1" ht="39.6" x14ac:dyDescent="0.25">
      <c r="A52" s="114"/>
      <c r="B52" s="115"/>
      <c r="C52" s="13" t="s">
        <v>233</v>
      </c>
      <c r="D52" s="19">
        <v>1003608</v>
      </c>
      <c r="E52" s="14" t="s">
        <v>242</v>
      </c>
      <c r="F52" s="172" t="s">
        <v>239</v>
      </c>
      <c r="G52" s="173"/>
      <c r="H52" s="16"/>
      <c r="I52" s="16">
        <v>1003608</v>
      </c>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row>
    <row r="53" spans="1:39" s="90" customFormat="1" ht="37.950000000000003" customHeight="1" x14ac:dyDescent="0.25">
      <c r="A53" s="114"/>
      <c r="B53" s="115"/>
      <c r="C53" s="13" t="s">
        <v>234</v>
      </c>
      <c r="D53" s="19">
        <v>1059624</v>
      </c>
      <c r="E53" s="14" t="s">
        <v>242</v>
      </c>
      <c r="F53" s="172" t="s">
        <v>240</v>
      </c>
      <c r="G53" s="173"/>
      <c r="H53" s="16"/>
      <c r="I53" s="16">
        <v>1059624</v>
      </c>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row>
    <row r="54" spans="1:39" s="90" customFormat="1" ht="75" customHeight="1" x14ac:dyDescent="0.25">
      <c r="A54" s="114"/>
      <c r="B54" s="115"/>
      <c r="C54" s="13" t="s">
        <v>235</v>
      </c>
      <c r="D54" s="19">
        <v>5850696</v>
      </c>
      <c r="E54" s="14" t="s">
        <v>242</v>
      </c>
      <c r="F54" s="172" t="s">
        <v>241</v>
      </c>
      <c r="G54" s="173"/>
      <c r="H54" s="16"/>
      <c r="I54" s="16">
        <v>5850696</v>
      </c>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row>
    <row r="55" spans="1:39" s="90" customFormat="1" ht="64.95" customHeight="1" x14ac:dyDescent="0.25">
      <c r="A55" s="114"/>
      <c r="B55" s="115"/>
      <c r="C55" s="13" t="s">
        <v>236</v>
      </c>
      <c r="D55" s="19">
        <v>17958</v>
      </c>
      <c r="E55" s="14" t="s">
        <v>242</v>
      </c>
      <c r="F55" s="172" t="s">
        <v>238</v>
      </c>
      <c r="G55" s="173"/>
      <c r="H55" s="16"/>
      <c r="I55" s="16">
        <v>17958</v>
      </c>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row>
    <row r="56" spans="1:39" s="90" customFormat="1" ht="32.25" hidden="1" customHeight="1" x14ac:dyDescent="0.25">
      <c r="A56" s="114"/>
      <c r="B56" s="115"/>
      <c r="C56" s="13"/>
      <c r="D56" s="19"/>
      <c r="E56" s="14" t="s">
        <v>242</v>
      </c>
      <c r="F56" s="172"/>
      <c r="G56" s="173"/>
      <c r="H56" s="16"/>
      <c r="I56" s="1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6"/>
      <c r="AM56" s="76"/>
    </row>
    <row r="57" spans="1:39" s="90" customFormat="1" ht="67.5" customHeight="1" x14ac:dyDescent="0.25">
      <c r="A57" s="114">
        <v>2.2000000000000002</v>
      </c>
      <c r="B57" s="115" t="s">
        <v>74</v>
      </c>
      <c r="C57" s="13" t="s">
        <v>233</v>
      </c>
      <c r="D57" s="19">
        <v>132000</v>
      </c>
      <c r="E57" s="14" t="s">
        <v>242</v>
      </c>
      <c r="F57" s="282" t="s">
        <v>239</v>
      </c>
      <c r="G57" s="283"/>
      <c r="H57" s="16"/>
      <c r="I57" s="16">
        <v>132000</v>
      </c>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6"/>
      <c r="AM57" s="76"/>
    </row>
    <row r="58" spans="1:39" s="90" customFormat="1" ht="34.049999999999997" customHeight="1" x14ac:dyDescent="0.25">
      <c r="A58" s="114"/>
      <c r="B58" s="115"/>
      <c r="C58" s="13" t="s">
        <v>232</v>
      </c>
      <c r="D58" s="19">
        <v>1478940</v>
      </c>
      <c r="E58" s="14" t="s">
        <v>242</v>
      </c>
      <c r="F58" s="172" t="s">
        <v>238</v>
      </c>
      <c r="G58" s="173"/>
      <c r="H58" s="16"/>
      <c r="I58" s="16">
        <v>1478940</v>
      </c>
      <c r="J58" s="76"/>
      <c r="K58" s="76"/>
      <c r="L58" s="76"/>
      <c r="M58" s="76"/>
      <c r="N58" s="76"/>
      <c r="O58" s="76"/>
      <c r="P58" s="76"/>
      <c r="Q58" s="76"/>
      <c r="R58" s="76"/>
      <c r="S58" s="76"/>
      <c r="T58" s="76"/>
      <c r="U58" s="76"/>
      <c r="V58" s="76"/>
      <c r="W58" s="76"/>
      <c r="X58" s="76"/>
      <c r="Y58" s="76"/>
      <c r="Z58" s="76"/>
      <c r="AA58" s="76"/>
      <c r="AB58" s="76"/>
      <c r="AC58" s="76"/>
      <c r="AD58" s="76"/>
      <c r="AE58" s="76"/>
      <c r="AF58" s="76"/>
      <c r="AG58" s="76"/>
      <c r="AH58" s="76"/>
      <c r="AI58" s="76"/>
      <c r="AJ58" s="76"/>
      <c r="AK58" s="76"/>
      <c r="AL58" s="76"/>
      <c r="AM58" s="76"/>
    </row>
    <row r="59" spans="1:39" s="90" customFormat="1" ht="52.05" customHeight="1" x14ac:dyDescent="0.25">
      <c r="A59" s="114"/>
      <c r="B59" s="115"/>
      <c r="C59" s="13" t="s">
        <v>243</v>
      </c>
      <c r="D59" s="19">
        <v>276000</v>
      </c>
      <c r="E59" s="14" t="s">
        <v>242</v>
      </c>
      <c r="F59" s="172" t="s">
        <v>247</v>
      </c>
      <c r="G59" s="173"/>
      <c r="H59" s="16"/>
      <c r="I59" s="16" t="s">
        <v>249</v>
      </c>
      <c r="J59" s="76"/>
      <c r="K59" s="76"/>
      <c r="L59" s="76"/>
      <c r="M59" s="76"/>
      <c r="N59" s="76"/>
      <c r="O59" s="76"/>
      <c r="P59" s="76"/>
      <c r="Q59" s="76"/>
      <c r="R59" s="76"/>
      <c r="S59" s="76"/>
      <c r="T59" s="76"/>
      <c r="U59" s="76"/>
      <c r="V59" s="76"/>
      <c r="W59" s="76"/>
      <c r="X59" s="76"/>
      <c r="Y59" s="76"/>
      <c r="Z59" s="76"/>
      <c r="AA59" s="76"/>
      <c r="AB59" s="76"/>
      <c r="AC59" s="76"/>
      <c r="AD59" s="76"/>
      <c r="AE59" s="76"/>
      <c r="AF59" s="76"/>
      <c r="AG59" s="76"/>
      <c r="AH59" s="76"/>
      <c r="AI59" s="76"/>
      <c r="AJ59" s="76"/>
      <c r="AK59" s="76"/>
      <c r="AL59" s="76"/>
      <c r="AM59" s="76"/>
    </row>
    <row r="60" spans="1:39" s="90" customFormat="1" ht="52.95" customHeight="1" x14ac:dyDescent="0.25">
      <c r="A60" s="114"/>
      <c r="B60" s="115"/>
      <c r="C60" s="13" t="s">
        <v>233</v>
      </c>
      <c r="D60" s="19">
        <v>1290864</v>
      </c>
      <c r="E60" s="14" t="s">
        <v>242</v>
      </c>
      <c r="F60" s="172" t="s">
        <v>239</v>
      </c>
      <c r="G60" s="173"/>
      <c r="H60" s="16"/>
      <c r="I60" s="16">
        <v>1290864</v>
      </c>
      <c r="J60" s="76"/>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6"/>
      <c r="AK60" s="76"/>
      <c r="AL60" s="76"/>
      <c r="AM60" s="76"/>
    </row>
    <row r="61" spans="1:39" s="90" customFormat="1" ht="61.95" customHeight="1" x14ac:dyDescent="0.25">
      <c r="A61" s="114"/>
      <c r="B61" s="115"/>
      <c r="C61" s="13" t="s">
        <v>244</v>
      </c>
      <c r="D61" s="19">
        <v>51648.58</v>
      </c>
      <c r="E61" s="14" t="s">
        <v>242</v>
      </c>
      <c r="F61" s="172" t="s">
        <v>238</v>
      </c>
      <c r="G61" s="173"/>
      <c r="H61" s="16"/>
      <c r="I61" s="16">
        <v>51648.58</v>
      </c>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76"/>
      <c r="AJ61" s="76"/>
      <c r="AK61" s="76"/>
      <c r="AL61" s="76"/>
      <c r="AM61" s="76"/>
    </row>
    <row r="62" spans="1:39" s="90" customFormat="1" ht="66" customHeight="1" x14ac:dyDescent="0.25">
      <c r="A62" s="114"/>
      <c r="B62" s="115"/>
      <c r="C62" s="13" t="s">
        <v>233</v>
      </c>
      <c r="D62" s="19">
        <v>12978048</v>
      </c>
      <c r="E62" s="14" t="s">
        <v>242</v>
      </c>
      <c r="F62" s="172" t="s">
        <v>239</v>
      </c>
      <c r="G62" s="173"/>
      <c r="H62" s="16"/>
      <c r="I62" s="16">
        <v>12978048</v>
      </c>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row>
    <row r="63" spans="1:39" s="90" customFormat="1" ht="55.95" customHeight="1" x14ac:dyDescent="0.25">
      <c r="A63" s="114"/>
      <c r="B63" s="115"/>
      <c r="C63" s="13" t="s">
        <v>245</v>
      </c>
      <c r="D63" s="19">
        <v>291305</v>
      </c>
      <c r="E63" s="14" t="s">
        <v>242</v>
      </c>
      <c r="F63" s="172" t="s">
        <v>248</v>
      </c>
      <c r="G63" s="173"/>
      <c r="H63" s="16"/>
      <c r="I63" s="16">
        <v>291305</v>
      </c>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row>
    <row r="64" spans="1:39" s="90" customFormat="1" ht="32.25" customHeight="1" x14ac:dyDescent="0.25">
      <c r="A64" s="114"/>
      <c r="B64" s="115"/>
      <c r="C64" s="13" t="s">
        <v>246</v>
      </c>
      <c r="D64" s="19">
        <v>475306</v>
      </c>
      <c r="E64" s="14" t="s">
        <v>242</v>
      </c>
      <c r="F64" s="172" t="s">
        <v>248</v>
      </c>
      <c r="G64" s="173"/>
      <c r="H64" s="16"/>
      <c r="I64" s="16">
        <v>475306</v>
      </c>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row>
    <row r="65" spans="1:39" s="90" customFormat="1" ht="32.25" hidden="1" customHeight="1" x14ac:dyDescent="0.25">
      <c r="A65" s="114"/>
      <c r="B65" s="115"/>
      <c r="C65" s="13" t="s">
        <v>237</v>
      </c>
      <c r="D65" s="19"/>
      <c r="E65" s="14" t="s">
        <v>242</v>
      </c>
      <c r="F65" s="172"/>
      <c r="G65" s="173"/>
      <c r="H65" s="16"/>
      <c r="I65" s="1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row>
    <row r="66" spans="1:39" s="90" customFormat="1" ht="46.05" customHeight="1" x14ac:dyDescent="0.25">
      <c r="A66" s="114">
        <v>2.2999999999999998</v>
      </c>
      <c r="B66" s="115" t="s">
        <v>75</v>
      </c>
      <c r="C66" s="13" t="s">
        <v>250</v>
      </c>
      <c r="D66" s="19">
        <v>3416127</v>
      </c>
      <c r="E66" s="14" t="s">
        <v>242</v>
      </c>
      <c r="F66" s="282" t="s">
        <v>247</v>
      </c>
      <c r="G66" s="283"/>
      <c r="H66" s="16"/>
      <c r="I66" s="16" t="s">
        <v>259</v>
      </c>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row>
    <row r="67" spans="1:39" s="90" customFormat="1" ht="51" customHeight="1" x14ac:dyDescent="0.25">
      <c r="A67" s="114"/>
      <c r="B67" s="115"/>
      <c r="C67" s="13" t="s">
        <v>251</v>
      </c>
      <c r="D67" s="19">
        <v>141900</v>
      </c>
      <c r="E67" s="14" t="s">
        <v>242</v>
      </c>
      <c r="F67" s="172" t="s">
        <v>247</v>
      </c>
      <c r="G67" s="173"/>
      <c r="H67" s="16"/>
      <c r="I67" s="16" t="s">
        <v>259</v>
      </c>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76"/>
      <c r="AL67" s="76"/>
      <c r="AM67" s="76"/>
    </row>
    <row r="68" spans="1:39" s="90" customFormat="1" ht="32.25" customHeight="1" x14ac:dyDescent="0.25">
      <c r="A68" s="114"/>
      <c r="B68" s="115"/>
      <c r="C68" s="13" t="s">
        <v>252</v>
      </c>
      <c r="D68" s="19">
        <v>332800</v>
      </c>
      <c r="E68" s="14" t="s">
        <v>242</v>
      </c>
      <c r="F68" s="172" t="s">
        <v>247</v>
      </c>
      <c r="G68" s="173"/>
      <c r="H68" s="16"/>
      <c r="I68" s="16" t="s">
        <v>259</v>
      </c>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row>
    <row r="69" spans="1:39" s="90" customFormat="1" ht="52.05" customHeight="1" x14ac:dyDescent="0.25">
      <c r="A69" s="114"/>
      <c r="B69" s="115"/>
      <c r="C69" s="13" t="s">
        <v>253</v>
      </c>
      <c r="D69" s="19">
        <v>3144.32</v>
      </c>
      <c r="E69" s="14">
        <v>20</v>
      </c>
      <c r="F69" s="172" t="s">
        <v>247</v>
      </c>
      <c r="G69" s="173"/>
      <c r="H69" s="16"/>
      <c r="I69" s="16" t="s">
        <v>259</v>
      </c>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6"/>
      <c r="AM69" s="76"/>
    </row>
    <row r="70" spans="1:39" s="90" customFormat="1" ht="51" customHeight="1" x14ac:dyDescent="0.25">
      <c r="A70" s="114"/>
      <c r="B70" s="115"/>
      <c r="C70" s="13" t="s">
        <v>254</v>
      </c>
      <c r="D70" s="19">
        <v>2427.6</v>
      </c>
      <c r="E70" s="14" t="s">
        <v>242</v>
      </c>
      <c r="F70" s="172" t="s">
        <v>247</v>
      </c>
      <c r="G70" s="173"/>
      <c r="H70" s="16"/>
      <c r="I70" s="16" t="s">
        <v>259</v>
      </c>
      <c r="J70" s="76"/>
      <c r="K70" s="76"/>
      <c r="L70" s="76"/>
      <c r="M70" s="76"/>
      <c r="N70" s="76"/>
      <c r="O70" s="76"/>
      <c r="P70" s="76"/>
      <c r="Q70" s="76"/>
      <c r="R70" s="76"/>
      <c r="S70" s="76"/>
      <c r="T70" s="76"/>
      <c r="U70" s="76"/>
      <c r="V70" s="76"/>
      <c r="W70" s="76"/>
      <c r="X70" s="76"/>
      <c r="Y70" s="76"/>
      <c r="Z70" s="76"/>
      <c r="AA70" s="76"/>
      <c r="AB70" s="76"/>
      <c r="AC70" s="76"/>
      <c r="AD70" s="76"/>
      <c r="AE70" s="76"/>
      <c r="AF70" s="76"/>
      <c r="AG70" s="76"/>
      <c r="AH70" s="76"/>
      <c r="AI70" s="76"/>
      <c r="AJ70" s="76"/>
      <c r="AK70" s="76"/>
      <c r="AL70" s="76"/>
      <c r="AM70" s="76"/>
    </row>
    <row r="71" spans="1:39" s="90" customFormat="1" ht="49.05" customHeight="1" x14ac:dyDescent="0.25">
      <c r="A71" s="114"/>
      <c r="B71" s="115"/>
      <c r="C71" s="13" t="s">
        <v>255</v>
      </c>
      <c r="D71" s="19">
        <v>78.03</v>
      </c>
      <c r="E71" s="14">
        <v>30</v>
      </c>
      <c r="F71" s="172" t="s">
        <v>258</v>
      </c>
      <c r="G71" s="173"/>
      <c r="H71" s="16"/>
      <c r="I71" s="16" t="s">
        <v>259</v>
      </c>
      <c r="J71" s="76"/>
      <c r="K71" s="76"/>
      <c r="L71" s="76"/>
      <c r="M71" s="76"/>
      <c r="N71" s="76"/>
      <c r="O71" s="76"/>
      <c r="P71" s="76"/>
      <c r="Q71" s="76"/>
      <c r="R71" s="76"/>
      <c r="S71" s="76"/>
      <c r="T71" s="76"/>
      <c r="U71" s="76"/>
      <c r="V71" s="76"/>
      <c r="W71" s="76"/>
      <c r="X71" s="76"/>
      <c r="Y71" s="76"/>
      <c r="Z71" s="76"/>
      <c r="AA71" s="76"/>
      <c r="AB71" s="76"/>
      <c r="AC71" s="76"/>
      <c r="AD71" s="76"/>
      <c r="AE71" s="76"/>
      <c r="AF71" s="76"/>
      <c r="AG71" s="76"/>
      <c r="AH71" s="76"/>
      <c r="AI71" s="76"/>
      <c r="AJ71" s="76"/>
      <c r="AK71" s="76"/>
      <c r="AL71" s="76"/>
      <c r="AM71" s="76"/>
    </row>
    <row r="72" spans="1:39" s="90" customFormat="1" ht="43.95" customHeight="1" x14ac:dyDescent="0.25">
      <c r="A72" s="114"/>
      <c r="B72" s="115"/>
      <c r="C72" s="13" t="s">
        <v>256</v>
      </c>
      <c r="D72" s="19">
        <v>202.3</v>
      </c>
      <c r="E72" s="14" t="s">
        <v>242</v>
      </c>
      <c r="F72" s="172" t="s">
        <v>258</v>
      </c>
      <c r="G72" s="173"/>
      <c r="H72" s="16"/>
      <c r="I72" s="16" t="s">
        <v>259</v>
      </c>
      <c r="J72" s="76"/>
      <c r="K72" s="76"/>
      <c r="L72" s="76"/>
      <c r="M72" s="76"/>
      <c r="N72" s="76"/>
      <c r="O72" s="76"/>
      <c r="P72" s="76"/>
      <c r="Q72" s="76"/>
      <c r="R72" s="76"/>
      <c r="S72" s="76"/>
      <c r="T72" s="76"/>
      <c r="U72" s="76"/>
      <c r="V72" s="76"/>
      <c r="W72" s="76"/>
      <c r="X72" s="76"/>
      <c r="Y72" s="76"/>
      <c r="Z72" s="76"/>
      <c r="AA72" s="76"/>
      <c r="AB72" s="76"/>
      <c r="AC72" s="76"/>
      <c r="AD72" s="76"/>
      <c r="AE72" s="76"/>
      <c r="AF72" s="76"/>
      <c r="AG72" s="76"/>
      <c r="AH72" s="76"/>
      <c r="AI72" s="76"/>
      <c r="AJ72" s="76"/>
      <c r="AK72" s="76"/>
      <c r="AL72" s="76"/>
      <c r="AM72" s="76"/>
    </row>
    <row r="73" spans="1:39" s="90" customFormat="1" ht="32.25" customHeight="1" x14ac:dyDescent="0.25">
      <c r="A73" s="114"/>
      <c r="B73" s="115"/>
      <c r="C73" s="13" t="s">
        <v>257</v>
      </c>
      <c r="D73" s="19">
        <v>173.4</v>
      </c>
      <c r="E73" s="14">
        <v>10</v>
      </c>
      <c r="F73" s="172" t="s">
        <v>258</v>
      </c>
      <c r="G73" s="173"/>
      <c r="H73" s="16"/>
      <c r="I73" s="16" t="s">
        <v>259</v>
      </c>
      <c r="J73" s="76"/>
      <c r="K73" s="76"/>
      <c r="L73" s="76"/>
      <c r="M73" s="76"/>
      <c r="N73" s="76"/>
      <c r="O73" s="76"/>
      <c r="P73" s="76"/>
      <c r="Q73" s="76"/>
      <c r="R73" s="76"/>
      <c r="S73" s="76"/>
      <c r="T73" s="76"/>
      <c r="U73" s="76"/>
      <c r="V73" s="76"/>
      <c r="W73" s="76"/>
      <c r="X73" s="76"/>
      <c r="Y73" s="76"/>
      <c r="Z73" s="76"/>
      <c r="AA73" s="76"/>
      <c r="AB73" s="76"/>
      <c r="AC73" s="76"/>
      <c r="AD73" s="76"/>
      <c r="AE73" s="76"/>
      <c r="AF73" s="76"/>
      <c r="AG73" s="76"/>
      <c r="AH73" s="76"/>
      <c r="AI73" s="76"/>
      <c r="AJ73" s="76"/>
      <c r="AK73" s="76"/>
      <c r="AL73" s="76"/>
      <c r="AM73" s="76"/>
    </row>
    <row r="74" spans="1:39" s="90" customFormat="1" ht="32.25" hidden="1" customHeight="1" x14ac:dyDescent="0.25">
      <c r="A74" s="114"/>
      <c r="B74" s="115"/>
      <c r="C74" s="13"/>
      <c r="D74" s="19"/>
      <c r="E74" s="14" t="s">
        <v>242</v>
      </c>
      <c r="F74" s="172"/>
      <c r="G74" s="173"/>
      <c r="H74" s="16"/>
      <c r="I74" s="16"/>
      <c r="J74" s="76"/>
      <c r="K74" s="76"/>
      <c r="L74" s="76"/>
      <c r="M74" s="76"/>
      <c r="N74" s="76"/>
      <c r="O74" s="76"/>
      <c r="P74" s="76"/>
      <c r="Q74" s="76"/>
      <c r="R74" s="76"/>
      <c r="S74" s="76"/>
      <c r="T74" s="76"/>
      <c r="U74" s="76"/>
      <c r="V74" s="76"/>
      <c r="W74" s="76"/>
      <c r="X74" s="76"/>
      <c r="Y74" s="76"/>
      <c r="Z74" s="76"/>
      <c r="AA74" s="76"/>
      <c r="AB74" s="76"/>
      <c r="AC74" s="76"/>
      <c r="AD74" s="76"/>
      <c r="AE74" s="76"/>
      <c r="AF74" s="76"/>
      <c r="AG74" s="76"/>
      <c r="AH74" s="76"/>
      <c r="AI74" s="76"/>
      <c r="AJ74" s="76"/>
      <c r="AK74" s="76"/>
      <c r="AL74" s="76"/>
      <c r="AM74" s="76"/>
    </row>
    <row r="75" spans="1:39" s="90" customFormat="1" ht="75" customHeight="1" x14ac:dyDescent="0.25">
      <c r="A75" s="114">
        <v>2.4</v>
      </c>
      <c r="B75" s="115" t="s">
        <v>76</v>
      </c>
      <c r="C75" s="13" t="s">
        <v>260</v>
      </c>
      <c r="D75" s="19">
        <v>105600</v>
      </c>
      <c r="E75" s="14" t="s">
        <v>242</v>
      </c>
      <c r="F75" s="282" t="s">
        <v>239</v>
      </c>
      <c r="G75" s="283"/>
      <c r="H75" s="16"/>
      <c r="I75" s="16">
        <v>105600</v>
      </c>
      <c r="J75" s="76"/>
      <c r="K75" s="76"/>
      <c r="L75" s="76"/>
      <c r="M75" s="76"/>
      <c r="N75" s="76"/>
      <c r="O75" s="76"/>
      <c r="P75" s="76"/>
      <c r="Q75" s="76"/>
      <c r="R75" s="76"/>
      <c r="S75" s="76"/>
      <c r="T75" s="76"/>
      <c r="U75" s="76"/>
      <c r="V75" s="76"/>
      <c r="W75" s="76"/>
      <c r="X75" s="76"/>
      <c r="Y75" s="76"/>
      <c r="Z75" s="76"/>
      <c r="AA75" s="76"/>
      <c r="AB75" s="76"/>
      <c r="AC75" s="76"/>
      <c r="AD75" s="76"/>
      <c r="AE75" s="76"/>
      <c r="AF75" s="76"/>
      <c r="AG75" s="76"/>
      <c r="AH75" s="76"/>
      <c r="AI75" s="76"/>
      <c r="AJ75" s="76"/>
      <c r="AK75" s="76"/>
      <c r="AL75" s="76"/>
      <c r="AM75" s="76"/>
    </row>
    <row r="76" spans="1:39" s="90" customFormat="1" ht="61.95" customHeight="1" x14ac:dyDescent="0.25">
      <c r="A76" s="114"/>
      <c r="B76" s="115"/>
      <c r="C76" s="13" t="s">
        <v>260</v>
      </c>
      <c r="D76" s="19">
        <v>105600</v>
      </c>
      <c r="E76" s="14" t="s">
        <v>242</v>
      </c>
      <c r="F76" s="172" t="s">
        <v>239</v>
      </c>
      <c r="G76" s="173"/>
      <c r="H76" s="16"/>
      <c r="I76" s="16">
        <v>105600</v>
      </c>
      <c r="J76" s="76"/>
      <c r="K76" s="76"/>
      <c r="L76" s="76"/>
      <c r="M76" s="76"/>
      <c r="N76" s="76"/>
      <c r="O76" s="76"/>
      <c r="P76" s="76"/>
      <c r="Q76" s="76"/>
      <c r="R76" s="76"/>
      <c r="S76" s="76"/>
      <c r="T76" s="76"/>
      <c r="U76" s="76"/>
      <c r="V76" s="76"/>
      <c r="W76" s="76"/>
      <c r="X76" s="76"/>
      <c r="Y76" s="76"/>
      <c r="Z76" s="76"/>
      <c r="AA76" s="76"/>
      <c r="AB76" s="76"/>
      <c r="AC76" s="76"/>
      <c r="AD76" s="76"/>
      <c r="AE76" s="76"/>
      <c r="AF76" s="76"/>
      <c r="AG76" s="76"/>
      <c r="AH76" s="76"/>
      <c r="AI76" s="76"/>
      <c r="AJ76" s="76"/>
      <c r="AK76" s="76"/>
      <c r="AL76" s="76"/>
      <c r="AM76" s="76"/>
    </row>
    <row r="77" spans="1:39" s="90" customFormat="1" ht="32.25" customHeight="1" x14ac:dyDescent="0.25">
      <c r="A77" s="114"/>
      <c r="B77" s="115"/>
      <c r="C77" s="13" t="s">
        <v>261</v>
      </c>
      <c r="D77" s="19">
        <v>4353</v>
      </c>
      <c r="E77" s="14" t="s">
        <v>242</v>
      </c>
      <c r="F77" s="172" t="s">
        <v>238</v>
      </c>
      <c r="G77" s="173"/>
      <c r="H77" s="16"/>
      <c r="I77" s="16">
        <v>4353</v>
      </c>
      <c r="J77" s="76"/>
      <c r="K77" s="76"/>
      <c r="L77" s="76"/>
      <c r="M77" s="76"/>
      <c r="N77" s="76"/>
      <c r="O77" s="76"/>
      <c r="P77" s="76"/>
      <c r="Q77" s="76"/>
      <c r="R77" s="76"/>
      <c r="S77" s="76"/>
      <c r="T77" s="76"/>
      <c r="U77" s="76"/>
      <c r="V77" s="76"/>
      <c r="W77" s="76"/>
      <c r="X77" s="76"/>
      <c r="Y77" s="76"/>
      <c r="Z77" s="76"/>
      <c r="AA77" s="76"/>
      <c r="AB77" s="76"/>
      <c r="AC77" s="76"/>
      <c r="AD77" s="76"/>
      <c r="AE77" s="76"/>
      <c r="AF77" s="76"/>
      <c r="AG77" s="76"/>
      <c r="AH77" s="76"/>
      <c r="AI77" s="76"/>
      <c r="AJ77" s="76"/>
      <c r="AK77" s="76"/>
      <c r="AL77" s="76"/>
      <c r="AM77" s="76"/>
    </row>
    <row r="78" spans="1:39" s="90" customFormat="1" ht="32.25" customHeight="1" x14ac:dyDescent="0.25">
      <c r="A78" s="114"/>
      <c r="B78" s="115"/>
      <c r="C78" s="13" t="s">
        <v>261</v>
      </c>
      <c r="D78" s="19">
        <v>4353</v>
      </c>
      <c r="E78" s="14" t="s">
        <v>242</v>
      </c>
      <c r="F78" s="172" t="s">
        <v>238</v>
      </c>
      <c r="G78" s="173"/>
      <c r="H78" s="16"/>
      <c r="I78" s="16">
        <v>4353</v>
      </c>
      <c r="J78" s="76"/>
      <c r="K78" s="76"/>
      <c r="L78" s="76"/>
      <c r="M78" s="76"/>
      <c r="N78" s="76"/>
      <c r="O78" s="76"/>
      <c r="P78" s="76"/>
      <c r="Q78" s="76"/>
      <c r="R78" s="76"/>
      <c r="S78" s="76"/>
      <c r="T78" s="76"/>
      <c r="U78" s="76"/>
      <c r="V78" s="76"/>
      <c r="W78" s="76"/>
      <c r="X78" s="76"/>
      <c r="Y78" s="76"/>
      <c r="Z78" s="76"/>
      <c r="AA78" s="76"/>
      <c r="AB78" s="76"/>
      <c r="AC78" s="76"/>
      <c r="AD78" s="76"/>
      <c r="AE78" s="76"/>
      <c r="AF78" s="76"/>
      <c r="AG78" s="76"/>
      <c r="AH78" s="76"/>
      <c r="AI78" s="76"/>
      <c r="AJ78" s="76"/>
      <c r="AK78" s="76"/>
      <c r="AL78" s="76"/>
      <c r="AM78" s="76"/>
    </row>
    <row r="79" spans="1:39" s="90" customFormat="1" ht="73.05" customHeight="1" x14ac:dyDescent="0.25">
      <c r="A79" s="114">
        <v>2.5</v>
      </c>
      <c r="B79" s="115" t="s">
        <v>77</v>
      </c>
      <c r="C79" s="13" t="s">
        <v>263</v>
      </c>
      <c r="D79" s="19">
        <v>899.61</v>
      </c>
      <c r="E79" s="14" t="s">
        <v>242</v>
      </c>
      <c r="F79" s="282" t="s">
        <v>238</v>
      </c>
      <c r="G79" s="283"/>
      <c r="H79" s="16"/>
      <c r="I79" s="16">
        <v>899.61</v>
      </c>
      <c r="J79" s="76"/>
      <c r="K79" s="76"/>
      <c r="L79" s="76"/>
      <c r="M79" s="76"/>
      <c r="N79" s="76"/>
      <c r="O79" s="76"/>
      <c r="P79" s="76"/>
      <c r="Q79" s="76"/>
      <c r="R79" s="76"/>
      <c r="S79" s="76"/>
      <c r="T79" s="76"/>
      <c r="U79" s="76"/>
      <c r="V79" s="76"/>
      <c r="W79" s="76"/>
      <c r="X79" s="76"/>
      <c r="Y79" s="76"/>
      <c r="Z79" s="76"/>
      <c r="AA79" s="76"/>
      <c r="AB79" s="76"/>
      <c r="AC79" s="76"/>
      <c r="AD79" s="76"/>
      <c r="AE79" s="76"/>
      <c r="AF79" s="76"/>
      <c r="AG79" s="76"/>
      <c r="AH79" s="76"/>
      <c r="AI79" s="76"/>
      <c r="AJ79" s="76"/>
      <c r="AK79" s="76"/>
      <c r="AL79" s="76"/>
      <c r="AM79" s="76"/>
    </row>
    <row r="80" spans="1:39" s="90" customFormat="1" ht="72" customHeight="1" x14ac:dyDescent="0.25">
      <c r="A80" s="114"/>
      <c r="B80" s="115"/>
      <c r="C80" s="13" t="s">
        <v>263</v>
      </c>
      <c r="D80" s="19">
        <v>1012.65</v>
      </c>
      <c r="E80" s="14" t="s">
        <v>242</v>
      </c>
      <c r="F80" s="172" t="s">
        <v>238</v>
      </c>
      <c r="G80" s="173"/>
      <c r="H80" s="16"/>
      <c r="I80" s="16">
        <v>1012.65</v>
      </c>
      <c r="J80" s="76"/>
      <c r="K80" s="76"/>
      <c r="L80" s="76"/>
      <c r="M80" s="76"/>
      <c r="N80" s="76"/>
      <c r="O80" s="76"/>
      <c r="P80" s="76"/>
      <c r="Q80" s="76"/>
      <c r="R80" s="76"/>
      <c r="S80" s="76"/>
      <c r="T80" s="76"/>
      <c r="U80" s="76"/>
      <c r="V80" s="76"/>
      <c r="W80" s="76"/>
      <c r="X80" s="76"/>
      <c r="Y80" s="76"/>
      <c r="Z80" s="76"/>
      <c r="AA80" s="76"/>
      <c r="AB80" s="76"/>
      <c r="AC80" s="76"/>
      <c r="AD80" s="76"/>
      <c r="AE80" s="76"/>
      <c r="AF80" s="76"/>
      <c r="AG80" s="76"/>
      <c r="AH80" s="76"/>
      <c r="AI80" s="76"/>
      <c r="AJ80" s="76"/>
      <c r="AK80" s="76"/>
      <c r="AL80" s="76"/>
      <c r="AM80" s="76"/>
    </row>
    <row r="81" spans="1:39" s="90" customFormat="1" ht="64.05" customHeight="1" x14ac:dyDescent="0.25">
      <c r="A81" s="114"/>
      <c r="B81" s="115"/>
      <c r="C81" s="13" t="s">
        <v>263</v>
      </c>
      <c r="D81" s="19">
        <v>2296.91</v>
      </c>
      <c r="E81" s="14" t="s">
        <v>242</v>
      </c>
      <c r="F81" s="172" t="s">
        <v>238</v>
      </c>
      <c r="G81" s="173"/>
      <c r="H81" s="16"/>
      <c r="I81" s="16">
        <v>2296.91</v>
      </c>
      <c r="J81" s="76"/>
      <c r="K81" s="76"/>
      <c r="L81" s="76"/>
      <c r="M81" s="76"/>
      <c r="N81" s="76"/>
      <c r="O81" s="76"/>
      <c r="P81" s="76"/>
      <c r="Q81" s="76"/>
      <c r="R81" s="76"/>
      <c r="S81" s="76"/>
      <c r="T81" s="76"/>
      <c r="U81" s="76"/>
      <c r="V81" s="76"/>
      <c r="W81" s="76"/>
      <c r="X81" s="76"/>
      <c r="Y81" s="76"/>
      <c r="Z81" s="76"/>
      <c r="AA81" s="76"/>
      <c r="AB81" s="76"/>
      <c r="AC81" s="76"/>
      <c r="AD81" s="76"/>
      <c r="AE81" s="76"/>
      <c r="AF81" s="76"/>
      <c r="AG81" s="76"/>
      <c r="AH81" s="76"/>
      <c r="AI81" s="76"/>
      <c r="AJ81" s="76"/>
      <c r="AK81" s="76"/>
      <c r="AL81" s="76"/>
      <c r="AM81" s="76"/>
    </row>
    <row r="82" spans="1:39" s="90" customFormat="1" ht="73.05" customHeight="1" x14ac:dyDescent="0.25">
      <c r="A82" s="114"/>
      <c r="B82" s="115"/>
      <c r="C82" s="13" t="s">
        <v>264</v>
      </c>
      <c r="D82" s="19">
        <v>16320</v>
      </c>
      <c r="E82" s="14" t="s">
        <v>242</v>
      </c>
      <c r="F82" s="172" t="s">
        <v>272</v>
      </c>
      <c r="G82" s="173"/>
      <c r="H82" s="16"/>
      <c r="I82" s="16">
        <v>16320</v>
      </c>
      <c r="J82" s="76"/>
      <c r="K82" s="76"/>
      <c r="L82" s="76"/>
      <c r="M82" s="76"/>
      <c r="N82" s="76"/>
      <c r="O82" s="76"/>
      <c r="P82" s="76"/>
      <c r="Q82" s="76"/>
      <c r="R82" s="76"/>
      <c r="S82" s="76"/>
      <c r="T82" s="76"/>
      <c r="U82" s="76"/>
      <c r="V82" s="76"/>
      <c r="W82" s="76"/>
      <c r="X82" s="76"/>
      <c r="Y82" s="76"/>
      <c r="Z82" s="76"/>
      <c r="AA82" s="76"/>
      <c r="AB82" s="76"/>
      <c r="AC82" s="76"/>
      <c r="AD82" s="76"/>
      <c r="AE82" s="76"/>
      <c r="AF82" s="76"/>
      <c r="AG82" s="76"/>
      <c r="AH82" s="76"/>
      <c r="AI82" s="76"/>
      <c r="AJ82" s="76"/>
      <c r="AK82" s="76"/>
      <c r="AL82" s="76"/>
      <c r="AM82" s="76"/>
    </row>
    <row r="83" spans="1:39" s="90" customFormat="1" ht="42.45" customHeight="1" x14ac:dyDescent="0.25">
      <c r="A83" s="114"/>
      <c r="B83" s="115"/>
      <c r="C83" s="13" t="s">
        <v>264</v>
      </c>
      <c r="D83" s="19">
        <v>23760</v>
      </c>
      <c r="E83" s="14" t="s">
        <v>242</v>
      </c>
      <c r="F83" s="172" t="s">
        <v>272</v>
      </c>
      <c r="G83" s="173"/>
      <c r="H83" s="16"/>
      <c r="I83" s="16">
        <v>23760</v>
      </c>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row>
    <row r="84" spans="1:39" s="90" customFormat="1" ht="49.95" customHeight="1" x14ac:dyDescent="0.25">
      <c r="A84" s="114"/>
      <c r="B84" s="115"/>
      <c r="C84" s="13" t="s">
        <v>264</v>
      </c>
      <c r="D84" s="19">
        <v>28920</v>
      </c>
      <c r="E84" s="14" t="s">
        <v>242</v>
      </c>
      <c r="F84" s="172" t="s">
        <v>272</v>
      </c>
      <c r="G84" s="173"/>
      <c r="H84" s="16"/>
      <c r="I84" s="16">
        <v>28920</v>
      </c>
      <c r="J84" s="76"/>
      <c r="K84" s="76"/>
      <c r="L84" s="76"/>
      <c r="M84" s="76"/>
      <c r="N84" s="76"/>
      <c r="O84" s="76"/>
      <c r="P84" s="76"/>
      <c r="Q84" s="76"/>
      <c r="R84" s="76"/>
      <c r="S84" s="76"/>
      <c r="T84" s="76"/>
      <c r="U84" s="76"/>
      <c r="V84" s="76"/>
      <c r="W84" s="76"/>
      <c r="X84" s="76"/>
      <c r="Y84" s="76"/>
      <c r="Z84" s="76"/>
      <c r="AA84" s="76"/>
      <c r="AB84" s="76"/>
      <c r="AC84" s="76"/>
      <c r="AD84" s="76"/>
      <c r="AE84" s="76"/>
      <c r="AF84" s="76"/>
      <c r="AG84" s="76"/>
      <c r="AH84" s="76"/>
      <c r="AI84" s="76"/>
      <c r="AJ84" s="76"/>
      <c r="AK84" s="76"/>
      <c r="AL84" s="76"/>
      <c r="AM84" s="76"/>
    </row>
    <row r="85" spans="1:39" s="90" customFormat="1" ht="32.25" customHeight="1" x14ac:dyDescent="0.25">
      <c r="A85" s="114"/>
      <c r="B85" s="115"/>
      <c r="C85" s="13" t="s">
        <v>264</v>
      </c>
      <c r="D85" s="19">
        <v>39600</v>
      </c>
      <c r="E85" s="14" t="s">
        <v>242</v>
      </c>
      <c r="F85" s="172" t="s">
        <v>272</v>
      </c>
      <c r="G85" s="173"/>
      <c r="H85" s="16"/>
      <c r="I85" s="16">
        <v>39600</v>
      </c>
      <c r="J85" s="76"/>
      <c r="K85" s="76"/>
      <c r="L85" s="76"/>
      <c r="M85" s="76"/>
      <c r="N85" s="76"/>
      <c r="O85" s="76"/>
      <c r="P85" s="76"/>
      <c r="Q85" s="76"/>
      <c r="R85" s="76"/>
      <c r="S85" s="76"/>
      <c r="T85" s="76"/>
      <c r="U85" s="76"/>
      <c r="V85" s="76"/>
      <c r="W85" s="76"/>
      <c r="X85" s="76"/>
      <c r="Y85" s="76"/>
      <c r="Z85" s="76"/>
      <c r="AA85" s="76"/>
      <c r="AB85" s="76"/>
      <c r="AC85" s="76"/>
      <c r="AD85" s="76"/>
      <c r="AE85" s="76"/>
      <c r="AF85" s="76"/>
      <c r="AG85" s="76"/>
      <c r="AH85" s="76"/>
      <c r="AI85" s="76"/>
      <c r="AJ85" s="76"/>
      <c r="AK85" s="76"/>
      <c r="AL85" s="76"/>
      <c r="AM85" s="76"/>
    </row>
    <row r="86" spans="1:39" s="90" customFormat="1" ht="32.25" customHeight="1" x14ac:dyDescent="0.25">
      <c r="A86" s="114"/>
      <c r="B86" s="115"/>
      <c r="C86" s="13" t="s">
        <v>264</v>
      </c>
      <c r="D86" s="19">
        <v>52080</v>
      </c>
      <c r="E86" s="14" t="s">
        <v>242</v>
      </c>
      <c r="F86" s="172" t="s">
        <v>272</v>
      </c>
      <c r="G86" s="173"/>
      <c r="H86" s="16"/>
      <c r="I86" s="16">
        <v>52080</v>
      </c>
      <c r="J86" s="76"/>
      <c r="K86" s="76"/>
      <c r="L86" s="76"/>
      <c r="M86" s="76"/>
      <c r="N86" s="76"/>
      <c r="O86" s="76"/>
      <c r="P86" s="76"/>
      <c r="Q86" s="76"/>
      <c r="R86" s="76"/>
      <c r="S86" s="76"/>
      <c r="T86" s="76"/>
      <c r="U86" s="76"/>
      <c r="V86" s="76"/>
      <c r="W86" s="76"/>
      <c r="X86" s="76"/>
      <c r="Y86" s="76"/>
      <c r="Z86" s="76"/>
      <c r="AA86" s="76"/>
      <c r="AB86" s="76"/>
      <c r="AC86" s="76"/>
      <c r="AD86" s="76"/>
      <c r="AE86" s="76"/>
      <c r="AF86" s="76"/>
      <c r="AG86" s="76"/>
      <c r="AH86" s="76"/>
      <c r="AI86" s="76"/>
      <c r="AJ86" s="76"/>
      <c r="AK86" s="76"/>
      <c r="AL86" s="76"/>
      <c r="AM86" s="76"/>
    </row>
    <row r="87" spans="1:39" s="90" customFormat="1" ht="54.45" customHeight="1" x14ac:dyDescent="0.25">
      <c r="A87" s="114"/>
      <c r="B87" s="115"/>
      <c r="C87" s="13" t="s">
        <v>265</v>
      </c>
      <c r="D87" s="19">
        <v>41431.5</v>
      </c>
      <c r="E87" s="14" t="s">
        <v>242</v>
      </c>
      <c r="F87" s="172" t="s">
        <v>273</v>
      </c>
      <c r="G87" s="173"/>
      <c r="H87" s="16"/>
      <c r="I87" s="16">
        <v>41431.5</v>
      </c>
      <c r="J87" s="76"/>
      <c r="K87" s="76"/>
      <c r="L87" s="76"/>
      <c r="M87" s="76"/>
      <c r="N87" s="76"/>
      <c r="O87" s="76"/>
      <c r="P87" s="76"/>
      <c r="Q87" s="76"/>
      <c r="R87" s="76"/>
      <c r="S87" s="76"/>
      <c r="T87" s="76"/>
      <c r="U87" s="76"/>
      <c r="V87" s="76"/>
      <c r="W87" s="76"/>
      <c r="X87" s="76"/>
      <c r="Y87" s="76"/>
      <c r="Z87" s="76"/>
      <c r="AA87" s="76"/>
      <c r="AB87" s="76"/>
      <c r="AC87" s="76"/>
      <c r="AD87" s="76"/>
      <c r="AE87" s="76"/>
      <c r="AF87" s="76"/>
      <c r="AG87" s="76"/>
      <c r="AH87" s="76"/>
      <c r="AI87" s="76"/>
      <c r="AJ87" s="76"/>
      <c r="AK87" s="76"/>
      <c r="AL87" s="76"/>
      <c r="AM87" s="76"/>
    </row>
    <row r="88" spans="1:39" s="90" customFormat="1" ht="55.95" customHeight="1" x14ac:dyDescent="0.25">
      <c r="A88" s="114"/>
      <c r="B88" s="115"/>
      <c r="C88" s="13" t="s">
        <v>264</v>
      </c>
      <c r="D88" s="19">
        <v>79200</v>
      </c>
      <c r="E88" s="14" t="s">
        <v>242</v>
      </c>
      <c r="F88" s="172" t="s">
        <v>272</v>
      </c>
      <c r="G88" s="173"/>
      <c r="H88" s="16"/>
      <c r="I88" s="16">
        <v>79200</v>
      </c>
      <c r="J88" s="76"/>
      <c r="K88" s="76"/>
      <c r="L88" s="76"/>
      <c r="M88" s="76"/>
      <c r="N88" s="76"/>
      <c r="O88" s="76"/>
      <c r="P88" s="76"/>
      <c r="Q88" s="76"/>
      <c r="R88" s="76"/>
      <c r="S88" s="76"/>
      <c r="T88" s="76"/>
      <c r="U88" s="76"/>
      <c r="V88" s="76"/>
      <c r="W88" s="76"/>
      <c r="X88" s="76"/>
      <c r="Y88" s="76"/>
      <c r="Z88" s="76"/>
      <c r="AA88" s="76"/>
      <c r="AB88" s="76"/>
      <c r="AC88" s="76"/>
      <c r="AD88" s="76"/>
      <c r="AE88" s="76"/>
      <c r="AF88" s="76"/>
      <c r="AG88" s="76"/>
      <c r="AH88" s="76"/>
      <c r="AI88" s="76"/>
      <c r="AJ88" s="76"/>
      <c r="AK88" s="76"/>
      <c r="AL88" s="76"/>
      <c r="AM88" s="76"/>
    </row>
    <row r="89" spans="1:39" s="90" customFormat="1" ht="49.05" customHeight="1" x14ac:dyDescent="0.25">
      <c r="A89" s="114"/>
      <c r="B89" s="115"/>
      <c r="C89" s="13" t="s">
        <v>266</v>
      </c>
      <c r="D89" s="19">
        <v>371.74</v>
      </c>
      <c r="E89" s="14">
        <v>40</v>
      </c>
      <c r="F89" s="172" t="s">
        <v>274</v>
      </c>
      <c r="G89" s="173"/>
      <c r="H89" s="16"/>
      <c r="I89" s="16">
        <v>371.74</v>
      </c>
      <c r="J89" s="76"/>
      <c r="K89" s="76"/>
      <c r="L89" s="76"/>
      <c r="M89" s="76"/>
      <c r="N89" s="76"/>
      <c r="O89" s="76"/>
      <c r="P89" s="76"/>
      <c r="Q89" s="76"/>
      <c r="R89" s="76"/>
      <c r="S89" s="76"/>
      <c r="T89" s="76"/>
      <c r="U89" s="76"/>
      <c r="V89" s="76"/>
      <c r="W89" s="76"/>
      <c r="X89" s="76"/>
      <c r="Y89" s="76"/>
      <c r="Z89" s="76"/>
      <c r="AA89" s="76"/>
      <c r="AB89" s="76"/>
      <c r="AC89" s="76"/>
      <c r="AD89" s="76"/>
      <c r="AE89" s="76"/>
      <c r="AF89" s="76"/>
      <c r="AG89" s="76"/>
      <c r="AH89" s="76"/>
      <c r="AI89" s="76"/>
      <c r="AJ89" s="76"/>
      <c r="AK89" s="76"/>
      <c r="AL89" s="76"/>
      <c r="AM89" s="76"/>
    </row>
    <row r="90" spans="1:39" s="90" customFormat="1" ht="82.95" customHeight="1" x14ac:dyDescent="0.25">
      <c r="A90" s="114"/>
      <c r="B90" s="115"/>
      <c r="C90" s="13" t="s">
        <v>267</v>
      </c>
      <c r="D90" s="19">
        <v>951.69</v>
      </c>
      <c r="E90" s="14" t="s">
        <v>242</v>
      </c>
      <c r="F90" s="172" t="s">
        <v>247</v>
      </c>
      <c r="G90" s="173"/>
      <c r="H90" s="16"/>
      <c r="I90" s="16" t="s">
        <v>249</v>
      </c>
      <c r="J90" s="76"/>
      <c r="K90" s="76"/>
      <c r="L90" s="76"/>
      <c r="M90" s="76"/>
      <c r="N90" s="76"/>
      <c r="O90" s="76"/>
      <c r="P90" s="76"/>
      <c r="Q90" s="76"/>
      <c r="R90" s="76"/>
      <c r="S90" s="76"/>
      <c r="T90" s="76"/>
      <c r="U90" s="76"/>
      <c r="V90" s="76"/>
      <c r="W90" s="76"/>
      <c r="X90" s="76"/>
      <c r="Y90" s="76"/>
      <c r="Z90" s="76"/>
      <c r="AA90" s="76"/>
      <c r="AB90" s="76"/>
      <c r="AC90" s="76"/>
      <c r="AD90" s="76"/>
      <c r="AE90" s="76"/>
      <c r="AF90" s="76"/>
      <c r="AG90" s="76"/>
      <c r="AH90" s="76"/>
      <c r="AI90" s="76"/>
      <c r="AJ90" s="76"/>
      <c r="AK90" s="76"/>
      <c r="AL90" s="76"/>
      <c r="AM90" s="76"/>
    </row>
    <row r="91" spans="1:39" s="90" customFormat="1" ht="49.05" customHeight="1" x14ac:dyDescent="0.25">
      <c r="A91" s="114"/>
      <c r="B91" s="115"/>
      <c r="C91" s="13" t="s">
        <v>268</v>
      </c>
      <c r="D91" s="19">
        <v>769.54</v>
      </c>
      <c r="E91" s="14">
        <v>40</v>
      </c>
      <c r="F91" s="172" t="s">
        <v>274</v>
      </c>
      <c r="G91" s="173"/>
      <c r="H91" s="16"/>
      <c r="I91" s="16">
        <v>769.54</v>
      </c>
      <c r="J91" s="76"/>
      <c r="K91" s="76"/>
      <c r="L91" s="76"/>
      <c r="M91" s="76"/>
      <c r="N91" s="76"/>
      <c r="O91" s="76"/>
      <c r="P91" s="76"/>
      <c r="Q91" s="76"/>
      <c r="R91" s="76"/>
      <c r="S91" s="76"/>
      <c r="T91" s="76"/>
      <c r="U91" s="76"/>
      <c r="V91" s="76"/>
      <c r="W91" s="76"/>
      <c r="X91" s="76"/>
      <c r="Y91" s="76"/>
      <c r="Z91" s="76"/>
      <c r="AA91" s="76"/>
      <c r="AB91" s="76"/>
      <c r="AC91" s="76"/>
      <c r="AD91" s="76"/>
      <c r="AE91" s="76"/>
      <c r="AF91" s="76"/>
      <c r="AG91" s="76"/>
      <c r="AH91" s="76"/>
      <c r="AI91" s="76"/>
      <c r="AJ91" s="76"/>
      <c r="AK91" s="76"/>
      <c r="AL91" s="76"/>
      <c r="AM91" s="76"/>
    </row>
    <row r="92" spans="1:39" s="90" customFormat="1" ht="39.6" x14ac:dyDescent="0.25">
      <c r="A92" s="114"/>
      <c r="B92" s="115"/>
      <c r="C92" s="13" t="s">
        <v>262</v>
      </c>
      <c r="D92" s="19">
        <v>735.57</v>
      </c>
      <c r="E92" s="14" t="s">
        <v>242</v>
      </c>
      <c r="F92" s="172" t="s">
        <v>274</v>
      </c>
      <c r="G92" s="173"/>
      <c r="H92" s="16"/>
      <c r="I92" s="16">
        <v>735.57</v>
      </c>
      <c r="J92" s="76"/>
      <c r="K92" s="76"/>
      <c r="L92" s="76"/>
      <c r="M92" s="76"/>
      <c r="N92" s="76"/>
      <c r="O92" s="76"/>
      <c r="P92" s="76"/>
      <c r="Q92" s="76"/>
      <c r="R92" s="76"/>
      <c r="S92" s="76"/>
      <c r="T92" s="76"/>
      <c r="U92" s="76"/>
      <c r="V92" s="76"/>
      <c r="W92" s="76"/>
      <c r="X92" s="76"/>
      <c r="Y92" s="76"/>
      <c r="Z92" s="76"/>
      <c r="AA92" s="76"/>
      <c r="AB92" s="76"/>
      <c r="AC92" s="76"/>
      <c r="AD92" s="76"/>
      <c r="AE92" s="76"/>
      <c r="AF92" s="76"/>
      <c r="AG92" s="76"/>
      <c r="AH92" s="76"/>
      <c r="AI92" s="76"/>
      <c r="AJ92" s="76"/>
      <c r="AK92" s="76"/>
      <c r="AL92" s="76"/>
      <c r="AM92" s="76"/>
    </row>
    <row r="93" spans="1:39" s="90" customFormat="1" ht="60" customHeight="1" x14ac:dyDescent="0.25">
      <c r="A93" s="114"/>
      <c r="B93" s="115"/>
      <c r="C93" s="13" t="s">
        <v>267</v>
      </c>
      <c r="D93" s="19">
        <v>566.5</v>
      </c>
      <c r="E93" s="14" t="s">
        <v>242</v>
      </c>
      <c r="F93" s="172" t="s">
        <v>247</v>
      </c>
      <c r="G93" s="173"/>
      <c r="H93" s="16"/>
      <c r="I93" s="16" t="s">
        <v>249</v>
      </c>
      <c r="J93" s="76"/>
      <c r="K93" s="76"/>
      <c r="L93" s="76"/>
      <c r="M93" s="76"/>
      <c r="N93" s="76"/>
      <c r="O93" s="76"/>
      <c r="P93" s="76"/>
      <c r="Q93" s="76"/>
      <c r="R93" s="76"/>
      <c r="S93" s="76"/>
      <c r="T93" s="76"/>
      <c r="U93" s="76"/>
      <c r="V93" s="76"/>
      <c r="W93" s="76"/>
      <c r="X93" s="76"/>
      <c r="Y93" s="76"/>
      <c r="Z93" s="76"/>
      <c r="AA93" s="76"/>
      <c r="AB93" s="76"/>
      <c r="AC93" s="76"/>
      <c r="AD93" s="76"/>
      <c r="AE93" s="76"/>
      <c r="AF93" s="76"/>
      <c r="AG93" s="76"/>
      <c r="AH93" s="76"/>
      <c r="AI93" s="76"/>
      <c r="AJ93" s="76"/>
      <c r="AK93" s="76"/>
      <c r="AL93" s="76"/>
      <c r="AM93" s="76"/>
    </row>
    <row r="94" spans="1:39" s="90" customFormat="1" ht="61.95" customHeight="1" x14ac:dyDescent="0.25">
      <c r="A94" s="114"/>
      <c r="B94" s="115"/>
      <c r="C94" s="13" t="s">
        <v>262</v>
      </c>
      <c r="D94" s="19">
        <v>814.4</v>
      </c>
      <c r="E94" s="14" t="s">
        <v>242</v>
      </c>
      <c r="F94" s="172" t="s">
        <v>274</v>
      </c>
      <c r="G94" s="173"/>
      <c r="H94" s="16"/>
      <c r="I94" s="16">
        <v>814.4</v>
      </c>
      <c r="J94" s="76"/>
      <c r="K94" s="76"/>
      <c r="L94" s="76"/>
      <c r="M94" s="76"/>
      <c r="N94" s="76"/>
      <c r="O94" s="76"/>
      <c r="P94" s="76"/>
      <c r="Q94" s="76"/>
      <c r="R94" s="76"/>
      <c r="S94" s="76"/>
      <c r="T94" s="76"/>
      <c r="U94" s="76"/>
      <c r="V94" s="76"/>
      <c r="W94" s="76"/>
      <c r="X94" s="76"/>
      <c r="Y94" s="76"/>
      <c r="Z94" s="76"/>
      <c r="AA94" s="76"/>
      <c r="AB94" s="76"/>
      <c r="AC94" s="76"/>
      <c r="AD94" s="76"/>
      <c r="AE94" s="76"/>
      <c r="AF94" s="76"/>
      <c r="AG94" s="76"/>
      <c r="AH94" s="76"/>
      <c r="AI94" s="76"/>
      <c r="AJ94" s="76"/>
      <c r="AK94" s="76"/>
      <c r="AL94" s="76"/>
      <c r="AM94" s="76"/>
    </row>
    <row r="95" spans="1:39" s="90" customFormat="1" ht="64.95" customHeight="1" x14ac:dyDescent="0.25">
      <c r="A95" s="114"/>
      <c r="B95" s="115"/>
      <c r="C95" s="13" t="s">
        <v>265</v>
      </c>
      <c r="D95" s="19">
        <v>67419</v>
      </c>
      <c r="E95" s="14" t="s">
        <v>242</v>
      </c>
      <c r="F95" s="172" t="s">
        <v>273</v>
      </c>
      <c r="G95" s="173"/>
      <c r="H95" s="16"/>
      <c r="I95" s="16">
        <v>67419</v>
      </c>
      <c r="J95" s="76"/>
      <c r="K95" s="76"/>
      <c r="L95" s="76"/>
      <c r="M95" s="76"/>
      <c r="N95" s="76"/>
      <c r="O95" s="76"/>
      <c r="P95" s="76"/>
      <c r="Q95" s="76"/>
      <c r="R95" s="76"/>
      <c r="S95" s="76"/>
      <c r="T95" s="76"/>
      <c r="U95" s="76"/>
      <c r="V95" s="76"/>
      <c r="W95" s="76"/>
      <c r="X95" s="76"/>
      <c r="Y95" s="76"/>
      <c r="Z95" s="76"/>
      <c r="AA95" s="76"/>
      <c r="AB95" s="76"/>
      <c r="AC95" s="76"/>
      <c r="AD95" s="76"/>
      <c r="AE95" s="76"/>
      <c r="AF95" s="76"/>
      <c r="AG95" s="76"/>
      <c r="AH95" s="76"/>
      <c r="AI95" s="76"/>
      <c r="AJ95" s="76"/>
      <c r="AK95" s="76"/>
      <c r="AL95" s="76"/>
      <c r="AM95" s="76"/>
    </row>
    <row r="96" spans="1:39" s="90" customFormat="1" ht="72" customHeight="1" x14ac:dyDescent="0.25">
      <c r="A96" s="114"/>
      <c r="B96" s="115"/>
      <c r="C96" s="13" t="s">
        <v>264</v>
      </c>
      <c r="D96" s="19">
        <v>110160</v>
      </c>
      <c r="E96" s="14" t="s">
        <v>242</v>
      </c>
      <c r="F96" s="172" t="s">
        <v>272</v>
      </c>
      <c r="G96" s="173"/>
      <c r="H96" s="16"/>
      <c r="I96" s="16">
        <v>110160</v>
      </c>
      <c r="J96" s="76"/>
      <c r="K96" s="76"/>
      <c r="L96" s="76"/>
      <c r="M96" s="76"/>
      <c r="N96" s="76"/>
      <c r="O96" s="76"/>
      <c r="P96" s="76"/>
      <c r="Q96" s="76"/>
      <c r="R96" s="76"/>
      <c r="S96" s="76"/>
      <c r="T96" s="76"/>
      <c r="U96" s="76"/>
      <c r="V96" s="76"/>
      <c r="W96" s="76"/>
      <c r="X96" s="76"/>
      <c r="Y96" s="76"/>
      <c r="Z96" s="76"/>
      <c r="AA96" s="76"/>
      <c r="AB96" s="76"/>
      <c r="AC96" s="76"/>
      <c r="AD96" s="76"/>
      <c r="AE96" s="76"/>
      <c r="AF96" s="76"/>
      <c r="AG96" s="76"/>
      <c r="AH96" s="76"/>
      <c r="AI96" s="76"/>
      <c r="AJ96" s="76"/>
      <c r="AK96" s="76"/>
      <c r="AL96" s="76"/>
      <c r="AM96" s="76"/>
    </row>
    <row r="97" spans="1:39" s="90" customFormat="1" ht="58.05" customHeight="1" x14ac:dyDescent="0.25">
      <c r="A97" s="114"/>
      <c r="B97" s="115"/>
      <c r="C97" s="13" t="s">
        <v>266</v>
      </c>
      <c r="D97" s="19">
        <v>419.57</v>
      </c>
      <c r="E97" s="14">
        <v>40</v>
      </c>
      <c r="F97" s="172" t="s">
        <v>274</v>
      </c>
      <c r="G97" s="173"/>
      <c r="H97" s="16"/>
      <c r="I97" s="16">
        <v>419.57</v>
      </c>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76"/>
    </row>
    <row r="98" spans="1:39" s="90" customFormat="1" ht="85.95" customHeight="1" x14ac:dyDescent="0.25">
      <c r="A98" s="114"/>
      <c r="B98" s="115"/>
      <c r="C98" s="13" t="s">
        <v>267</v>
      </c>
      <c r="D98" s="19">
        <v>1074.1500000000001</v>
      </c>
      <c r="E98" s="14" t="s">
        <v>242</v>
      </c>
      <c r="F98" s="172" t="s">
        <v>247</v>
      </c>
      <c r="G98" s="173"/>
      <c r="H98" s="16"/>
      <c r="I98" s="16" t="s">
        <v>249</v>
      </c>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6"/>
      <c r="AM98" s="76"/>
    </row>
    <row r="99" spans="1:39" s="90" customFormat="1" ht="56.55" customHeight="1" x14ac:dyDescent="0.25">
      <c r="A99" s="114"/>
      <c r="B99" s="115"/>
      <c r="C99" s="13" t="s">
        <v>268</v>
      </c>
      <c r="D99" s="19">
        <v>868.56</v>
      </c>
      <c r="E99" s="14">
        <v>40</v>
      </c>
      <c r="F99" s="172" t="s">
        <v>274</v>
      </c>
      <c r="G99" s="173"/>
      <c r="H99" s="16"/>
      <c r="I99" s="16">
        <v>868.56</v>
      </c>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6"/>
      <c r="AM99" s="76"/>
    </row>
    <row r="100" spans="1:39" s="90" customFormat="1" ht="58.95" customHeight="1" x14ac:dyDescent="0.25">
      <c r="A100" s="114"/>
      <c r="B100" s="115"/>
      <c r="C100" s="13" t="s">
        <v>262</v>
      </c>
      <c r="D100" s="19">
        <v>830.21</v>
      </c>
      <c r="E100" s="14" t="s">
        <v>242</v>
      </c>
      <c r="F100" s="172" t="s">
        <v>274</v>
      </c>
      <c r="G100" s="173"/>
      <c r="H100" s="16"/>
      <c r="I100" s="16">
        <v>830.21</v>
      </c>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76"/>
    </row>
    <row r="101" spans="1:39" s="90" customFormat="1" ht="75" customHeight="1" x14ac:dyDescent="0.25">
      <c r="A101" s="114"/>
      <c r="B101" s="115"/>
      <c r="C101" s="13" t="s">
        <v>267</v>
      </c>
      <c r="D101" s="19">
        <v>825.87</v>
      </c>
      <c r="E101" s="14" t="s">
        <v>242</v>
      </c>
      <c r="F101" s="172" t="s">
        <v>247</v>
      </c>
      <c r="G101" s="173"/>
      <c r="H101" s="16"/>
      <c r="I101" s="16" t="s">
        <v>249</v>
      </c>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row>
    <row r="102" spans="1:39" s="90" customFormat="1" ht="58.95" customHeight="1" x14ac:dyDescent="0.25">
      <c r="A102" s="114"/>
      <c r="B102" s="115"/>
      <c r="C102" s="13" t="s">
        <v>262</v>
      </c>
      <c r="D102" s="19">
        <v>1187.28</v>
      </c>
      <c r="E102" s="14" t="s">
        <v>242</v>
      </c>
      <c r="F102" s="172" t="s">
        <v>274</v>
      </c>
      <c r="G102" s="173"/>
      <c r="H102" s="16"/>
      <c r="I102" s="16">
        <v>1187.28</v>
      </c>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6"/>
      <c r="AM102" s="76"/>
    </row>
    <row r="103" spans="1:39" s="90" customFormat="1" ht="64.95" customHeight="1" x14ac:dyDescent="0.25">
      <c r="A103" s="114"/>
      <c r="B103" s="115"/>
      <c r="C103" s="13" t="s">
        <v>267</v>
      </c>
      <c r="D103" s="19">
        <v>1004.06</v>
      </c>
      <c r="E103" s="14" t="s">
        <v>242</v>
      </c>
      <c r="F103" s="172" t="s">
        <v>247</v>
      </c>
      <c r="G103" s="173"/>
      <c r="H103" s="16"/>
      <c r="I103" s="16" t="s">
        <v>249</v>
      </c>
      <c r="J103" s="76"/>
      <c r="K103" s="76"/>
      <c r="L103" s="76"/>
      <c r="M103" s="76"/>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76"/>
    </row>
    <row r="104" spans="1:39" s="90" customFormat="1" ht="55.05" customHeight="1" x14ac:dyDescent="0.25">
      <c r="A104" s="114"/>
      <c r="B104" s="115"/>
      <c r="C104" s="13" t="s">
        <v>262</v>
      </c>
      <c r="D104" s="19">
        <v>1443.44</v>
      </c>
      <c r="E104" s="14" t="s">
        <v>242</v>
      </c>
      <c r="F104" s="172" t="s">
        <v>274</v>
      </c>
      <c r="G104" s="173"/>
      <c r="H104" s="16"/>
      <c r="I104" s="16">
        <v>1443.44</v>
      </c>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6"/>
      <c r="AM104" s="76"/>
    </row>
    <row r="105" spans="1:39" s="90" customFormat="1" ht="67.95" customHeight="1" x14ac:dyDescent="0.25">
      <c r="A105" s="114"/>
      <c r="B105" s="115"/>
      <c r="C105" s="13" t="s">
        <v>264</v>
      </c>
      <c r="D105" s="19">
        <v>200880</v>
      </c>
      <c r="E105" s="14" t="s">
        <v>242</v>
      </c>
      <c r="F105" s="172" t="s">
        <v>272</v>
      </c>
      <c r="G105" s="173"/>
      <c r="H105" s="16"/>
      <c r="I105" s="16">
        <v>200880</v>
      </c>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6"/>
      <c r="AM105" s="76"/>
    </row>
    <row r="106" spans="1:39" s="90" customFormat="1" ht="39.6" x14ac:dyDescent="0.25">
      <c r="A106" s="114"/>
      <c r="B106" s="115"/>
      <c r="C106" s="13" t="s">
        <v>236</v>
      </c>
      <c r="D106" s="19">
        <v>84</v>
      </c>
      <c r="E106" s="14" t="s">
        <v>242</v>
      </c>
      <c r="F106" s="172" t="s">
        <v>238</v>
      </c>
      <c r="G106" s="173"/>
      <c r="H106" s="16"/>
      <c r="I106" s="16">
        <v>84</v>
      </c>
      <c r="J106" s="76"/>
      <c r="K106" s="76"/>
      <c r="L106" s="76"/>
      <c r="M106" s="76"/>
      <c r="N106" s="76"/>
      <c r="O106" s="76"/>
      <c r="P106" s="76"/>
      <c r="Q106" s="76"/>
      <c r="R106" s="76"/>
      <c r="S106" s="76"/>
      <c r="T106" s="76"/>
      <c r="U106" s="76"/>
      <c r="V106" s="76"/>
      <c r="W106" s="76"/>
      <c r="X106" s="76"/>
      <c r="Y106" s="76"/>
      <c r="Z106" s="76"/>
      <c r="AA106" s="76"/>
      <c r="AB106" s="76"/>
      <c r="AC106" s="76"/>
      <c r="AD106" s="76"/>
      <c r="AE106" s="76"/>
      <c r="AF106" s="76"/>
      <c r="AG106" s="76"/>
      <c r="AH106" s="76"/>
      <c r="AI106" s="76"/>
      <c r="AJ106" s="76"/>
      <c r="AK106" s="76"/>
      <c r="AL106" s="76"/>
      <c r="AM106" s="76"/>
    </row>
    <row r="107" spans="1:39" s="90" customFormat="1" ht="37.049999999999997" customHeight="1" x14ac:dyDescent="0.25">
      <c r="A107" s="114"/>
      <c r="B107" s="115"/>
      <c r="C107" s="13" t="s">
        <v>236</v>
      </c>
      <c r="D107" s="19">
        <v>93</v>
      </c>
      <c r="E107" s="14" t="s">
        <v>242</v>
      </c>
      <c r="F107" s="172" t="s">
        <v>238</v>
      </c>
      <c r="G107" s="173"/>
      <c r="H107" s="16"/>
      <c r="I107" s="16">
        <v>93</v>
      </c>
      <c r="J107" s="76"/>
      <c r="K107" s="76"/>
      <c r="L107" s="76"/>
      <c r="M107" s="76"/>
      <c r="N107" s="76"/>
      <c r="O107" s="76"/>
      <c r="P107" s="76"/>
      <c r="Q107" s="76"/>
      <c r="R107" s="76"/>
      <c r="S107" s="76"/>
      <c r="T107" s="76"/>
      <c r="U107" s="76"/>
      <c r="V107" s="76"/>
      <c r="W107" s="76"/>
      <c r="X107" s="76"/>
      <c r="Y107" s="76"/>
      <c r="Z107" s="76"/>
      <c r="AA107" s="76"/>
      <c r="AB107" s="76"/>
      <c r="AC107" s="76"/>
      <c r="AD107" s="76"/>
      <c r="AE107" s="76"/>
      <c r="AF107" s="76"/>
      <c r="AG107" s="76"/>
      <c r="AH107" s="76"/>
      <c r="AI107" s="76"/>
      <c r="AJ107" s="76"/>
      <c r="AK107" s="76"/>
      <c r="AL107" s="76"/>
      <c r="AM107" s="76"/>
    </row>
    <row r="108" spans="1:39" s="90" customFormat="1" ht="63.45" customHeight="1" x14ac:dyDescent="0.25">
      <c r="A108" s="114"/>
      <c r="B108" s="115"/>
      <c r="C108" s="13" t="s">
        <v>236</v>
      </c>
      <c r="D108" s="19">
        <v>95</v>
      </c>
      <c r="E108" s="14" t="s">
        <v>242</v>
      </c>
      <c r="F108" s="172" t="s">
        <v>238</v>
      </c>
      <c r="G108" s="173"/>
      <c r="H108" s="16"/>
      <c r="I108" s="16">
        <v>95</v>
      </c>
      <c r="J108" s="76"/>
      <c r="K108" s="76"/>
      <c r="L108" s="76"/>
      <c r="M108" s="76"/>
      <c r="N108" s="76"/>
      <c r="O108" s="76"/>
      <c r="P108" s="76"/>
      <c r="Q108" s="76"/>
      <c r="R108" s="76"/>
      <c r="S108" s="76"/>
      <c r="T108" s="76"/>
      <c r="U108" s="76"/>
      <c r="V108" s="76"/>
      <c r="W108" s="76"/>
      <c r="X108" s="76"/>
      <c r="Y108" s="76"/>
      <c r="Z108" s="76"/>
      <c r="AA108" s="76"/>
      <c r="AB108" s="76"/>
      <c r="AC108" s="76"/>
      <c r="AD108" s="76"/>
      <c r="AE108" s="76"/>
      <c r="AF108" s="76"/>
      <c r="AG108" s="76"/>
      <c r="AH108" s="76"/>
      <c r="AI108" s="76"/>
      <c r="AJ108" s="76"/>
      <c r="AK108" s="76"/>
      <c r="AL108" s="76"/>
      <c r="AM108" s="76"/>
    </row>
    <row r="109" spans="1:39" s="90" customFormat="1" ht="103.95" customHeight="1" x14ac:dyDescent="0.25">
      <c r="A109" s="114"/>
      <c r="B109" s="115"/>
      <c r="C109" s="13" t="s">
        <v>267</v>
      </c>
      <c r="D109" s="19">
        <v>1375</v>
      </c>
      <c r="E109" s="14" t="s">
        <v>242</v>
      </c>
      <c r="F109" s="172" t="s">
        <v>247</v>
      </c>
      <c r="G109" s="173"/>
      <c r="H109" s="16"/>
      <c r="I109" s="16" t="s">
        <v>249</v>
      </c>
      <c r="J109" s="76"/>
      <c r="K109" s="76"/>
      <c r="L109" s="76"/>
      <c r="M109" s="76"/>
      <c r="N109" s="76"/>
      <c r="O109" s="76"/>
      <c r="P109" s="76"/>
      <c r="Q109" s="76"/>
      <c r="R109" s="76"/>
      <c r="S109" s="76"/>
      <c r="T109" s="76"/>
      <c r="U109" s="76"/>
      <c r="V109" s="76"/>
      <c r="W109" s="76"/>
      <c r="X109" s="76"/>
      <c r="Y109" s="76"/>
      <c r="Z109" s="76"/>
      <c r="AA109" s="76"/>
      <c r="AB109" s="76"/>
      <c r="AC109" s="76"/>
      <c r="AD109" s="76"/>
      <c r="AE109" s="76"/>
      <c r="AF109" s="76"/>
      <c r="AG109" s="76"/>
      <c r="AH109" s="76"/>
      <c r="AI109" s="76"/>
      <c r="AJ109" s="76"/>
      <c r="AK109" s="76"/>
      <c r="AL109" s="76"/>
      <c r="AM109" s="76"/>
    </row>
    <row r="110" spans="1:39" s="90" customFormat="1" ht="82.05" customHeight="1" x14ac:dyDescent="0.25">
      <c r="A110" s="114"/>
      <c r="B110" s="115"/>
      <c r="C110" s="13" t="s">
        <v>267</v>
      </c>
      <c r="D110" s="19">
        <v>1375</v>
      </c>
      <c r="E110" s="14" t="s">
        <v>242</v>
      </c>
      <c r="F110" s="172" t="s">
        <v>247</v>
      </c>
      <c r="G110" s="173"/>
      <c r="H110" s="16"/>
      <c r="I110" s="16" t="s">
        <v>249</v>
      </c>
      <c r="J110" s="76"/>
      <c r="K110" s="76"/>
      <c r="L110" s="76"/>
      <c r="M110" s="76"/>
      <c r="N110" s="76"/>
      <c r="O110" s="76"/>
      <c r="P110" s="76"/>
      <c r="Q110" s="76"/>
      <c r="R110" s="76"/>
      <c r="S110" s="76"/>
      <c r="T110" s="76"/>
      <c r="U110" s="76"/>
      <c r="V110" s="76"/>
      <c r="W110" s="76"/>
      <c r="X110" s="76"/>
      <c r="Y110" s="76"/>
      <c r="Z110" s="76"/>
      <c r="AA110" s="76"/>
      <c r="AB110" s="76"/>
      <c r="AC110" s="76"/>
      <c r="AD110" s="76"/>
      <c r="AE110" s="76"/>
      <c r="AF110" s="76"/>
      <c r="AG110" s="76"/>
      <c r="AH110" s="76"/>
      <c r="AI110" s="76"/>
      <c r="AJ110" s="76"/>
      <c r="AK110" s="76"/>
      <c r="AL110" s="76"/>
      <c r="AM110" s="76"/>
    </row>
    <row r="111" spans="1:39" s="90" customFormat="1" ht="70.95" customHeight="1" x14ac:dyDescent="0.25">
      <c r="A111" s="114"/>
      <c r="B111" s="115"/>
      <c r="C111" s="13" t="s">
        <v>262</v>
      </c>
      <c r="D111" s="19">
        <v>1976.7</v>
      </c>
      <c r="E111" s="14" t="s">
        <v>242</v>
      </c>
      <c r="F111" s="172" t="s">
        <v>274</v>
      </c>
      <c r="G111" s="173"/>
      <c r="H111" s="16"/>
      <c r="I111" s="16">
        <v>1976.7</v>
      </c>
      <c r="J111" s="76"/>
      <c r="K111" s="76"/>
      <c r="L111" s="76"/>
      <c r="M111" s="76"/>
      <c r="N111" s="76"/>
      <c r="O111" s="76"/>
      <c r="P111" s="76"/>
      <c r="Q111" s="76"/>
      <c r="R111" s="76"/>
      <c r="S111" s="76"/>
      <c r="T111" s="76"/>
      <c r="U111" s="76"/>
      <c r="V111" s="76"/>
      <c r="W111" s="76"/>
      <c r="X111" s="76"/>
      <c r="Y111" s="76"/>
      <c r="Z111" s="76"/>
      <c r="AA111" s="76"/>
      <c r="AB111" s="76"/>
      <c r="AC111" s="76"/>
      <c r="AD111" s="76"/>
      <c r="AE111" s="76"/>
      <c r="AF111" s="76"/>
      <c r="AG111" s="76"/>
      <c r="AH111" s="76"/>
      <c r="AI111" s="76"/>
      <c r="AJ111" s="76"/>
      <c r="AK111" s="76"/>
      <c r="AL111" s="76"/>
      <c r="AM111" s="76"/>
    </row>
    <row r="112" spans="1:39" s="90" customFormat="1" ht="63" customHeight="1" x14ac:dyDescent="0.25">
      <c r="A112" s="114"/>
      <c r="B112" s="115"/>
      <c r="C112" s="13" t="s">
        <v>236</v>
      </c>
      <c r="D112" s="19">
        <v>135</v>
      </c>
      <c r="E112" s="14" t="s">
        <v>242</v>
      </c>
      <c r="F112" s="172" t="s">
        <v>238</v>
      </c>
      <c r="G112" s="173"/>
      <c r="H112" s="16"/>
      <c r="I112" s="16">
        <v>135</v>
      </c>
      <c r="J112" s="76"/>
      <c r="K112" s="76"/>
      <c r="L112" s="76"/>
      <c r="M112" s="76"/>
      <c r="N112" s="76"/>
      <c r="O112" s="76"/>
      <c r="P112" s="76"/>
      <c r="Q112" s="76"/>
      <c r="R112" s="76"/>
      <c r="S112" s="76"/>
      <c r="T112" s="76"/>
      <c r="U112" s="76"/>
      <c r="V112" s="76"/>
      <c r="W112" s="76"/>
      <c r="X112" s="76"/>
      <c r="Y112" s="76"/>
      <c r="Z112" s="76"/>
      <c r="AA112" s="76"/>
      <c r="AB112" s="76"/>
      <c r="AC112" s="76"/>
      <c r="AD112" s="76"/>
      <c r="AE112" s="76"/>
      <c r="AF112" s="76"/>
      <c r="AG112" s="76"/>
      <c r="AH112" s="76"/>
      <c r="AI112" s="76"/>
      <c r="AJ112" s="76"/>
      <c r="AK112" s="76"/>
      <c r="AL112" s="76"/>
      <c r="AM112" s="76"/>
    </row>
    <row r="113" spans="1:39" s="90" customFormat="1" ht="58.95" customHeight="1" x14ac:dyDescent="0.25">
      <c r="A113" s="114"/>
      <c r="B113" s="115"/>
      <c r="C113" s="13" t="s">
        <v>264</v>
      </c>
      <c r="D113" s="19">
        <v>326880</v>
      </c>
      <c r="E113" s="14" t="s">
        <v>242</v>
      </c>
      <c r="F113" s="172" t="s">
        <v>272</v>
      </c>
      <c r="G113" s="173"/>
      <c r="H113" s="16"/>
      <c r="I113" s="16">
        <v>326880</v>
      </c>
      <c r="J113" s="76"/>
      <c r="K113" s="76"/>
      <c r="L113" s="76"/>
      <c r="M113" s="76"/>
      <c r="N113" s="76"/>
      <c r="O113" s="76"/>
      <c r="P113" s="76"/>
      <c r="Q113" s="76"/>
      <c r="R113" s="76"/>
      <c r="S113" s="76"/>
      <c r="T113" s="76"/>
      <c r="U113" s="76"/>
      <c r="V113" s="76"/>
      <c r="W113" s="76"/>
      <c r="X113" s="76"/>
      <c r="Y113" s="76"/>
      <c r="Z113" s="76"/>
      <c r="AA113" s="76"/>
      <c r="AB113" s="76"/>
      <c r="AC113" s="76"/>
      <c r="AD113" s="76"/>
      <c r="AE113" s="76"/>
      <c r="AF113" s="76"/>
      <c r="AG113" s="76"/>
      <c r="AH113" s="76"/>
      <c r="AI113" s="76"/>
      <c r="AJ113" s="76"/>
      <c r="AK113" s="76"/>
      <c r="AL113" s="76"/>
      <c r="AM113" s="76"/>
    </row>
    <row r="114" spans="1:39" s="90" customFormat="1" ht="78" customHeight="1" x14ac:dyDescent="0.25">
      <c r="A114" s="114"/>
      <c r="B114" s="115"/>
      <c r="C114" s="13" t="s">
        <v>267</v>
      </c>
      <c r="D114" s="19">
        <v>1805</v>
      </c>
      <c r="E114" s="14" t="s">
        <v>242</v>
      </c>
      <c r="F114" s="172" t="s">
        <v>247</v>
      </c>
      <c r="G114" s="173"/>
      <c r="H114" s="16"/>
      <c r="I114" s="16" t="s">
        <v>249</v>
      </c>
      <c r="J114" s="76"/>
      <c r="K114" s="76"/>
      <c r="L114" s="76"/>
      <c r="M114" s="76"/>
      <c r="N114" s="76"/>
      <c r="O114" s="76"/>
      <c r="P114" s="76"/>
      <c r="Q114" s="76"/>
      <c r="R114" s="76"/>
      <c r="S114" s="76"/>
      <c r="T114" s="76"/>
      <c r="U114" s="76"/>
      <c r="V114" s="76"/>
      <c r="W114" s="76"/>
      <c r="X114" s="76"/>
      <c r="Y114" s="76"/>
      <c r="Z114" s="76"/>
      <c r="AA114" s="76"/>
      <c r="AB114" s="76"/>
      <c r="AC114" s="76"/>
      <c r="AD114" s="76"/>
      <c r="AE114" s="76"/>
      <c r="AF114" s="76"/>
      <c r="AG114" s="76"/>
      <c r="AH114" s="76"/>
      <c r="AI114" s="76"/>
      <c r="AJ114" s="76"/>
      <c r="AK114" s="76"/>
      <c r="AL114" s="76"/>
      <c r="AM114" s="76"/>
    </row>
    <row r="115" spans="1:39" s="90" customFormat="1" ht="77.55" customHeight="1" x14ac:dyDescent="0.25">
      <c r="A115" s="114"/>
      <c r="B115" s="115"/>
      <c r="C115" s="13" t="s">
        <v>262</v>
      </c>
      <c r="D115" s="19">
        <v>2595.59</v>
      </c>
      <c r="E115" s="14" t="s">
        <v>242</v>
      </c>
      <c r="F115" s="172" t="s">
        <v>274</v>
      </c>
      <c r="G115" s="173"/>
      <c r="H115" s="16"/>
      <c r="I115" s="16">
        <v>2595.59</v>
      </c>
      <c r="J115" s="76"/>
      <c r="K115" s="76"/>
      <c r="L115" s="76"/>
      <c r="M115" s="76"/>
      <c r="N115" s="76"/>
      <c r="O115" s="76"/>
      <c r="P115" s="76"/>
      <c r="Q115" s="76"/>
      <c r="R115" s="76"/>
      <c r="S115" s="76"/>
      <c r="T115" s="76"/>
      <c r="U115" s="76"/>
      <c r="V115" s="76"/>
      <c r="W115" s="76"/>
      <c r="X115" s="76"/>
      <c r="Y115" s="76"/>
      <c r="Z115" s="76"/>
      <c r="AA115" s="76"/>
      <c r="AB115" s="76"/>
      <c r="AC115" s="76"/>
      <c r="AD115" s="76"/>
      <c r="AE115" s="76"/>
      <c r="AF115" s="76"/>
      <c r="AG115" s="76"/>
      <c r="AH115" s="76"/>
      <c r="AI115" s="76"/>
      <c r="AJ115" s="76"/>
      <c r="AK115" s="76"/>
      <c r="AL115" s="76"/>
      <c r="AM115" s="76"/>
    </row>
    <row r="116" spans="1:39" s="90" customFormat="1" ht="62.55" customHeight="1" x14ac:dyDescent="0.25">
      <c r="A116" s="114"/>
      <c r="B116" s="115"/>
      <c r="C116" s="13" t="s">
        <v>236</v>
      </c>
      <c r="D116" s="19">
        <v>165</v>
      </c>
      <c r="E116" s="14" t="s">
        <v>242</v>
      </c>
      <c r="F116" s="172" t="s">
        <v>238</v>
      </c>
      <c r="G116" s="173"/>
      <c r="H116" s="16"/>
      <c r="I116" s="16">
        <v>165</v>
      </c>
      <c r="J116" s="76"/>
      <c r="K116" s="76"/>
      <c r="L116" s="76"/>
      <c r="M116" s="76"/>
      <c r="N116" s="76"/>
      <c r="O116" s="76"/>
      <c r="P116" s="76"/>
      <c r="Q116" s="76"/>
      <c r="R116" s="76"/>
      <c r="S116" s="76"/>
      <c r="T116" s="76"/>
      <c r="U116" s="76"/>
      <c r="V116" s="76"/>
      <c r="W116" s="76"/>
      <c r="X116" s="76"/>
      <c r="Y116" s="76"/>
      <c r="Z116" s="76"/>
      <c r="AA116" s="76"/>
      <c r="AB116" s="76"/>
      <c r="AC116" s="76"/>
      <c r="AD116" s="76"/>
      <c r="AE116" s="76"/>
      <c r="AF116" s="76"/>
      <c r="AG116" s="76"/>
      <c r="AH116" s="76"/>
      <c r="AI116" s="76"/>
      <c r="AJ116" s="76"/>
      <c r="AK116" s="76"/>
      <c r="AL116" s="76"/>
      <c r="AM116" s="76"/>
    </row>
    <row r="117" spans="1:39" s="90" customFormat="1" ht="127.95" customHeight="1" x14ac:dyDescent="0.25">
      <c r="A117" s="114"/>
      <c r="B117" s="115"/>
      <c r="C117" s="13" t="s">
        <v>269</v>
      </c>
      <c r="D117" s="19">
        <v>196.4</v>
      </c>
      <c r="E117" s="14" t="s">
        <v>242</v>
      </c>
      <c r="F117" s="172" t="s">
        <v>248</v>
      </c>
      <c r="G117" s="173"/>
      <c r="H117" s="16"/>
      <c r="I117" s="16">
        <v>196.4</v>
      </c>
      <c r="J117" s="76"/>
      <c r="K117" s="76"/>
      <c r="L117" s="76"/>
      <c r="M117" s="76"/>
      <c r="N117" s="76"/>
      <c r="O117" s="76"/>
      <c r="P117" s="76"/>
      <c r="Q117" s="76"/>
      <c r="R117" s="76"/>
      <c r="S117" s="76"/>
      <c r="T117" s="76"/>
      <c r="U117" s="76"/>
      <c r="V117" s="76"/>
      <c r="W117" s="76"/>
      <c r="X117" s="76"/>
      <c r="Y117" s="76"/>
      <c r="Z117" s="76"/>
      <c r="AA117" s="76"/>
      <c r="AB117" s="76"/>
      <c r="AC117" s="76"/>
      <c r="AD117" s="76"/>
      <c r="AE117" s="76"/>
      <c r="AF117" s="76"/>
      <c r="AG117" s="76"/>
      <c r="AH117" s="76"/>
      <c r="AI117" s="76"/>
      <c r="AJ117" s="76"/>
      <c r="AK117" s="76"/>
      <c r="AL117" s="76"/>
      <c r="AM117" s="76"/>
    </row>
    <row r="118" spans="1:39" s="90" customFormat="1" ht="109.95" customHeight="1" x14ac:dyDescent="0.25">
      <c r="A118" s="114"/>
      <c r="B118" s="115"/>
      <c r="C118" s="13" t="s">
        <v>269</v>
      </c>
      <c r="D118" s="19">
        <v>221.76</v>
      </c>
      <c r="E118" s="14" t="s">
        <v>242</v>
      </c>
      <c r="F118" s="172" t="s">
        <v>248</v>
      </c>
      <c r="G118" s="173"/>
      <c r="H118" s="16"/>
      <c r="I118" s="16">
        <v>221.76</v>
      </c>
      <c r="J118" s="76"/>
      <c r="K118" s="76"/>
      <c r="L118" s="76"/>
      <c r="M118" s="76"/>
      <c r="N118" s="76"/>
      <c r="O118" s="76"/>
      <c r="P118" s="76"/>
      <c r="Q118" s="76"/>
      <c r="R118" s="76"/>
      <c r="S118" s="76"/>
      <c r="T118" s="76"/>
      <c r="U118" s="76"/>
      <c r="V118" s="76"/>
      <c r="W118" s="76"/>
      <c r="X118" s="76"/>
      <c r="Y118" s="76"/>
      <c r="Z118" s="76"/>
      <c r="AA118" s="76"/>
      <c r="AB118" s="76"/>
      <c r="AC118" s="76"/>
      <c r="AD118" s="76"/>
      <c r="AE118" s="76"/>
      <c r="AF118" s="76"/>
      <c r="AG118" s="76"/>
      <c r="AH118" s="76"/>
      <c r="AI118" s="76"/>
      <c r="AJ118" s="76"/>
      <c r="AK118" s="76"/>
      <c r="AL118" s="76"/>
      <c r="AM118" s="76"/>
    </row>
    <row r="119" spans="1:39" s="90" customFormat="1" ht="54" customHeight="1" x14ac:dyDescent="0.25">
      <c r="A119" s="114"/>
      <c r="B119" s="115"/>
      <c r="C119" s="13" t="s">
        <v>236</v>
      </c>
      <c r="D119" s="19">
        <v>226</v>
      </c>
      <c r="E119" s="14" t="s">
        <v>242</v>
      </c>
      <c r="F119" s="172" t="s">
        <v>238</v>
      </c>
      <c r="G119" s="173"/>
      <c r="H119" s="16"/>
      <c r="I119" s="16">
        <v>226</v>
      </c>
      <c r="J119" s="76"/>
      <c r="K119" s="76"/>
      <c r="L119" s="76"/>
      <c r="M119" s="76"/>
      <c r="N119" s="76"/>
      <c r="O119" s="76"/>
      <c r="P119" s="76"/>
      <c r="Q119" s="76"/>
      <c r="R119" s="76"/>
      <c r="S119" s="76"/>
      <c r="T119" s="76"/>
      <c r="U119" s="76"/>
      <c r="V119" s="76"/>
      <c r="W119" s="76"/>
      <c r="X119" s="76"/>
      <c r="Y119" s="76"/>
      <c r="Z119" s="76"/>
      <c r="AA119" s="76"/>
      <c r="AB119" s="76"/>
      <c r="AC119" s="76"/>
      <c r="AD119" s="76"/>
      <c r="AE119" s="76"/>
      <c r="AF119" s="76"/>
      <c r="AG119" s="76"/>
      <c r="AH119" s="76"/>
      <c r="AI119" s="76"/>
      <c r="AJ119" s="76"/>
      <c r="AK119" s="76"/>
      <c r="AL119" s="76"/>
      <c r="AM119" s="76"/>
    </row>
    <row r="120" spans="1:39" s="90" customFormat="1" ht="39.6" x14ac:dyDescent="0.25">
      <c r="A120" s="114"/>
      <c r="B120" s="115"/>
      <c r="C120" s="13" t="s">
        <v>270</v>
      </c>
      <c r="D120" s="19">
        <v>2153.3000000000002</v>
      </c>
      <c r="E120" s="14" t="s">
        <v>242</v>
      </c>
      <c r="F120" s="172" t="s">
        <v>275</v>
      </c>
      <c r="G120" s="173"/>
      <c r="H120" s="16"/>
      <c r="I120" s="16">
        <v>2153.3000000000002</v>
      </c>
      <c r="J120" s="76"/>
      <c r="K120" s="76"/>
      <c r="L120" s="76"/>
      <c r="M120" s="76"/>
      <c r="N120" s="76"/>
      <c r="O120" s="76"/>
      <c r="P120" s="76"/>
      <c r="Q120" s="76"/>
      <c r="R120" s="76"/>
      <c r="S120" s="76"/>
      <c r="T120" s="76"/>
      <c r="U120" s="76"/>
      <c r="V120" s="76"/>
      <c r="W120" s="76"/>
      <c r="X120" s="76"/>
      <c r="Y120" s="76"/>
      <c r="Z120" s="76"/>
      <c r="AA120" s="76"/>
      <c r="AB120" s="76"/>
      <c r="AC120" s="76"/>
      <c r="AD120" s="76"/>
      <c r="AE120" s="76"/>
      <c r="AF120" s="76"/>
      <c r="AG120" s="76"/>
      <c r="AH120" s="76"/>
      <c r="AI120" s="76"/>
      <c r="AJ120" s="76"/>
      <c r="AK120" s="76"/>
      <c r="AL120" s="76"/>
      <c r="AM120" s="76"/>
    </row>
    <row r="121" spans="1:39" s="90" customFormat="1" ht="58.95" customHeight="1" x14ac:dyDescent="0.25">
      <c r="A121" s="114"/>
      <c r="B121" s="115"/>
      <c r="C121" s="13" t="s">
        <v>236</v>
      </c>
      <c r="D121" s="19">
        <v>296</v>
      </c>
      <c r="E121" s="14" t="s">
        <v>242</v>
      </c>
      <c r="F121" s="172" t="s">
        <v>238</v>
      </c>
      <c r="G121" s="173"/>
      <c r="H121" s="16"/>
      <c r="I121" s="16">
        <v>296</v>
      </c>
      <c r="J121" s="76"/>
      <c r="K121" s="76"/>
      <c r="L121" s="76"/>
      <c r="M121" s="76"/>
      <c r="N121" s="76"/>
      <c r="O121" s="76"/>
      <c r="P121" s="76"/>
      <c r="Q121" s="76"/>
      <c r="R121" s="76"/>
      <c r="S121" s="76"/>
      <c r="T121" s="76"/>
      <c r="U121" s="76"/>
      <c r="V121" s="76"/>
      <c r="W121" s="76"/>
      <c r="X121" s="76"/>
      <c r="Y121" s="76"/>
      <c r="Z121" s="76"/>
      <c r="AA121" s="76"/>
      <c r="AB121" s="76"/>
      <c r="AC121" s="76"/>
      <c r="AD121" s="76"/>
      <c r="AE121" s="76"/>
      <c r="AF121" s="76"/>
      <c r="AG121" s="76"/>
      <c r="AH121" s="76"/>
      <c r="AI121" s="76"/>
      <c r="AJ121" s="76"/>
      <c r="AK121" s="76"/>
      <c r="AL121" s="76"/>
      <c r="AM121" s="76"/>
    </row>
    <row r="122" spans="1:39" s="90" customFormat="1" ht="97.05" customHeight="1" x14ac:dyDescent="0.25">
      <c r="A122" s="114"/>
      <c r="B122" s="115"/>
      <c r="C122" s="13" t="s">
        <v>267</v>
      </c>
      <c r="D122" s="19">
        <v>3825</v>
      </c>
      <c r="E122" s="14" t="s">
        <v>242</v>
      </c>
      <c r="F122" s="172" t="s">
        <v>247</v>
      </c>
      <c r="G122" s="173"/>
      <c r="H122" s="16"/>
      <c r="I122" s="16" t="s">
        <v>249</v>
      </c>
      <c r="J122" s="76"/>
      <c r="K122" s="76"/>
      <c r="L122" s="76"/>
      <c r="M122" s="76"/>
      <c r="N122" s="76"/>
      <c r="O122" s="76"/>
      <c r="P122" s="76"/>
      <c r="Q122" s="76"/>
      <c r="R122" s="76"/>
      <c r="S122" s="76"/>
      <c r="T122" s="76"/>
      <c r="U122" s="76"/>
      <c r="V122" s="76"/>
      <c r="W122" s="76"/>
      <c r="X122" s="76"/>
      <c r="Y122" s="76"/>
      <c r="Z122" s="76"/>
      <c r="AA122" s="76"/>
      <c r="AB122" s="76"/>
      <c r="AC122" s="76"/>
      <c r="AD122" s="76"/>
      <c r="AE122" s="76"/>
      <c r="AF122" s="76"/>
      <c r="AG122" s="76"/>
      <c r="AH122" s="76"/>
      <c r="AI122" s="76"/>
      <c r="AJ122" s="76"/>
      <c r="AK122" s="76"/>
      <c r="AL122" s="76"/>
      <c r="AM122" s="76"/>
    </row>
    <row r="123" spans="1:39" s="90" customFormat="1" ht="58.5" customHeight="1" x14ac:dyDescent="0.25">
      <c r="A123" s="114"/>
      <c r="B123" s="115"/>
      <c r="C123" s="13" t="s">
        <v>262</v>
      </c>
      <c r="D123" s="19">
        <v>5498.82</v>
      </c>
      <c r="E123" s="14" t="s">
        <v>242</v>
      </c>
      <c r="F123" s="172" t="s">
        <v>274</v>
      </c>
      <c r="G123" s="173"/>
      <c r="H123" s="16"/>
      <c r="I123" s="16">
        <v>5498.82</v>
      </c>
      <c r="J123" s="76"/>
      <c r="K123" s="76"/>
      <c r="L123" s="76"/>
      <c r="M123" s="76"/>
      <c r="N123" s="76"/>
      <c r="O123" s="76"/>
      <c r="P123" s="76"/>
      <c r="Q123" s="76"/>
      <c r="R123" s="76"/>
      <c r="S123" s="76"/>
      <c r="T123" s="76"/>
      <c r="U123" s="76"/>
      <c r="V123" s="76"/>
      <c r="W123" s="76"/>
      <c r="X123" s="76"/>
      <c r="Y123" s="76"/>
      <c r="Z123" s="76"/>
      <c r="AA123" s="76"/>
      <c r="AB123" s="76"/>
      <c r="AC123" s="76"/>
      <c r="AD123" s="76"/>
      <c r="AE123" s="76"/>
      <c r="AF123" s="76"/>
      <c r="AG123" s="76"/>
      <c r="AH123" s="76"/>
      <c r="AI123" s="76"/>
      <c r="AJ123" s="76"/>
      <c r="AK123" s="76"/>
      <c r="AL123" s="76"/>
      <c r="AM123" s="76"/>
    </row>
    <row r="124" spans="1:39" s="90" customFormat="1" ht="39" customHeight="1" x14ac:dyDescent="0.25">
      <c r="A124" s="114"/>
      <c r="B124" s="115"/>
      <c r="C124" s="13" t="s">
        <v>270</v>
      </c>
      <c r="D124" s="19">
        <v>2721.6</v>
      </c>
      <c r="E124" s="14" t="s">
        <v>242</v>
      </c>
      <c r="F124" s="172" t="s">
        <v>275</v>
      </c>
      <c r="G124" s="173"/>
      <c r="H124" s="16"/>
      <c r="I124" s="16">
        <v>2721.6</v>
      </c>
      <c r="J124" s="76"/>
      <c r="K124" s="76"/>
      <c r="L124" s="76"/>
      <c r="M124" s="76"/>
      <c r="N124" s="76"/>
      <c r="O124" s="76"/>
      <c r="P124" s="76"/>
      <c r="Q124" s="76"/>
      <c r="R124" s="76"/>
      <c r="S124" s="76"/>
      <c r="T124" s="76"/>
      <c r="U124" s="76"/>
      <c r="V124" s="76"/>
      <c r="W124" s="76"/>
      <c r="X124" s="76"/>
      <c r="Y124" s="76"/>
      <c r="Z124" s="76"/>
      <c r="AA124" s="76"/>
      <c r="AB124" s="76"/>
      <c r="AC124" s="76"/>
      <c r="AD124" s="76"/>
      <c r="AE124" s="76"/>
      <c r="AF124" s="76"/>
      <c r="AG124" s="76"/>
      <c r="AH124" s="76"/>
      <c r="AI124" s="76"/>
      <c r="AJ124" s="76"/>
      <c r="AK124" s="76"/>
      <c r="AL124" s="76"/>
      <c r="AM124" s="76"/>
    </row>
    <row r="125" spans="1:39" s="90" customFormat="1" ht="63" customHeight="1" x14ac:dyDescent="0.25">
      <c r="A125" s="114"/>
      <c r="B125" s="115"/>
      <c r="C125" s="13" t="s">
        <v>267</v>
      </c>
      <c r="D125" s="19">
        <v>6975</v>
      </c>
      <c r="E125" s="14" t="s">
        <v>242</v>
      </c>
      <c r="F125" s="172" t="s">
        <v>247</v>
      </c>
      <c r="G125" s="173"/>
      <c r="H125" s="16"/>
      <c r="I125" s="16" t="s">
        <v>249</v>
      </c>
      <c r="J125" s="76"/>
      <c r="K125" s="76"/>
      <c r="L125" s="76"/>
      <c r="M125" s="76"/>
      <c r="N125" s="76"/>
      <c r="O125" s="76"/>
      <c r="P125" s="76"/>
      <c r="Q125" s="76"/>
      <c r="R125" s="76"/>
      <c r="S125" s="76"/>
      <c r="T125" s="76"/>
      <c r="U125" s="76"/>
      <c r="V125" s="76"/>
      <c r="W125" s="76"/>
      <c r="X125" s="76"/>
      <c r="Y125" s="76"/>
      <c r="Z125" s="76"/>
      <c r="AA125" s="76"/>
      <c r="AB125" s="76"/>
      <c r="AC125" s="76"/>
      <c r="AD125" s="76"/>
      <c r="AE125" s="76"/>
      <c r="AF125" s="76"/>
      <c r="AG125" s="76"/>
      <c r="AH125" s="76"/>
      <c r="AI125" s="76"/>
      <c r="AJ125" s="76"/>
      <c r="AK125" s="76"/>
      <c r="AL125" s="76"/>
      <c r="AM125" s="76"/>
    </row>
    <row r="126" spans="1:39" s="90" customFormat="1" ht="49.95" customHeight="1" x14ac:dyDescent="0.25">
      <c r="A126" s="114"/>
      <c r="B126" s="115"/>
      <c r="C126" s="13" t="s">
        <v>262</v>
      </c>
      <c r="D126" s="19">
        <v>10027.26</v>
      </c>
      <c r="E126" s="14" t="s">
        <v>242</v>
      </c>
      <c r="F126" s="172" t="s">
        <v>274</v>
      </c>
      <c r="G126" s="173"/>
      <c r="H126" s="16"/>
      <c r="I126" s="16">
        <v>10027.26</v>
      </c>
      <c r="J126" s="76"/>
      <c r="K126" s="76"/>
      <c r="L126" s="76"/>
      <c r="M126" s="76"/>
      <c r="N126" s="76"/>
      <c r="O126" s="76"/>
      <c r="P126" s="76"/>
      <c r="Q126" s="76"/>
      <c r="R126" s="76"/>
      <c r="S126" s="76"/>
      <c r="T126" s="76"/>
      <c r="U126" s="76"/>
      <c r="V126" s="76"/>
      <c r="W126" s="76"/>
      <c r="X126" s="76"/>
      <c r="Y126" s="76"/>
      <c r="Z126" s="76"/>
      <c r="AA126" s="76"/>
      <c r="AB126" s="76"/>
      <c r="AC126" s="76"/>
      <c r="AD126" s="76"/>
      <c r="AE126" s="76"/>
      <c r="AF126" s="76"/>
      <c r="AG126" s="76"/>
      <c r="AH126" s="76"/>
      <c r="AI126" s="76"/>
      <c r="AJ126" s="76"/>
      <c r="AK126" s="76"/>
      <c r="AL126" s="76"/>
      <c r="AM126" s="76"/>
    </row>
    <row r="127" spans="1:39" s="90" customFormat="1" ht="50.55" customHeight="1" x14ac:dyDescent="0.25">
      <c r="A127" s="114"/>
      <c r="B127" s="115"/>
      <c r="C127" s="13" t="s">
        <v>236</v>
      </c>
      <c r="D127" s="19">
        <v>627</v>
      </c>
      <c r="E127" s="14" t="s">
        <v>242</v>
      </c>
      <c r="F127" s="172" t="s">
        <v>238</v>
      </c>
      <c r="G127" s="173"/>
      <c r="H127" s="16"/>
      <c r="I127" s="16">
        <v>627</v>
      </c>
      <c r="J127" s="76"/>
      <c r="K127" s="76"/>
      <c r="L127" s="76"/>
      <c r="M127" s="76"/>
      <c r="N127" s="76"/>
      <c r="O127" s="76"/>
      <c r="P127" s="76"/>
      <c r="Q127" s="76"/>
      <c r="R127" s="76"/>
      <c r="S127" s="76"/>
      <c r="T127" s="76"/>
      <c r="U127" s="76"/>
      <c r="V127" s="76"/>
      <c r="W127" s="76"/>
      <c r="X127" s="76"/>
      <c r="Y127" s="76"/>
      <c r="Z127" s="76"/>
      <c r="AA127" s="76"/>
      <c r="AB127" s="76"/>
      <c r="AC127" s="76"/>
      <c r="AD127" s="76"/>
      <c r="AE127" s="76"/>
      <c r="AF127" s="76"/>
      <c r="AG127" s="76"/>
      <c r="AH127" s="76"/>
      <c r="AI127" s="76"/>
      <c r="AJ127" s="76"/>
      <c r="AK127" s="76"/>
      <c r="AL127" s="76"/>
      <c r="AM127" s="76"/>
    </row>
    <row r="128" spans="1:39" s="90" customFormat="1" ht="70.05" customHeight="1" x14ac:dyDescent="0.25">
      <c r="A128" s="114"/>
      <c r="B128" s="115"/>
      <c r="C128" s="13" t="s">
        <v>267</v>
      </c>
      <c r="D128" s="19">
        <v>11350</v>
      </c>
      <c r="E128" s="14" t="s">
        <v>242</v>
      </c>
      <c r="F128" s="172" t="s">
        <v>247</v>
      </c>
      <c r="G128" s="173"/>
      <c r="H128" s="16"/>
      <c r="I128" s="16" t="s">
        <v>249</v>
      </c>
      <c r="J128" s="76"/>
      <c r="K128" s="76"/>
      <c r="L128" s="76"/>
      <c r="M128" s="76"/>
      <c r="N128" s="76"/>
      <c r="O128" s="76"/>
      <c r="P128" s="76"/>
      <c r="Q128" s="76"/>
      <c r="R128" s="76"/>
      <c r="S128" s="76"/>
      <c r="T128" s="76"/>
      <c r="U128" s="76"/>
      <c r="V128" s="76"/>
      <c r="W128" s="76"/>
      <c r="X128" s="76"/>
      <c r="Y128" s="76"/>
      <c r="Z128" s="76"/>
      <c r="AA128" s="76"/>
      <c r="AB128" s="76"/>
      <c r="AC128" s="76"/>
      <c r="AD128" s="76"/>
      <c r="AE128" s="76"/>
      <c r="AF128" s="76"/>
      <c r="AG128" s="76"/>
      <c r="AH128" s="76"/>
      <c r="AI128" s="76"/>
      <c r="AJ128" s="76"/>
      <c r="AK128" s="76"/>
      <c r="AL128" s="76"/>
      <c r="AM128" s="76"/>
    </row>
    <row r="129" spans="1:39" s="90" customFormat="1" ht="59.55" customHeight="1" x14ac:dyDescent="0.25">
      <c r="A129" s="114"/>
      <c r="B129" s="115"/>
      <c r="C129" s="13" t="s">
        <v>262</v>
      </c>
      <c r="D129" s="19">
        <v>16316.76</v>
      </c>
      <c r="E129" s="14" t="s">
        <v>242</v>
      </c>
      <c r="F129" s="172" t="s">
        <v>274</v>
      </c>
      <c r="G129" s="173"/>
      <c r="H129" s="16"/>
      <c r="I129" s="16">
        <v>16316.76</v>
      </c>
      <c r="J129" s="76"/>
      <c r="K129" s="76"/>
      <c r="L129" s="76"/>
      <c r="M129" s="76"/>
      <c r="N129" s="76"/>
      <c r="O129" s="76"/>
      <c r="P129" s="76"/>
      <c r="Q129" s="76"/>
      <c r="R129" s="76"/>
      <c r="S129" s="76"/>
      <c r="T129" s="76"/>
      <c r="U129" s="76"/>
      <c r="V129" s="76"/>
      <c r="W129" s="76"/>
      <c r="X129" s="76"/>
      <c r="Y129" s="76"/>
      <c r="Z129" s="76"/>
      <c r="AA129" s="76"/>
      <c r="AB129" s="76"/>
      <c r="AC129" s="76"/>
      <c r="AD129" s="76"/>
      <c r="AE129" s="76"/>
      <c r="AF129" s="76"/>
      <c r="AG129" s="76"/>
      <c r="AH129" s="76"/>
      <c r="AI129" s="76"/>
      <c r="AJ129" s="76"/>
      <c r="AK129" s="76"/>
      <c r="AL129" s="76"/>
      <c r="AM129" s="76"/>
    </row>
    <row r="130" spans="1:39" s="90" customFormat="1" ht="52.05" customHeight="1" x14ac:dyDescent="0.25">
      <c r="A130" s="114"/>
      <c r="B130" s="115"/>
      <c r="C130" s="13" t="s">
        <v>266</v>
      </c>
      <c r="D130" s="19">
        <v>9490.27</v>
      </c>
      <c r="E130" s="14">
        <v>40</v>
      </c>
      <c r="F130" s="172" t="s">
        <v>274</v>
      </c>
      <c r="G130" s="173"/>
      <c r="H130" s="16"/>
      <c r="I130" s="16">
        <v>9490.27</v>
      </c>
      <c r="J130" s="76"/>
      <c r="K130" s="76"/>
      <c r="L130" s="76"/>
      <c r="M130" s="76"/>
      <c r="N130" s="76"/>
      <c r="O130" s="76"/>
      <c r="P130" s="76"/>
      <c r="Q130" s="76"/>
      <c r="R130" s="76"/>
      <c r="S130" s="76"/>
      <c r="T130" s="76"/>
      <c r="U130" s="76"/>
      <c r="V130" s="76"/>
      <c r="W130" s="76"/>
      <c r="X130" s="76"/>
      <c r="Y130" s="76"/>
      <c r="Z130" s="76"/>
      <c r="AA130" s="76"/>
      <c r="AB130" s="76"/>
      <c r="AC130" s="76"/>
      <c r="AD130" s="76"/>
      <c r="AE130" s="76"/>
      <c r="AF130" s="76"/>
      <c r="AG130" s="76"/>
      <c r="AH130" s="76"/>
      <c r="AI130" s="76"/>
      <c r="AJ130" s="76"/>
      <c r="AK130" s="76"/>
      <c r="AL130" s="76"/>
      <c r="AM130" s="76"/>
    </row>
    <row r="131" spans="1:39" s="90" customFormat="1" ht="69" customHeight="1" x14ac:dyDescent="0.25">
      <c r="A131" s="114"/>
      <c r="B131" s="115"/>
      <c r="C131" s="13" t="s">
        <v>267</v>
      </c>
      <c r="D131" s="19">
        <v>24296.25</v>
      </c>
      <c r="E131" s="14" t="s">
        <v>242</v>
      </c>
      <c r="F131" s="172" t="s">
        <v>247</v>
      </c>
      <c r="G131" s="173"/>
      <c r="H131" s="16"/>
      <c r="I131" s="16" t="s">
        <v>249</v>
      </c>
      <c r="J131" s="76"/>
      <c r="K131" s="76"/>
      <c r="L131" s="76"/>
      <c r="M131" s="76"/>
      <c r="N131" s="76"/>
      <c r="O131" s="76"/>
      <c r="P131" s="76"/>
      <c r="Q131" s="76"/>
      <c r="R131" s="76"/>
      <c r="S131" s="76"/>
      <c r="T131" s="76"/>
      <c r="U131" s="76"/>
      <c r="V131" s="76"/>
      <c r="W131" s="76"/>
      <c r="X131" s="76"/>
      <c r="Y131" s="76"/>
      <c r="Z131" s="76"/>
      <c r="AA131" s="76"/>
      <c r="AB131" s="76"/>
      <c r="AC131" s="76"/>
      <c r="AD131" s="76"/>
      <c r="AE131" s="76"/>
      <c r="AF131" s="76"/>
      <c r="AG131" s="76"/>
      <c r="AH131" s="76"/>
      <c r="AI131" s="76"/>
      <c r="AJ131" s="76"/>
      <c r="AK131" s="76"/>
      <c r="AL131" s="76"/>
      <c r="AM131" s="76"/>
    </row>
    <row r="132" spans="1:39" s="90" customFormat="1" ht="49.5" customHeight="1" x14ac:dyDescent="0.25">
      <c r="A132" s="114"/>
      <c r="B132" s="115"/>
      <c r="C132" s="13" t="s">
        <v>268</v>
      </c>
      <c r="D132" s="19">
        <v>19646</v>
      </c>
      <c r="E132" s="14">
        <v>40</v>
      </c>
      <c r="F132" s="172" t="s">
        <v>274</v>
      </c>
      <c r="G132" s="173"/>
      <c r="H132" s="16"/>
      <c r="I132" s="16">
        <v>19646</v>
      </c>
      <c r="J132" s="76"/>
      <c r="K132" s="76"/>
      <c r="L132" s="76"/>
      <c r="M132" s="76"/>
      <c r="N132" s="76"/>
      <c r="O132" s="76"/>
      <c r="P132" s="76"/>
      <c r="Q132" s="76"/>
      <c r="R132" s="76"/>
      <c r="S132" s="76"/>
      <c r="T132" s="76"/>
      <c r="U132" s="76"/>
      <c r="V132" s="76"/>
      <c r="W132" s="76"/>
      <c r="X132" s="76"/>
      <c r="Y132" s="76"/>
      <c r="Z132" s="76"/>
      <c r="AA132" s="76"/>
      <c r="AB132" s="76"/>
      <c r="AC132" s="76"/>
      <c r="AD132" s="76"/>
      <c r="AE132" s="76"/>
      <c r="AF132" s="76"/>
      <c r="AG132" s="76"/>
      <c r="AH132" s="76"/>
      <c r="AI132" s="76"/>
      <c r="AJ132" s="76"/>
      <c r="AK132" s="76"/>
      <c r="AL132" s="76"/>
      <c r="AM132" s="76"/>
    </row>
    <row r="133" spans="1:39" s="90" customFormat="1" ht="39.6" x14ac:dyDescent="0.25">
      <c r="A133" s="114"/>
      <c r="B133" s="115"/>
      <c r="C133" s="13" t="s">
        <v>262</v>
      </c>
      <c r="D133" s="19">
        <v>18778.650000000001</v>
      </c>
      <c r="E133" s="14" t="s">
        <v>242</v>
      </c>
      <c r="F133" s="172" t="s">
        <v>274</v>
      </c>
      <c r="G133" s="173"/>
      <c r="H133" s="16"/>
      <c r="I133" s="16">
        <v>18778.650000000001</v>
      </c>
      <c r="J133" s="76"/>
      <c r="K133" s="76"/>
      <c r="L133" s="76"/>
      <c r="M133" s="76"/>
      <c r="N133" s="76"/>
      <c r="O133" s="76"/>
      <c r="P133" s="76"/>
      <c r="Q133" s="76"/>
      <c r="R133" s="76"/>
      <c r="S133" s="76"/>
      <c r="T133" s="76"/>
      <c r="U133" s="76"/>
      <c r="V133" s="76"/>
      <c r="W133" s="76"/>
      <c r="X133" s="76"/>
      <c r="Y133" s="76"/>
      <c r="Z133" s="76"/>
      <c r="AA133" s="76"/>
      <c r="AB133" s="76"/>
      <c r="AC133" s="76"/>
      <c r="AD133" s="76"/>
      <c r="AE133" s="76"/>
      <c r="AF133" s="76"/>
      <c r="AG133" s="76"/>
      <c r="AH133" s="76"/>
      <c r="AI133" s="76"/>
      <c r="AJ133" s="76"/>
      <c r="AK133" s="76"/>
      <c r="AL133" s="76"/>
      <c r="AM133" s="76"/>
    </row>
    <row r="134" spans="1:39" s="90" customFormat="1" ht="39.6" x14ac:dyDescent="0.25">
      <c r="A134" s="114"/>
      <c r="B134" s="115"/>
      <c r="C134" s="13" t="s">
        <v>236</v>
      </c>
      <c r="D134" s="19">
        <v>1144</v>
      </c>
      <c r="E134" s="14" t="s">
        <v>242</v>
      </c>
      <c r="F134" s="172" t="s">
        <v>238</v>
      </c>
      <c r="G134" s="173"/>
      <c r="H134" s="16"/>
      <c r="I134" s="16">
        <v>1144</v>
      </c>
      <c r="J134" s="76"/>
      <c r="K134" s="76"/>
      <c r="L134" s="76"/>
      <c r="M134" s="76"/>
      <c r="N134" s="76"/>
      <c r="O134" s="76"/>
      <c r="P134" s="76"/>
      <c r="Q134" s="76"/>
      <c r="R134" s="76"/>
      <c r="S134" s="76"/>
      <c r="T134" s="76"/>
      <c r="U134" s="76"/>
      <c r="V134" s="76"/>
      <c r="W134" s="76"/>
      <c r="X134" s="76"/>
      <c r="Y134" s="76"/>
      <c r="Z134" s="76"/>
      <c r="AA134" s="76"/>
      <c r="AB134" s="76"/>
      <c r="AC134" s="76"/>
      <c r="AD134" s="76"/>
      <c r="AE134" s="76"/>
      <c r="AF134" s="76"/>
      <c r="AG134" s="76"/>
      <c r="AH134" s="76"/>
      <c r="AI134" s="76"/>
      <c r="AJ134" s="76"/>
      <c r="AK134" s="76"/>
      <c r="AL134" s="76"/>
      <c r="AM134" s="76"/>
    </row>
    <row r="135" spans="1:39" s="90" customFormat="1" ht="39.6" x14ac:dyDescent="0.25">
      <c r="A135" s="114"/>
      <c r="B135" s="115"/>
      <c r="C135" s="13" t="s">
        <v>236</v>
      </c>
      <c r="D135" s="19">
        <v>1861</v>
      </c>
      <c r="E135" s="14" t="s">
        <v>242</v>
      </c>
      <c r="F135" s="172" t="s">
        <v>238</v>
      </c>
      <c r="G135" s="173"/>
      <c r="H135" s="16"/>
      <c r="I135" s="16">
        <v>1861</v>
      </c>
      <c r="J135" s="76"/>
      <c r="K135" s="76"/>
      <c r="L135" s="76"/>
      <c r="M135" s="76"/>
      <c r="N135" s="76"/>
      <c r="O135" s="76"/>
      <c r="P135" s="76"/>
      <c r="Q135" s="76"/>
      <c r="R135" s="76"/>
      <c r="S135" s="76"/>
      <c r="T135" s="76"/>
      <c r="U135" s="76"/>
      <c r="V135" s="76"/>
      <c r="W135" s="76"/>
      <c r="X135" s="76"/>
      <c r="Y135" s="76"/>
      <c r="Z135" s="76"/>
      <c r="AA135" s="76"/>
      <c r="AB135" s="76"/>
      <c r="AC135" s="76"/>
      <c r="AD135" s="76"/>
      <c r="AE135" s="76"/>
      <c r="AF135" s="76"/>
      <c r="AG135" s="76"/>
      <c r="AH135" s="76"/>
      <c r="AI135" s="76"/>
      <c r="AJ135" s="76"/>
      <c r="AK135" s="76"/>
      <c r="AL135" s="76"/>
      <c r="AM135" s="76"/>
    </row>
    <row r="136" spans="1:39" s="90" customFormat="1" ht="39.6" x14ac:dyDescent="0.25">
      <c r="A136" s="114"/>
      <c r="B136" s="115"/>
      <c r="C136" s="13" t="s">
        <v>236</v>
      </c>
      <c r="D136" s="19">
        <v>2142</v>
      </c>
      <c r="E136" s="14" t="s">
        <v>242</v>
      </c>
      <c r="F136" s="172" t="s">
        <v>238</v>
      </c>
      <c r="G136" s="173"/>
      <c r="H136" s="16"/>
      <c r="I136" s="16">
        <v>2142</v>
      </c>
      <c r="J136" s="76"/>
      <c r="K136" s="76"/>
      <c r="L136" s="76"/>
      <c r="M136" s="76"/>
      <c r="N136" s="76"/>
      <c r="O136" s="76"/>
      <c r="P136" s="76"/>
      <c r="Q136" s="76"/>
      <c r="R136" s="76"/>
      <c r="S136" s="76"/>
      <c r="T136" s="76"/>
      <c r="U136" s="76"/>
      <c r="V136" s="76"/>
      <c r="W136" s="76"/>
      <c r="X136" s="76"/>
      <c r="Y136" s="76"/>
      <c r="Z136" s="76"/>
      <c r="AA136" s="76"/>
      <c r="AB136" s="76"/>
      <c r="AC136" s="76"/>
      <c r="AD136" s="76"/>
      <c r="AE136" s="76"/>
      <c r="AF136" s="76"/>
      <c r="AG136" s="76"/>
      <c r="AH136" s="76"/>
      <c r="AI136" s="76"/>
      <c r="AJ136" s="76"/>
      <c r="AK136" s="76"/>
      <c r="AL136" s="76"/>
      <c r="AM136" s="76"/>
    </row>
    <row r="137" spans="1:39" s="90" customFormat="1" ht="121.05" customHeight="1" x14ac:dyDescent="0.25">
      <c r="A137" s="114"/>
      <c r="B137" s="115"/>
      <c r="C137" s="13" t="s">
        <v>269</v>
      </c>
      <c r="D137" s="19">
        <v>5016</v>
      </c>
      <c r="E137" s="14" t="s">
        <v>242</v>
      </c>
      <c r="F137" s="172" t="s">
        <v>248</v>
      </c>
      <c r="G137" s="173"/>
      <c r="H137" s="16"/>
      <c r="I137" s="16">
        <v>5016</v>
      </c>
      <c r="J137" s="76"/>
      <c r="K137" s="76"/>
      <c r="L137" s="76"/>
      <c r="M137" s="76"/>
      <c r="N137" s="76"/>
      <c r="O137" s="76"/>
      <c r="P137" s="76"/>
      <c r="Q137" s="76"/>
      <c r="R137" s="76"/>
      <c r="S137" s="76"/>
      <c r="T137" s="76"/>
      <c r="U137" s="76"/>
      <c r="V137" s="76"/>
      <c r="W137" s="76"/>
      <c r="X137" s="76"/>
      <c r="Y137" s="76"/>
      <c r="Z137" s="76"/>
      <c r="AA137" s="76"/>
      <c r="AB137" s="76"/>
      <c r="AC137" s="76"/>
      <c r="AD137" s="76"/>
      <c r="AE137" s="76"/>
      <c r="AF137" s="76"/>
      <c r="AG137" s="76"/>
      <c r="AH137" s="76"/>
      <c r="AI137" s="76"/>
      <c r="AJ137" s="76"/>
      <c r="AK137" s="76"/>
      <c r="AL137" s="76"/>
      <c r="AM137" s="76"/>
    </row>
    <row r="138" spans="1:39" s="90" customFormat="1" ht="70.05" customHeight="1" x14ac:dyDescent="0.25">
      <c r="A138" s="114"/>
      <c r="B138" s="115"/>
      <c r="C138" s="13" t="s">
        <v>271</v>
      </c>
      <c r="D138" s="19">
        <v>70680</v>
      </c>
      <c r="E138" s="14" t="s">
        <v>242</v>
      </c>
      <c r="F138" s="172" t="s">
        <v>272</v>
      </c>
      <c r="G138" s="173"/>
      <c r="H138" s="16"/>
      <c r="I138" s="16">
        <v>70680</v>
      </c>
      <c r="J138" s="76"/>
      <c r="K138" s="76"/>
      <c r="L138" s="76"/>
      <c r="M138" s="76"/>
      <c r="N138" s="76"/>
      <c r="O138" s="76"/>
      <c r="P138" s="76"/>
      <c r="Q138" s="76"/>
      <c r="R138" s="76"/>
      <c r="S138" s="76"/>
      <c r="T138" s="76"/>
      <c r="U138" s="76"/>
      <c r="V138" s="76"/>
      <c r="W138" s="76"/>
      <c r="X138" s="76"/>
      <c r="Y138" s="76"/>
      <c r="Z138" s="76"/>
      <c r="AA138" s="76"/>
      <c r="AB138" s="76"/>
      <c r="AC138" s="76"/>
      <c r="AD138" s="76"/>
      <c r="AE138" s="76"/>
      <c r="AF138" s="76"/>
      <c r="AG138" s="76"/>
      <c r="AH138" s="76"/>
      <c r="AI138" s="76"/>
      <c r="AJ138" s="76"/>
      <c r="AK138" s="76"/>
      <c r="AL138" s="76"/>
      <c r="AM138" s="76"/>
    </row>
    <row r="139" spans="1:39" s="90" customFormat="1" hidden="1" x14ac:dyDescent="0.25">
      <c r="A139" s="114"/>
      <c r="B139" s="115"/>
      <c r="C139" s="175"/>
      <c r="D139" s="19"/>
      <c r="E139" s="14" t="s">
        <v>242</v>
      </c>
      <c r="F139" s="172"/>
      <c r="G139" s="173"/>
      <c r="H139" s="16"/>
      <c r="I139" s="16"/>
      <c r="J139" s="76"/>
      <c r="K139" s="76"/>
      <c r="L139" s="76"/>
      <c r="M139" s="76"/>
      <c r="N139" s="76"/>
      <c r="O139" s="76"/>
      <c r="P139" s="76"/>
      <c r="Q139" s="76"/>
      <c r="R139" s="76"/>
      <c r="S139" s="76"/>
      <c r="T139" s="76"/>
      <c r="U139" s="76"/>
      <c r="V139" s="76"/>
      <c r="W139" s="76"/>
      <c r="X139" s="76"/>
      <c r="Y139" s="76"/>
      <c r="Z139" s="76"/>
      <c r="AA139" s="76"/>
      <c r="AB139" s="76"/>
      <c r="AC139" s="76"/>
      <c r="AD139" s="76"/>
      <c r="AE139" s="76"/>
      <c r="AF139" s="76"/>
      <c r="AG139" s="76"/>
      <c r="AH139" s="76"/>
      <c r="AI139" s="76"/>
      <c r="AJ139" s="76"/>
      <c r="AK139" s="76"/>
      <c r="AL139" s="76"/>
      <c r="AM139" s="76"/>
    </row>
    <row r="140" spans="1:39" s="90" customFormat="1" hidden="1" x14ac:dyDescent="0.25">
      <c r="A140" s="114"/>
      <c r="B140" s="115"/>
      <c r="C140" s="175"/>
      <c r="D140" s="19"/>
      <c r="E140" s="14" t="s">
        <v>242</v>
      </c>
      <c r="F140" s="172"/>
      <c r="G140" s="173"/>
      <c r="H140" s="16"/>
      <c r="I140" s="16"/>
      <c r="J140" s="76"/>
      <c r="K140" s="76"/>
      <c r="L140" s="76"/>
      <c r="M140" s="76"/>
      <c r="N140" s="76"/>
      <c r="O140" s="76"/>
      <c r="P140" s="76"/>
      <c r="Q140" s="76"/>
      <c r="R140" s="76"/>
      <c r="S140" s="76"/>
      <c r="T140" s="76"/>
      <c r="U140" s="76"/>
      <c r="V140" s="76"/>
      <c r="W140" s="76"/>
      <c r="X140" s="76"/>
      <c r="Y140" s="76"/>
      <c r="Z140" s="76"/>
      <c r="AA140" s="76"/>
      <c r="AB140" s="76"/>
      <c r="AC140" s="76"/>
      <c r="AD140" s="76"/>
      <c r="AE140" s="76"/>
      <c r="AF140" s="76"/>
      <c r="AG140" s="76"/>
      <c r="AH140" s="76"/>
      <c r="AI140" s="76"/>
      <c r="AJ140" s="76"/>
      <c r="AK140" s="76"/>
      <c r="AL140" s="76"/>
      <c r="AM140" s="76"/>
    </row>
    <row r="141" spans="1:39" s="90" customFormat="1" ht="32.25" hidden="1" customHeight="1" x14ac:dyDescent="0.25">
      <c r="A141" s="114"/>
      <c r="B141" s="115"/>
      <c r="C141" s="13"/>
      <c r="D141" s="19"/>
      <c r="E141" s="14" t="s">
        <v>242</v>
      </c>
      <c r="F141" s="172"/>
      <c r="G141" s="173"/>
      <c r="H141" s="16"/>
      <c r="I141" s="16"/>
      <c r="J141" s="76"/>
      <c r="K141" s="76"/>
      <c r="L141" s="76"/>
      <c r="M141" s="76"/>
      <c r="N141" s="76"/>
      <c r="O141" s="76"/>
      <c r="P141" s="76"/>
      <c r="Q141" s="76"/>
      <c r="R141" s="76"/>
      <c r="S141" s="76"/>
      <c r="T141" s="76"/>
      <c r="U141" s="76"/>
      <c r="V141" s="76"/>
      <c r="W141" s="76"/>
      <c r="X141" s="76"/>
      <c r="Y141" s="76"/>
      <c r="Z141" s="76"/>
      <c r="AA141" s="76"/>
      <c r="AB141" s="76"/>
      <c r="AC141" s="76"/>
      <c r="AD141" s="76"/>
      <c r="AE141" s="76"/>
      <c r="AF141" s="76"/>
      <c r="AG141" s="76"/>
      <c r="AH141" s="76"/>
      <c r="AI141" s="76"/>
      <c r="AJ141" s="76"/>
      <c r="AK141" s="76"/>
      <c r="AL141" s="76"/>
      <c r="AM141" s="76"/>
    </row>
    <row r="142" spans="1:39" s="90" customFormat="1" ht="32.25" hidden="1" customHeight="1" x14ac:dyDescent="0.25">
      <c r="A142" s="114"/>
      <c r="B142" s="115"/>
      <c r="C142" s="13"/>
      <c r="D142" s="19"/>
      <c r="E142" s="14" t="s">
        <v>242</v>
      </c>
      <c r="F142" s="172"/>
      <c r="G142" s="173"/>
      <c r="H142" s="16"/>
      <c r="I142" s="16"/>
      <c r="J142" s="76"/>
      <c r="K142" s="76"/>
      <c r="L142" s="76"/>
      <c r="M142" s="76"/>
      <c r="N142" s="76"/>
      <c r="O142" s="76"/>
      <c r="P142" s="76"/>
      <c r="Q142" s="76"/>
      <c r="R142" s="76"/>
      <c r="S142" s="76"/>
      <c r="T142" s="76"/>
      <c r="U142" s="76"/>
      <c r="V142" s="76"/>
      <c r="W142" s="76"/>
      <c r="X142" s="76"/>
      <c r="Y142" s="76"/>
      <c r="Z142" s="76"/>
      <c r="AA142" s="76"/>
      <c r="AB142" s="76"/>
      <c r="AC142" s="76"/>
      <c r="AD142" s="76"/>
      <c r="AE142" s="76"/>
      <c r="AF142" s="76"/>
      <c r="AG142" s="76"/>
      <c r="AH142" s="76"/>
      <c r="AI142" s="76"/>
      <c r="AJ142" s="76"/>
      <c r="AK142" s="76"/>
      <c r="AL142" s="76"/>
      <c r="AM142" s="76"/>
    </row>
    <row r="143" spans="1:39" s="90" customFormat="1" ht="32.25" hidden="1" customHeight="1" x14ac:dyDescent="0.25">
      <c r="A143" s="114"/>
      <c r="B143" s="115"/>
      <c r="C143" s="13"/>
      <c r="D143" s="19"/>
      <c r="E143" s="14" t="s">
        <v>242</v>
      </c>
      <c r="F143" s="172"/>
      <c r="G143" s="173"/>
      <c r="H143" s="16"/>
      <c r="I143" s="16"/>
      <c r="J143" s="76"/>
      <c r="K143" s="76"/>
      <c r="L143" s="76"/>
      <c r="M143" s="76"/>
      <c r="N143" s="76"/>
      <c r="O143" s="76"/>
      <c r="P143" s="76"/>
      <c r="Q143" s="76"/>
      <c r="R143" s="76"/>
      <c r="S143" s="76"/>
      <c r="T143" s="76"/>
      <c r="U143" s="76"/>
      <c r="V143" s="76"/>
      <c r="W143" s="76"/>
      <c r="X143" s="76"/>
      <c r="Y143" s="76"/>
      <c r="Z143" s="76"/>
      <c r="AA143" s="76"/>
      <c r="AB143" s="76"/>
      <c r="AC143" s="76"/>
      <c r="AD143" s="76"/>
      <c r="AE143" s="76"/>
      <c r="AF143" s="76"/>
      <c r="AG143" s="76"/>
      <c r="AH143" s="76"/>
      <c r="AI143" s="76"/>
      <c r="AJ143" s="76"/>
      <c r="AK143" s="76"/>
      <c r="AL143" s="76"/>
      <c r="AM143" s="76"/>
    </row>
    <row r="144" spans="1:39" s="90" customFormat="1" ht="32.25" hidden="1" customHeight="1" x14ac:dyDescent="0.25">
      <c r="A144" s="114"/>
      <c r="B144" s="115"/>
      <c r="C144" s="13"/>
      <c r="D144" s="19"/>
      <c r="E144" s="14" t="s">
        <v>242</v>
      </c>
      <c r="F144" s="172"/>
      <c r="G144" s="173"/>
      <c r="H144" s="16"/>
      <c r="I144" s="16"/>
      <c r="J144" s="76"/>
      <c r="K144" s="76"/>
      <c r="L144" s="76"/>
      <c r="M144" s="76"/>
      <c r="N144" s="76"/>
      <c r="O144" s="76"/>
      <c r="P144" s="76"/>
      <c r="Q144" s="76"/>
      <c r="R144" s="76"/>
      <c r="S144" s="76"/>
      <c r="T144" s="76"/>
      <c r="U144" s="76"/>
      <c r="V144" s="76"/>
      <c r="W144" s="76"/>
      <c r="X144" s="76"/>
      <c r="Y144" s="76"/>
      <c r="Z144" s="76"/>
      <c r="AA144" s="76"/>
      <c r="AB144" s="76"/>
      <c r="AC144" s="76"/>
      <c r="AD144" s="76"/>
      <c r="AE144" s="76"/>
      <c r="AF144" s="76"/>
      <c r="AG144" s="76"/>
      <c r="AH144" s="76"/>
      <c r="AI144" s="76"/>
      <c r="AJ144" s="76"/>
      <c r="AK144" s="76"/>
      <c r="AL144" s="76"/>
      <c r="AM144" s="76"/>
    </row>
    <row r="145" spans="1:39" s="90" customFormat="1" ht="32.25" hidden="1" customHeight="1" x14ac:dyDescent="0.25">
      <c r="A145" s="114"/>
      <c r="B145" s="115"/>
      <c r="C145" s="13"/>
      <c r="D145" s="19"/>
      <c r="E145" s="14" t="s">
        <v>242</v>
      </c>
      <c r="F145" s="172"/>
      <c r="G145" s="173"/>
      <c r="H145" s="16"/>
      <c r="I145" s="16"/>
      <c r="J145" s="76"/>
      <c r="K145" s="76"/>
      <c r="L145" s="76"/>
      <c r="M145" s="76"/>
      <c r="N145" s="76"/>
      <c r="O145" s="76"/>
      <c r="P145" s="76"/>
      <c r="Q145" s="76"/>
      <c r="R145" s="76"/>
      <c r="S145" s="76"/>
      <c r="T145" s="76"/>
      <c r="U145" s="76"/>
      <c r="V145" s="76"/>
      <c r="W145" s="76"/>
      <c r="X145" s="76"/>
      <c r="Y145" s="76"/>
      <c r="Z145" s="76"/>
      <c r="AA145" s="76"/>
      <c r="AB145" s="76"/>
      <c r="AC145" s="76"/>
      <c r="AD145" s="76"/>
      <c r="AE145" s="76"/>
      <c r="AF145" s="76"/>
      <c r="AG145" s="76"/>
      <c r="AH145" s="76"/>
      <c r="AI145" s="76"/>
      <c r="AJ145" s="76"/>
      <c r="AK145" s="76"/>
      <c r="AL145" s="76"/>
      <c r="AM145" s="76"/>
    </row>
    <row r="146" spans="1:39" s="90" customFormat="1" ht="32.25" hidden="1" customHeight="1" x14ac:dyDescent="0.25">
      <c r="A146" s="114"/>
      <c r="B146" s="115"/>
      <c r="C146" s="13"/>
      <c r="D146" s="19"/>
      <c r="E146" s="14" t="s">
        <v>242</v>
      </c>
      <c r="F146" s="172"/>
      <c r="G146" s="173"/>
      <c r="H146" s="16"/>
      <c r="I146" s="16"/>
      <c r="J146" s="76"/>
      <c r="K146" s="76"/>
      <c r="L146" s="76"/>
      <c r="M146" s="76"/>
      <c r="N146" s="76"/>
      <c r="O146" s="76"/>
      <c r="P146" s="76"/>
      <c r="Q146" s="76"/>
      <c r="R146" s="76"/>
      <c r="S146" s="76"/>
      <c r="T146" s="76"/>
      <c r="U146" s="76"/>
      <c r="V146" s="76"/>
      <c r="W146" s="76"/>
      <c r="X146" s="76"/>
      <c r="Y146" s="76"/>
      <c r="Z146" s="76"/>
      <c r="AA146" s="76"/>
      <c r="AB146" s="76"/>
      <c r="AC146" s="76"/>
      <c r="AD146" s="76"/>
      <c r="AE146" s="76"/>
      <c r="AF146" s="76"/>
      <c r="AG146" s="76"/>
      <c r="AH146" s="76"/>
      <c r="AI146" s="76"/>
      <c r="AJ146" s="76"/>
      <c r="AK146" s="76"/>
      <c r="AL146" s="76"/>
      <c r="AM146" s="76"/>
    </row>
    <row r="147" spans="1:39" s="90" customFormat="1" ht="32.25" hidden="1" customHeight="1" x14ac:dyDescent="0.25">
      <c r="A147" s="114"/>
      <c r="B147" s="115"/>
      <c r="C147" s="13"/>
      <c r="D147" s="19"/>
      <c r="E147" s="14" t="s">
        <v>242</v>
      </c>
      <c r="F147" s="172"/>
      <c r="G147" s="173"/>
      <c r="H147" s="16"/>
      <c r="I147" s="16"/>
      <c r="J147" s="76"/>
      <c r="K147" s="76"/>
      <c r="L147" s="76"/>
      <c r="M147" s="76"/>
      <c r="N147" s="76"/>
      <c r="O147" s="76"/>
      <c r="P147" s="76"/>
      <c r="Q147" s="76"/>
      <c r="R147" s="76"/>
      <c r="S147" s="76"/>
      <c r="T147" s="76"/>
      <c r="U147" s="76"/>
      <c r="V147" s="76"/>
      <c r="W147" s="76"/>
      <c r="X147" s="76"/>
      <c r="Y147" s="76"/>
      <c r="Z147" s="76"/>
      <c r="AA147" s="76"/>
      <c r="AB147" s="76"/>
      <c r="AC147" s="76"/>
      <c r="AD147" s="76"/>
      <c r="AE147" s="76"/>
      <c r="AF147" s="76"/>
      <c r="AG147" s="76"/>
      <c r="AH147" s="76"/>
      <c r="AI147" s="76"/>
      <c r="AJ147" s="76"/>
      <c r="AK147" s="76"/>
      <c r="AL147" s="76"/>
      <c r="AM147" s="76"/>
    </row>
    <row r="148" spans="1:39" s="90" customFormat="1" ht="32.25" hidden="1" customHeight="1" x14ac:dyDescent="0.25">
      <c r="A148" s="114"/>
      <c r="B148" s="115"/>
      <c r="C148" s="13"/>
      <c r="D148" s="19"/>
      <c r="E148" s="14" t="s">
        <v>242</v>
      </c>
      <c r="F148" s="172"/>
      <c r="G148" s="173"/>
      <c r="H148" s="16"/>
      <c r="I148" s="16"/>
      <c r="J148" s="76"/>
      <c r="K148" s="76"/>
      <c r="L148" s="76"/>
      <c r="M148" s="76"/>
      <c r="N148" s="76"/>
      <c r="O148" s="76"/>
      <c r="P148" s="76"/>
      <c r="Q148" s="76"/>
      <c r="R148" s="76"/>
      <c r="S148" s="76"/>
      <c r="T148" s="76"/>
      <c r="U148" s="76"/>
      <c r="V148" s="76"/>
      <c r="W148" s="76"/>
      <c r="X148" s="76"/>
      <c r="Y148" s="76"/>
      <c r="Z148" s="76"/>
      <c r="AA148" s="76"/>
      <c r="AB148" s="76"/>
      <c r="AC148" s="76"/>
      <c r="AD148" s="76"/>
      <c r="AE148" s="76"/>
      <c r="AF148" s="76"/>
      <c r="AG148" s="76"/>
      <c r="AH148" s="76"/>
      <c r="AI148" s="76"/>
      <c r="AJ148" s="76"/>
      <c r="AK148" s="76"/>
      <c r="AL148" s="76"/>
      <c r="AM148" s="76"/>
    </row>
    <row r="149" spans="1:39" s="90" customFormat="1" ht="32.25" hidden="1" customHeight="1" x14ac:dyDescent="0.25">
      <c r="A149" s="114"/>
      <c r="B149" s="115"/>
      <c r="C149" s="13"/>
      <c r="D149" s="19"/>
      <c r="E149" s="14" t="s">
        <v>242</v>
      </c>
      <c r="F149" s="172"/>
      <c r="G149" s="173"/>
      <c r="H149" s="16"/>
      <c r="I149" s="16"/>
      <c r="J149" s="76"/>
      <c r="K149" s="76"/>
      <c r="L149" s="76"/>
      <c r="M149" s="76"/>
      <c r="N149" s="76"/>
      <c r="O149" s="76"/>
      <c r="P149" s="76"/>
      <c r="Q149" s="76"/>
      <c r="R149" s="76"/>
      <c r="S149" s="76"/>
      <c r="T149" s="76"/>
      <c r="U149" s="76"/>
      <c r="V149" s="76"/>
      <c r="W149" s="76"/>
      <c r="X149" s="76"/>
      <c r="Y149" s="76"/>
      <c r="Z149" s="76"/>
      <c r="AA149" s="76"/>
      <c r="AB149" s="76"/>
      <c r="AC149" s="76"/>
      <c r="AD149" s="76"/>
      <c r="AE149" s="76"/>
      <c r="AF149" s="76"/>
      <c r="AG149" s="76"/>
      <c r="AH149" s="76"/>
      <c r="AI149" s="76"/>
      <c r="AJ149" s="76"/>
      <c r="AK149" s="76"/>
      <c r="AL149" s="76"/>
      <c r="AM149" s="76"/>
    </row>
    <row r="150" spans="1:39" s="90" customFormat="1" ht="32.25" customHeight="1" x14ac:dyDescent="0.25">
      <c r="A150" s="114">
        <v>2.6</v>
      </c>
      <c r="B150" s="115" t="s">
        <v>78</v>
      </c>
      <c r="C150" s="13" t="s">
        <v>276</v>
      </c>
      <c r="D150" s="19">
        <v>929.28</v>
      </c>
      <c r="E150" s="14" t="s">
        <v>242</v>
      </c>
      <c r="F150" s="282" t="s">
        <v>275</v>
      </c>
      <c r="G150" s="283"/>
      <c r="H150" s="16"/>
      <c r="I150" s="16">
        <v>929.28</v>
      </c>
      <c r="J150" s="76"/>
      <c r="K150" s="76"/>
      <c r="L150" s="76"/>
      <c r="M150" s="76"/>
      <c r="N150" s="76"/>
      <c r="O150" s="76"/>
      <c r="P150" s="76"/>
      <c r="Q150" s="76"/>
      <c r="R150" s="76"/>
      <c r="S150" s="76"/>
      <c r="T150" s="76"/>
      <c r="U150" s="76"/>
      <c r="V150" s="76"/>
      <c r="W150" s="76"/>
      <c r="X150" s="76"/>
      <c r="Y150" s="76"/>
      <c r="Z150" s="76"/>
      <c r="AA150" s="76"/>
      <c r="AB150" s="76"/>
      <c r="AC150" s="76"/>
      <c r="AD150" s="76"/>
      <c r="AE150" s="76"/>
      <c r="AF150" s="76"/>
      <c r="AG150" s="76"/>
      <c r="AH150" s="76"/>
      <c r="AI150" s="76"/>
      <c r="AJ150" s="76"/>
      <c r="AK150" s="76"/>
      <c r="AL150" s="76"/>
      <c r="AM150" s="76"/>
    </row>
    <row r="151" spans="1:39" s="90" customFormat="1" ht="32.25" customHeight="1" x14ac:dyDescent="0.25">
      <c r="A151" s="114"/>
      <c r="B151" s="115"/>
      <c r="C151" s="13" t="s">
        <v>277</v>
      </c>
      <c r="D151" s="19">
        <v>4086.3</v>
      </c>
      <c r="E151" s="14" t="s">
        <v>242</v>
      </c>
      <c r="F151" s="172" t="s">
        <v>279</v>
      </c>
      <c r="G151" s="173"/>
      <c r="H151" s="16"/>
      <c r="I151" s="16">
        <v>4086.3</v>
      </c>
      <c r="J151" s="76"/>
      <c r="K151" s="76"/>
      <c r="L151" s="76"/>
      <c r="M151" s="76"/>
      <c r="N151" s="76"/>
      <c r="O151" s="76"/>
      <c r="P151" s="76"/>
      <c r="Q151" s="76"/>
      <c r="R151" s="76"/>
      <c r="S151" s="76"/>
      <c r="T151" s="76"/>
      <c r="U151" s="76"/>
      <c r="V151" s="76"/>
      <c r="W151" s="76"/>
      <c r="X151" s="76"/>
      <c r="Y151" s="76"/>
      <c r="Z151" s="76"/>
      <c r="AA151" s="76"/>
      <c r="AB151" s="76"/>
      <c r="AC151" s="76"/>
      <c r="AD151" s="76"/>
      <c r="AE151" s="76"/>
      <c r="AF151" s="76"/>
      <c r="AG151" s="76"/>
      <c r="AH151" s="76"/>
      <c r="AI151" s="76"/>
      <c r="AJ151" s="76"/>
      <c r="AK151" s="76"/>
      <c r="AL151" s="76"/>
      <c r="AM151" s="76"/>
    </row>
    <row r="152" spans="1:39" s="90" customFormat="1" ht="40.950000000000003" customHeight="1" x14ac:dyDescent="0.25">
      <c r="A152" s="114"/>
      <c r="B152" s="115"/>
      <c r="C152" s="13" t="s">
        <v>278</v>
      </c>
      <c r="D152" s="19">
        <v>4697.5200000000004</v>
      </c>
      <c r="E152" s="14" t="s">
        <v>242</v>
      </c>
      <c r="F152" s="172" t="s">
        <v>279</v>
      </c>
      <c r="G152" s="173"/>
      <c r="H152" s="16"/>
      <c r="I152" s="16">
        <v>4697.5200000000004</v>
      </c>
      <c r="J152" s="76"/>
      <c r="K152" s="76"/>
      <c r="L152" s="76"/>
      <c r="M152" s="76"/>
      <c r="N152" s="76"/>
      <c r="O152" s="76"/>
      <c r="P152" s="76"/>
      <c r="Q152" s="76"/>
      <c r="R152" s="76"/>
      <c r="S152" s="76"/>
      <c r="T152" s="76"/>
      <c r="U152" s="76"/>
      <c r="V152" s="76"/>
      <c r="W152" s="76"/>
      <c r="X152" s="76"/>
      <c r="Y152" s="76"/>
      <c r="Z152" s="76"/>
      <c r="AA152" s="76"/>
      <c r="AB152" s="76"/>
      <c r="AC152" s="76"/>
      <c r="AD152" s="76"/>
      <c r="AE152" s="76"/>
      <c r="AF152" s="76"/>
      <c r="AG152" s="76"/>
      <c r="AH152" s="76"/>
      <c r="AI152" s="76"/>
      <c r="AJ152" s="76"/>
      <c r="AK152" s="76"/>
      <c r="AL152" s="76"/>
      <c r="AM152" s="76"/>
    </row>
    <row r="153" spans="1:39" s="90" customFormat="1" ht="32.25" customHeight="1" x14ac:dyDescent="0.25">
      <c r="A153" s="114"/>
      <c r="B153" s="115"/>
      <c r="C153" s="13" t="s">
        <v>277</v>
      </c>
      <c r="D153" s="19">
        <v>28784</v>
      </c>
      <c r="E153" s="14" t="s">
        <v>242</v>
      </c>
      <c r="F153" s="172" t="s">
        <v>279</v>
      </c>
      <c r="G153" s="173"/>
      <c r="H153" s="16"/>
      <c r="I153" s="16">
        <v>28784</v>
      </c>
      <c r="J153" s="76"/>
      <c r="K153" s="76"/>
      <c r="L153" s="76"/>
      <c r="M153" s="76"/>
      <c r="N153" s="76"/>
      <c r="O153" s="76"/>
      <c r="P153" s="76"/>
      <c r="Q153" s="76"/>
      <c r="R153" s="76"/>
      <c r="S153" s="76"/>
      <c r="T153" s="76"/>
      <c r="U153" s="76"/>
      <c r="V153" s="76"/>
      <c r="W153" s="76"/>
      <c r="X153" s="76"/>
      <c r="Y153" s="76"/>
      <c r="Z153" s="76"/>
      <c r="AA153" s="76"/>
      <c r="AB153" s="76"/>
      <c r="AC153" s="76"/>
      <c r="AD153" s="76"/>
      <c r="AE153" s="76"/>
      <c r="AF153" s="76"/>
      <c r="AG153" s="76"/>
      <c r="AH153" s="76"/>
      <c r="AI153" s="76"/>
      <c r="AJ153" s="76"/>
      <c r="AK153" s="76"/>
      <c r="AL153" s="76"/>
      <c r="AM153" s="76"/>
    </row>
    <row r="154" spans="1:39" s="90" customFormat="1" ht="32.25" hidden="1" customHeight="1" x14ac:dyDescent="0.25">
      <c r="A154" s="114"/>
      <c r="B154" s="115"/>
      <c r="C154" s="13"/>
      <c r="D154" s="19"/>
      <c r="E154" s="14"/>
      <c r="F154" s="172"/>
      <c r="G154" s="173"/>
      <c r="H154" s="16"/>
      <c r="I154" s="16"/>
      <c r="J154" s="76"/>
      <c r="K154" s="76"/>
      <c r="L154" s="76"/>
      <c r="M154" s="76"/>
      <c r="N154" s="76"/>
      <c r="O154" s="76"/>
      <c r="P154" s="76"/>
      <c r="Q154" s="76"/>
      <c r="R154" s="76"/>
      <c r="S154" s="76"/>
      <c r="T154" s="76"/>
      <c r="U154" s="76"/>
      <c r="V154" s="76"/>
      <c r="W154" s="76"/>
      <c r="X154" s="76"/>
      <c r="Y154" s="76"/>
      <c r="Z154" s="76"/>
      <c r="AA154" s="76"/>
      <c r="AB154" s="76"/>
      <c r="AC154" s="76"/>
      <c r="AD154" s="76"/>
      <c r="AE154" s="76"/>
      <c r="AF154" s="76"/>
      <c r="AG154" s="76"/>
      <c r="AH154" s="76"/>
      <c r="AI154" s="76"/>
      <c r="AJ154" s="76"/>
      <c r="AK154" s="76"/>
      <c r="AL154" s="76"/>
      <c r="AM154" s="76"/>
    </row>
    <row r="155" spans="1:39" s="90" customFormat="1" ht="84.45" customHeight="1" x14ac:dyDescent="0.25">
      <c r="A155" s="114">
        <v>2.7</v>
      </c>
      <c r="B155" s="115" t="s">
        <v>79</v>
      </c>
      <c r="C155" s="13" t="s">
        <v>282</v>
      </c>
      <c r="D155" s="19">
        <v>21</v>
      </c>
      <c r="E155" s="14">
        <v>15</v>
      </c>
      <c r="F155" s="282" t="s">
        <v>247</v>
      </c>
      <c r="G155" s="283"/>
      <c r="H155" s="16"/>
      <c r="I155" s="16" t="s">
        <v>259</v>
      </c>
      <c r="J155" s="76"/>
      <c r="K155" s="76"/>
      <c r="L155" s="76"/>
      <c r="M155" s="76"/>
      <c r="N155" s="76"/>
      <c r="O155" s="76"/>
      <c r="P155" s="76"/>
      <c r="Q155" s="76"/>
      <c r="R155" s="76"/>
      <c r="S155" s="76"/>
      <c r="T155" s="76"/>
      <c r="U155" s="76"/>
      <c r="V155" s="76"/>
      <c r="W155" s="76"/>
      <c r="X155" s="76"/>
      <c r="Y155" s="76"/>
      <c r="Z155" s="76"/>
      <c r="AA155" s="76"/>
      <c r="AB155" s="76"/>
      <c r="AC155" s="76"/>
      <c r="AD155" s="76"/>
      <c r="AE155" s="76"/>
      <c r="AF155" s="76"/>
      <c r="AG155" s="76"/>
      <c r="AH155" s="76"/>
      <c r="AI155" s="76"/>
      <c r="AJ155" s="76"/>
      <c r="AK155" s="76"/>
      <c r="AL155" s="76"/>
      <c r="AM155" s="76"/>
    </row>
    <row r="156" spans="1:39" s="90" customFormat="1" ht="82.5" customHeight="1" x14ac:dyDescent="0.25">
      <c r="A156" s="114"/>
      <c r="B156" s="115"/>
      <c r="C156" s="13" t="s">
        <v>282</v>
      </c>
      <c r="D156" s="19">
        <v>24</v>
      </c>
      <c r="E156" s="14">
        <v>15</v>
      </c>
      <c r="F156" s="172" t="s">
        <v>247</v>
      </c>
      <c r="G156" s="173"/>
      <c r="H156" s="16"/>
      <c r="I156" s="16" t="s">
        <v>259</v>
      </c>
      <c r="J156" s="76"/>
      <c r="K156" s="76"/>
      <c r="L156" s="76"/>
      <c r="M156" s="76"/>
      <c r="N156" s="76"/>
      <c r="O156" s="76"/>
      <c r="P156" s="76"/>
      <c r="Q156" s="76"/>
      <c r="R156" s="76"/>
      <c r="S156" s="76"/>
      <c r="T156" s="76"/>
      <c r="U156" s="76"/>
      <c r="V156" s="76"/>
      <c r="W156" s="76"/>
      <c r="X156" s="76"/>
      <c r="Y156" s="76"/>
      <c r="Z156" s="76"/>
      <c r="AA156" s="76"/>
      <c r="AB156" s="76"/>
      <c r="AC156" s="76"/>
      <c r="AD156" s="76"/>
      <c r="AE156" s="76"/>
      <c r="AF156" s="76"/>
      <c r="AG156" s="76"/>
      <c r="AH156" s="76"/>
      <c r="AI156" s="76"/>
      <c r="AJ156" s="76"/>
      <c r="AK156" s="76"/>
      <c r="AL156" s="76"/>
      <c r="AM156" s="76"/>
    </row>
    <row r="157" spans="1:39" s="90" customFormat="1" ht="59.55" customHeight="1" x14ac:dyDescent="0.25">
      <c r="A157" s="114"/>
      <c r="B157" s="115"/>
      <c r="C157" s="13" t="s">
        <v>283</v>
      </c>
      <c r="D157" s="19">
        <v>870.04</v>
      </c>
      <c r="E157" s="14" t="s">
        <v>242</v>
      </c>
      <c r="F157" s="172" t="s">
        <v>274</v>
      </c>
      <c r="G157" s="173"/>
      <c r="H157" s="16"/>
      <c r="I157" s="16">
        <v>870.04</v>
      </c>
      <c r="J157" s="76"/>
      <c r="K157" s="76"/>
      <c r="L157" s="76"/>
      <c r="M157" s="76"/>
      <c r="N157" s="76"/>
      <c r="O157" s="76"/>
      <c r="P157" s="76"/>
      <c r="Q157" s="76"/>
      <c r="R157" s="76"/>
      <c r="S157" s="76"/>
      <c r="T157" s="76"/>
      <c r="U157" s="76"/>
      <c r="V157" s="76"/>
      <c r="W157" s="76"/>
      <c r="X157" s="76"/>
      <c r="Y157" s="76"/>
      <c r="Z157" s="76"/>
      <c r="AA157" s="76"/>
      <c r="AB157" s="76"/>
      <c r="AC157" s="76"/>
      <c r="AD157" s="76"/>
      <c r="AE157" s="76"/>
      <c r="AF157" s="76"/>
      <c r="AG157" s="76"/>
      <c r="AH157" s="76"/>
      <c r="AI157" s="76"/>
      <c r="AJ157" s="76"/>
      <c r="AK157" s="76"/>
      <c r="AL157" s="76"/>
      <c r="AM157" s="76"/>
    </row>
    <row r="158" spans="1:39" s="90" customFormat="1" ht="54.45" customHeight="1" x14ac:dyDescent="0.25">
      <c r="A158" s="114"/>
      <c r="B158" s="115"/>
      <c r="C158" s="13" t="s">
        <v>283</v>
      </c>
      <c r="D158" s="19">
        <v>870.04</v>
      </c>
      <c r="E158" s="14" t="s">
        <v>242</v>
      </c>
      <c r="F158" s="172" t="s">
        <v>274</v>
      </c>
      <c r="G158" s="173"/>
      <c r="H158" s="16"/>
      <c r="I158" s="16">
        <v>870.04</v>
      </c>
      <c r="J158" s="76"/>
      <c r="K158" s="76"/>
      <c r="L158" s="76"/>
      <c r="M158" s="76"/>
      <c r="N158" s="76"/>
      <c r="O158" s="76"/>
      <c r="P158" s="76"/>
      <c r="Q158" s="76"/>
      <c r="R158" s="76"/>
      <c r="S158" s="76"/>
      <c r="T158" s="76"/>
      <c r="U158" s="76"/>
      <c r="V158" s="76"/>
      <c r="W158" s="76"/>
      <c r="X158" s="76"/>
      <c r="Y158" s="76"/>
      <c r="Z158" s="76"/>
      <c r="AA158" s="76"/>
      <c r="AB158" s="76"/>
      <c r="AC158" s="76"/>
      <c r="AD158" s="76"/>
      <c r="AE158" s="76"/>
      <c r="AF158" s="76"/>
      <c r="AG158" s="76"/>
      <c r="AH158" s="76"/>
      <c r="AI158" s="76"/>
      <c r="AJ158" s="76"/>
      <c r="AK158" s="76"/>
      <c r="AL158" s="76"/>
      <c r="AM158" s="76"/>
    </row>
    <row r="159" spans="1:39" s="90" customFormat="1" ht="63" customHeight="1" x14ac:dyDescent="0.25">
      <c r="A159" s="114"/>
      <c r="B159" s="115"/>
      <c r="C159" s="13" t="s">
        <v>284</v>
      </c>
      <c r="D159" s="19">
        <v>136.5</v>
      </c>
      <c r="E159" s="14" t="s">
        <v>242</v>
      </c>
      <c r="F159" s="172" t="s">
        <v>247</v>
      </c>
      <c r="G159" s="173"/>
      <c r="H159" s="16"/>
      <c r="I159" s="16" t="s">
        <v>259</v>
      </c>
      <c r="J159" s="76"/>
      <c r="K159" s="76"/>
      <c r="L159" s="76"/>
      <c r="M159" s="76"/>
      <c r="N159" s="76"/>
      <c r="O159" s="76"/>
      <c r="P159" s="76"/>
      <c r="Q159" s="76"/>
      <c r="R159" s="76"/>
      <c r="S159" s="76"/>
      <c r="T159" s="76"/>
      <c r="U159" s="76"/>
      <c r="V159" s="76"/>
      <c r="W159" s="76"/>
      <c r="X159" s="76"/>
      <c r="Y159" s="76"/>
      <c r="Z159" s="76"/>
      <c r="AA159" s="76"/>
      <c r="AB159" s="76"/>
      <c r="AC159" s="76"/>
      <c r="AD159" s="76"/>
      <c r="AE159" s="76"/>
      <c r="AF159" s="76"/>
      <c r="AG159" s="76"/>
      <c r="AH159" s="76"/>
      <c r="AI159" s="76"/>
      <c r="AJ159" s="76"/>
      <c r="AK159" s="76"/>
      <c r="AL159" s="76"/>
      <c r="AM159" s="76"/>
    </row>
    <row r="160" spans="1:39" s="90" customFormat="1" ht="67.05" customHeight="1" x14ac:dyDescent="0.25">
      <c r="A160" s="114"/>
      <c r="B160" s="115"/>
      <c r="C160" s="13" t="s">
        <v>283</v>
      </c>
      <c r="D160" s="19">
        <v>981.58</v>
      </c>
      <c r="E160" s="14" t="s">
        <v>242</v>
      </c>
      <c r="F160" s="172" t="s">
        <v>274</v>
      </c>
      <c r="G160" s="173"/>
      <c r="H160" s="16"/>
      <c r="I160" s="16">
        <v>981.58</v>
      </c>
      <c r="J160" s="76"/>
      <c r="K160" s="76"/>
      <c r="L160" s="76"/>
      <c r="M160" s="76"/>
      <c r="N160" s="76"/>
      <c r="O160" s="76"/>
      <c r="P160" s="76"/>
      <c r="Q160" s="76"/>
      <c r="R160" s="76"/>
      <c r="S160" s="76"/>
      <c r="T160" s="76"/>
      <c r="U160" s="76"/>
      <c r="V160" s="76"/>
      <c r="W160" s="76"/>
      <c r="X160" s="76"/>
      <c r="Y160" s="76"/>
      <c r="Z160" s="76"/>
      <c r="AA160" s="76"/>
      <c r="AB160" s="76"/>
      <c r="AC160" s="76"/>
      <c r="AD160" s="76"/>
      <c r="AE160" s="76"/>
      <c r="AF160" s="76"/>
      <c r="AG160" s="76"/>
      <c r="AH160" s="76"/>
      <c r="AI160" s="76"/>
      <c r="AJ160" s="76"/>
      <c r="AK160" s="76"/>
      <c r="AL160" s="76"/>
      <c r="AM160" s="76"/>
    </row>
    <row r="161" spans="1:39" s="90" customFormat="1" ht="57" customHeight="1" x14ac:dyDescent="0.25">
      <c r="A161" s="114"/>
      <c r="B161" s="115"/>
      <c r="C161" s="13" t="s">
        <v>283</v>
      </c>
      <c r="D161" s="19">
        <v>981.58</v>
      </c>
      <c r="E161" s="14" t="s">
        <v>242</v>
      </c>
      <c r="F161" s="172" t="s">
        <v>274</v>
      </c>
      <c r="G161" s="173"/>
      <c r="H161" s="16"/>
      <c r="I161" s="16">
        <v>981.58</v>
      </c>
      <c r="J161" s="76"/>
      <c r="K161" s="76"/>
      <c r="L161" s="76"/>
      <c r="M161" s="76"/>
      <c r="N161" s="76"/>
      <c r="O161" s="76"/>
      <c r="P161" s="76"/>
      <c r="Q161" s="76"/>
      <c r="R161" s="76"/>
      <c r="S161" s="76"/>
      <c r="T161" s="76"/>
      <c r="U161" s="76"/>
      <c r="V161" s="76"/>
      <c r="W161" s="76"/>
      <c r="X161" s="76"/>
      <c r="Y161" s="76"/>
      <c r="Z161" s="76"/>
      <c r="AA161" s="76"/>
      <c r="AB161" s="76"/>
      <c r="AC161" s="76"/>
      <c r="AD161" s="76"/>
      <c r="AE161" s="76"/>
      <c r="AF161" s="76"/>
      <c r="AG161" s="76"/>
      <c r="AH161" s="76"/>
      <c r="AI161" s="76"/>
      <c r="AJ161" s="76"/>
      <c r="AK161" s="76"/>
      <c r="AL161" s="76"/>
      <c r="AM161" s="76"/>
    </row>
    <row r="162" spans="1:39" s="90" customFormat="1" ht="67.95" customHeight="1" x14ac:dyDescent="0.25">
      <c r="A162" s="114"/>
      <c r="B162" s="115"/>
      <c r="C162" s="13" t="s">
        <v>284</v>
      </c>
      <c r="D162" s="19">
        <v>154</v>
      </c>
      <c r="E162" s="14" t="s">
        <v>242</v>
      </c>
      <c r="F162" s="172" t="s">
        <v>247</v>
      </c>
      <c r="G162" s="173"/>
      <c r="H162" s="16"/>
      <c r="I162" s="16" t="s">
        <v>259</v>
      </c>
      <c r="J162" s="76"/>
      <c r="K162" s="76"/>
      <c r="L162" s="76"/>
      <c r="M162" s="76"/>
      <c r="N162" s="76"/>
      <c r="O162" s="76"/>
      <c r="P162" s="76"/>
      <c r="Q162" s="76"/>
      <c r="R162" s="76"/>
      <c r="S162" s="76"/>
      <c r="T162" s="76"/>
      <c r="U162" s="76"/>
      <c r="V162" s="76"/>
      <c r="W162" s="76"/>
      <c r="X162" s="76"/>
      <c r="Y162" s="76"/>
      <c r="Z162" s="76"/>
      <c r="AA162" s="76"/>
      <c r="AB162" s="76"/>
      <c r="AC162" s="76"/>
      <c r="AD162" s="76"/>
      <c r="AE162" s="76"/>
      <c r="AF162" s="76"/>
      <c r="AG162" s="76"/>
      <c r="AH162" s="76"/>
      <c r="AI162" s="76"/>
      <c r="AJ162" s="76"/>
      <c r="AK162" s="76"/>
      <c r="AL162" s="76"/>
      <c r="AM162" s="76"/>
    </row>
    <row r="163" spans="1:39" s="90" customFormat="1" ht="90" customHeight="1" x14ac:dyDescent="0.25">
      <c r="A163" s="114"/>
      <c r="B163" s="115"/>
      <c r="C163" s="13" t="s">
        <v>285</v>
      </c>
      <c r="D163" s="19">
        <v>6955.2</v>
      </c>
      <c r="E163" s="14" t="s">
        <v>242</v>
      </c>
      <c r="F163" s="172" t="s">
        <v>289</v>
      </c>
      <c r="G163" s="173"/>
      <c r="H163" s="16"/>
      <c r="I163" s="16">
        <v>6955.2</v>
      </c>
      <c r="J163" s="76"/>
      <c r="K163" s="76"/>
      <c r="L163" s="76"/>
      <c r="M163" s="76"/>
      <c r="N163" s="76"/>
      <c r="O163" s="76"/>
      <c r="P163" s="76"/>
      <c r="Q163" s="76"/>
      <c r="R163" s="76"/>
      <c r="S163" s="76"/>
      <c r="T163" s="76"/>
      <c r="U163" s="76"/>
      <c r="V163" s="76"/>
      <c r="W163" s="76"/>
      <c r="X163" s="76"/>
      <c r="Y163" s="76"/>
      <c r="Z163" s="76"/>
      <c r="AA163" s="76"/>
      <c r="AB163" s="76"/>
      <c r="AC163" s="76"/>
      <c r="AD163" s="76"/>
      <c r="AE163" s="76"/>
      <c r="AF163" s="76"/>
      <c r="AG163" s="76"/>
      <c r="AH163" s="76"/>
      <c r="AI163" s="76"/>
      <c r="AJ163" s="76"/>
      <c r="AK163" s="76"/>
      <c r="AL163" s="76"/>
      <c r="AM163" s="76"/>
    </row>
    <row r="164" spans="1:39" s="90" customFormat="1" ht="76.95" customHeight="1" x14ac:dyDescent="0.25">
      <c r="A164" s="114"/>
      <c r="B164" s="115"/>
      <c r="C164" s="13" t="s">
        <v>282</v>
      </c>
      <c r="D164" s="19">
        <v>556</v>
      </c>
      <c r="E164" s="14">
        <v>15</v>
      </c>
      <c r="F164" s="172" t="s">
        <v>247</v>
      </c>
      <c r="G164" s="173"/>
      <c r="H164" s="16"/>
      <c r="I164" s="16" t="s">
        <v>259</v>
      </c>
      <c r="J164" s="76"/>
      <c r="K164" s="76"/>
      <c r="L164" s="76"/>
      <c r="M164" s="76"/>
      <c r="N164" s="76"/>
      <c r="O164" s="76"/>
      <c r="P164" s="76"/>
      <c r="Q164" s="76"/>
      <c r="R164" s="76"/>
      <c r="S164" s="76"/>
      <c r="T164" s="76"/>
      <c r="U164" s="76"/>
      <c r="V164" s="76"/>
      <c r="W164" s="76"/>
      <c r="X164" s="76"/>
      <c r="Y164" s="76"/>
      <c r="Z164" s="76"/>
      <c r="AA164" s="76"/>
      <c r="AB164" s="76"/>
      <c r="AC164" s="76"/>
      <c r="AD164" s="76"/>
      <c r="AE164" s="76"/>
      <c r="AF164" s="76"/>
      <c r="AG164" s="76"/>
      <c r="AH164" s="76"/>
      <c r="AI164" s="76"/>
      <c r="AJ164" s="76"/>
      <c r="AK164" s="76"/>
      <c r="AL164" s="76"/>
      <c r="AM164" s="76"/>
    </row>
    <row r="165" spans="1:39" s="90" customFormat="1" ht="52.05" customHeight="1" x14ac:dyDescent="0.25">
      <c r="A165" s="114"/>
      <c r="B165" s="115"/>
      <c r="C165" s="13" t="s">
        <v>286</v>
      </c>
      <c r="D165" s="19">
        <v>43617</v>
      </c>
      <c r="E165" s="14" t="s">
        <v>242</v>
      </c>
      <c r="F165" s="172" t="s">
        <v>248</v>
      </c>
      <c r="G165" s="173"/>
      <c r="H165" s="16"/>
      <c r="I165" s="16">
        <v>43617</v>
      </c>
      <c r="J165" s="76"/>
      <c r="K165" s="76"/>
      <c r="L165" s="76"/>
      <c r="M165" s="76"/>
      <c r="N165" s="76"/>
      <c r="O165" s="76"/>
      <c r="P165" s="76"/>
      <c r="Q165" s="76"/>
      <c r="R165" s="76"/>
      <c r="S165" s="76"/>
      <c r="T165" s="76"/>
      <c r="U165" s="76"/>
      <c r="V165" s="76"/>
      <c r="W165" s="76"/>
      <c r="X165" s="76"/>
      <c r="Y165" s="76"/>
      <c r="Z165" s="76"/>
      <c r="AA165" s="76"/>
      <c r="AB165" s="76"/>
      <c r="AC165" s="76"/>
      <c r="AD165" s="76"/>
      <c r="AE165" s="76"/>
      <c r="AF165" s="76"/>
      <c r="AG165" s="76"/>
      <c r="AH165" s="76"/>
      <c r="AI165" s="76"/>
      <c r="AJ165" s="76"/>
      <c r="AK165" s="76"/>
      <c r="AL165" s="76"/>
      <c r="AM165" s="76"/>
    </row>
    <row r="166" spans="1:39" s="90" customFormat="1" ht="46.05" customHeight="1" x14ac:dyDescent="0.25">
      <c r="A166" s="114"/>
      <c r="B166" s="115"/>
      <c r="C166" s="13" t="s">
        <v>286</v>
      </c>
      <c r="D166" s="19">
        <v>43617</v>
      </c>
      <c r="E166" s="14" t="s">
        <v>242</v>
      </c>
      <c r="F166" s="172" t="s">
        <v>248</v>
      </c>
      <c r="G166" s="173"/>
      <c r="H166" s="16"/>
      <c r="I166" s="16">
        <v>43617</v>
      </c>
      <c r="J166" s="76"/>
      <c r="K166" s="76"/>
      <c r="L166" s="76"/>
      <c r="M166" s="76"/>
      <c r="N166" s="76"/>
      <c r="O166" s="76"/>
      <c r="P166" s="76"/>
      <c r="Q166" s="76"/>
      <c r="R166" s="76"/>
      <c r="S166" s="76"/>
      <c r="T166" s="76"/>
      <c r="U166" s="76"/>
      <c r="V166" s="76"/>
      <c r="W166" s="76"/>
      <c r="X166" s="76"/>
      <c r="Y166" s="76"/>
      <c r="Z166" s="76"/>
      <c r="AA166" s="76"/>
      <c r="AB166" s="76"/>
      <c r="AC166" s="76"/>
      <c r="AD166" s="76"/>
      <c r="AE166" s="76"/>
      <c r="AF166" s="76"/>
      <c r="AG166" s="76"/>
      <c r="AH166" s="76"/>
      <c r="AI166" s="76"/>
      <c r="AJ166" s="76"/>
      <c r="AK166" s="76"/>
      <c r="AL166" s="76"/>
      <c r="AM166" s="76"/>
    </row>
    <row r="167" spans="1:39" s="90" customFormat="1" ht="45" customHeight="1" x14ac:dyDescent="0.25">
      <c r="A167" s="114"/>
      <c r="B167" s="115"/>
      <c r="C167" s="13" t="s">
        <v>287</v>
      </c>
      <c r="D167" s="19">
        <v>239893.5</v>
      </c>
      <c r="E167" s="14" t="s">
        <v>242</v>
      </c>
      <c r="F167" s="172" t="s">
        <v>239</v>
      </c>
      <c r="G167" s="173"/>
      <c r="H167" s="16"/>
      <c r="I167" s="16">
        <v>239893.5</v>
      </c>
      <c r="J167" s="76"/>
      <c r="K167" s="76"/>
      <c r="L167" s="76"/>
      <c r="M167" s="76"/>
      <c r="N167" s="76"/>
      <c r="O167" s="76"/>
      <c r="P167" s="76"/>
      <c r="Q167" s="76"/>
      <c r="R167" s="76"/>
      <c r="S167" s="76"/>
      <c r="T167" s="76"/>
      <c r="U167" s="76"/>
      <c r="V167" s="76"/>
      <c r="W167" s="76"/>
      <c r="X167" s="76"/>
      <c r="Y167" s="76"/>
      <c r="Z167" s="76"/>
      <c r="AA167" s="76"/>
      <c r="AB167" s="76"/>
      <c r="AC167" s="76"/>
      <c r="AD167" s="76"/>
      <c r="AE167" s="76"/>
      <c r="AF167" s="76"/>
      <c r="AG167" s="76"/>
      <c r="AH167" s="76"/>
      <c r="AI167" s="76"/>
      <c r="AJ167" s="76"/>
      <c r="AK167" s="76"/>
      <c r="AL167" s="76"/>
      <c r="AM167" s="76"/>
    </row>
    <row r="168" spans="1:39" s="90" customFormat="1" ht="51" customHeight="1" x14ac:dyDescent="0.25">
      <c r="A168" s="114"/>
      <c r="B168" s="115"/>
      <c r="C168" s="13" t="s">
        <v>282</v>
      </c>
      <c r="D168" s="19">
        <v>2347</v>
      </c>
      <c r="E168" s="14">
        <v>15</v>
      </c>
      <c r="F168" s="172" t="s">
        <v>247</v>
      </c>
      <c r="G168" s="173"/>
      <c r="H168" s="16"/>
      <c r="I168" s="16" t="s">
        <v>259</v>
      </c>
      <c r="J168" s="76"/>
      <c r="K168" s="76"/>
      <c r="L168" s="76"/>
      <c r="M168" s="76"/>
      <c r="N168" s="76"/>
      <c r="O168" s="76"/>
      <c r="P168" s="76"/>
      <c r="Q168" s="76"/>
      <c r="R168" s="76"/>
      <c r="S168" s="76"/>
      <c r="T168" s="76"/>
      <c r="U168" s="76"/>
      <c r="V168" s="76"/>
      <c r="W168" s="76"/>
      <c r="X168" s="76"/>
      <c r="Y168" s="76"/>
      <c r="Z168" s="76"/>
      <c r="AA168" s="76"/>
      <c r="AB168" s="76"/>
      <c r="AC168" s="76"/>
      <c r="AD168" s="76"/>
      <c r="AE168" s="76"/>
      <c r="AF168" s="76"/>
      <c r="AG168" s="76"/>
      <c r="AH168" s="76"/>
      <c r="AI168" s="76"/>
      <c r="AJ168" s="76"/>
      <c r="AK168" s="76"/>
      <c r="AL168" s="76"/>
      <c r="AM168" s="76"/>
    </row>
    <row r="169" spans="1:39" s="90" customFormat="1" ht="67.05" customHeight="1" x14ac:dyDescent="0.25">
      <c r="A169" s="114"/>
      <c r="B169" s="115"/>
      <c r="C169" s="13" t="s">
        <v>282</v>
      </c>
      <c r="D169" s="19">
        <v>2904</v>
      </c>
      <c r="E169" s="14">
        <v>15</v>
      </c>
      <c r="F169" s="172" t="s">
        <v>247</v>
      </c>
      <c r="G169" s="173"/>
      <c r="H169" s="16"/>
      <c r="I169" s="16" t="s">
        <v>259</v>
      </c>
      <c r="J169" s="76"/>
      <c r="K169" s="76"/>
      <c r="L169" s="76"/>
      <c r="M169" s="76"/>
      <c r="N169" s="76"/>
      <c r="O169" s="76"/>
      <c r="P169" s="76"/>
      <c r="Q169" s="76"/>
      <c r="R169" s="76"/>
      <c r="S169" s="76"/>
      <c r="T169" s="76"/>
      <c r="U169" s="76"/>
      <c r="V169" s="76"/>
      <c r="W169" s="76"/>
      <c r="X169" s="76"/>
      <c r="Y169" s="76"/>
      <c r="Z169" s="76"/>
      <c r="AA169" s="76"/>
      <c r="AB169" s="76"/>
      <c r="AC169" s="76"/>
      <c r="AD169" s="76"/>
      <c r="AE169" s="76"/>
      <c r="AF169" s="76"/>
      <c r="AG169" s="76"/>
      <c r="AH169" s="76"/>
      <c r="AI169" s="76"/>
      <c r="AJ169" s="76"/>
      <c r="AK169" s="76"/>
      <c r="AL169" s="76"/>
      <c r="AM169" s="76"/>
    </row>
    <row r="170" spans="1:39" s="90" customFormat="1" ht="48" customHeight="1" x14ac:dyDescent="0.25">
      <c r="A170" s="114"/>
      <c r="B170" s="115"/>
      <c r="C170" s="13" t="s">
        <v>283</v>
      </c>
      <c r="D170" s="19">
        <v>97712.24</v>
      </c>
      <c r="E170" s="14" t="s">
        <v>242</v>
      </c>
      <c r="F170" s="172" t="s">
        <v>274</v>
      </c>
      <c r="G170" s="173"/>
      <c r="H170" s="16"/>
      <c r="I170" s="16">
        <v>97712.24</v>
      </c>
      <c r="J170" s="76"/>
      <c r="K170" s="76"/>
      <c r="L170" s="76"/>
      <c r="M170" s="76"/>
      <c r="N170" s="76"/>
      <c r="O170" s="76"/>
      <c r="P170" s="76"/>
      <c r="Q170" s="76"/>
      <c r="R170" s="76"/>
      <c r="S170" s="76"/>
      <c r="T170" s="76"/>
      <c r="U170" s="76"/>
      <c r="V170" s="76"/>
      <c r="W170" s="76"/>
      <c r="X170" s="76"/>
      <c r="Y170" s="76"/>
      <c r="Z170" s="76"/>
      <c r="AA170" s="76"/>
      <c r="AB170" s="76"/>
      <c r="AC170" s="76"/>
      <c r="AD170" s="76"/>
      <c r="AE170" s="76"/>
      <c r="AF170" s="76"/>
      <c r="AG170" s="76"/>
      <c r="AH170" s="76"/>
      <c r="AI170" s="76"/>
      <c r="AJ170" s="76"/>
      <c r="AK170" s="76"/>
      <c r="AL170" s="76"/>
      <c r="AM170" s="76"/>
    </row>
    <row r="171" spans="1:39" s="90" customFormat="1" ht="58.95" customHeight="1" x14ac:dyDescent="0.25">
      <c r="A171" s="114"/>
      <c r="B171" s="115"/>
      <c r="C171" s="13" t="s">
        <v>283</v>
      </c>
      <c r="D171" s="19">
        <v>97712.24</v>
      </c>
      <c r="E171" s="14" t="s">
        <v>242</v>
      </c>
      <c r="F171" s="172" t="s">
        <v>274</v>
      </c>
      <c r="G171" s="173"/>
      <c r="H171" s="16"/>
      <c r="I171" s="16">
        <v>97712.24</v>
      </c>
      <c r="J171" s="76"/>
      <c r="K171" s="76"/>
      <c r="L171" s="76"/>
      <c r="M171" s="76"/>
      <c r="N171" s="76"/>
      <c r="O171" s="76"/>
      <c r="P171" s="76"/>
      <c r="Q171" s="76"/>
      <c r="R171" s="76"/>
      <c r="S171" s="76"/>
      <c r="T171" s="76"/>
      <c r="U171" s="76"/>
      <c r="V171" s="76"/>
      <c r="W171" s="76"/>
      <c r="X171" s="76"/>
      <c r="Y171" s="76"/>
      <c r="Z171" s="76"/>
      <c r="AA171" s="76"/>
      <c r="AB171" s="76"/>
      <c r="AC171" s="76"/>
      <c r="AD171" s="76"/>
      <c r="AE171" s="76"/>
      <c r="AF171" s="76"/>
      <c r="AG171" s="76"/>
      <c r="AH171" s="76"/>
      <c r="AI171" s="76"/>
      <c r="AJ171" s="76"/>
      <c r="AK171" s="76"/>
      <c r="AL171" s="76"/>
      <c r="AM171" s="76"/>
    </row>
    <row r="172" spans="1:39" s="90" customFormat="1" ht="58.95" customHeight="1" x14ac:dyDescent="0.25">
      <c r="A172" s="114"/>
      <c r="B172" s="115"/>
      <c r="C172" s="13" t="s">
        <v>284</v>
      </c>
      <c r="D172" s="19">
        <v>15330</v>
      </c>
      <c r="E172" s="14" t="s">
        <v>242</v>
      </c>
      <c r="F172" s="172" t="s">
        <v>247</v>
      </c>
      <c r="G172" s="173"/>
      <c r="H172" s="16"/>
      <c r="I172" s="16" t="s">
        <v>259</v>
      </c>
      <c r="J172" s="76"/>
      <c r="K172" s="76"/>
      <c r="L172" s="76"/>
      <c r="M172" s="76"/>
      <c r="N172" s="76"/>
      <c r="O172" s="76"/>
      <c r="P172" s="76"/>
      <c r="Q172" s="76"/>
      <c r="R172" s="76"/>
      <c r="S172" s="76"/>
      <c r="T172" s="76"/>
      <c r="U172" s="76"/>
      <c r="V172" s="76"/>
      <c r="W172" s="76"/>
      <c r="X172" s="76"/>
      <c r="Y172" s="76"/>
      <c r="Z172" s="76"/>
      <c r="AA172" s="76"/>
      <c r="AB172" s="76"/>
      <c r="AC172" s="76"/>
      <c r="AD172" s="76"/>
      <c r="AE172" s="76"/>
      <c r="AF172" s="76"/>
      <c r="AG172" s="76"/>
      <c r="AH172" s="76"/>
      <c r="AI172" s="76"/>
      <c r="AJ172" s="76"/>
      <c r="AK172" s="76"/>
      <c r="AL172" s="76"/>
      <c r="AM172" s="76"/>
    </row>
    <row r="173" spans="1:39" s="90" customFormat="1" ht="67.05" customHeight="1" x14ac:dyDescent="0.25">
      <c r="A173" s="114"/>
      <c r="B173" s="115"/>
      <c r="C173" s="13" t="s">
        <v>283</v>
      </c>
      <c r="D173" s="19">
        <v>120913.31</v>
      </c>
      <c r="E173" s="14" t="s">
        <v>242</v>
      </c>
      <c r="F173" s="172" t="s">
        <v>274</v>
      </c>
      <c r="G173" s="173"/>
      <c r="H173" s="16"/>
      <c r="I173" s="16">
        <v>120913.31</v>
      </c>
      <c r="J173" s="76"/>
      <c r="K173" s="76"/>
      <c r="L173" s="76"/>
      <c r="M173" s="76"/>
      <c r="N173" s="76"/>
      <c r="O173" s="76"/>
      <c r="P173" s="76"/>
      <c r="Q173" s="76"/>
      <c r="R173" s="76"/>
      <c r="S173" s="76"/>
      <c r="T173" s="76"/>
      <c r="U173" s="76"/>
      <c r="V173" s="76"/>
      <c r="W173" s="76"/>
      <c r="X173" s="76"/>
      <c r="Y173" s="76"/>
      <c r="Z173" s="76"/>
      <c r="AA173" s="76"/>
      <c r="AB173" s="76"/>
      <c r="AC173" s="76"/>
      <c r="AD173" s="76"/>
      <c r="AE173" s="76"/>
      <c r="AF173" s="76"/>
      <c r="AG173" s="76"/>
      <c r="AH173" s="76"/>
      <c r="AI173" s="76"/>
      <c r="AJ173" s="76"/>
      <c r="AK173" s="76"/>
      <c r="AL173" s="76"/>
      <c r="AM173" s="76"/>
    </row>
    <row r="174" spans="1:39" s="90" customFormat="1" ht="63" customHeight="1" x14ac:dyDescent="0.25">
      <c r="A174" s="114"/>
      <c r="B174" s="115"/>
      <c r="C174" s="13" t="s">
        <v>283</v>
      </c>
      <c r="D174" s="19">
        <v>120913.31</v>
      </c>
      <c r="E174" s="14" t="s">
        <v>242</v>
      </c>
      <c r="F174" s="172" t="s">
        <v>274</v>
      </c>
      <c r="G174" s="173"/>
      <c r="H174" s="16"/>
      <c r="I174" s="16">
        <v>120913.31</v>
      </c>
      <c r="J174" s="76"/>
      <c r="K174" s="76"/>
      <c r="L174" s="76"/>
      <c r="M174" s="76"/>
      <c r="N174" s="76"/>
      <c r="O174" s="76"/>
      <c r="P174" s="76"/>
      <c r="Q174" s="76"/>
      <c r="R174" s="76"/>
      <c r="S174" s="76"/>
      <c r="T174" s="76"/>
      <c r="U174" s="76"/>
      <c r="V174" s="76"/>
      <c r="W174" s="76"/>
      <c r="X174" s="76"/>
      <c r="Y174" s="76"/>
      <c r="Z174" s="76"/>
      <c r="AA174" s="76"/>
      <c r="AB174" s="76"/>
      <c r="AC174" s="76"/>
      <c r="AD174" s="76"/>
      <c r="AE174" s="76"/>
      <c r="AF174" s="76"/>
      <c r="AG174" s="76"/>
      <c r="AH174" s="76"/>
      <c r="AI174" s="76"/>
      <c r="AJ174" s="76"/>
      <c r="AK174" s="76"/>
      <c r="AL174" s="76"/>
      <c r="AM174" s="76"/>
    </row>
    <row r="175" spans="1:39" s="90" customFormat="1" ht="63" hidden="1" customHeight="1" x14ac:dyDescent="0.25">
      <c r="A175" s="114"/>
      <c r="B175" s="115"/>
      <c r="C175" s="13" t="s">
        <v>284</v>
      </c>
      <c r="D175" s="19">
        <v>0</v>
      </c>
      <c r="E175" s="14" t="s">
        <v>242</v>
      </c>
      <c r="F175" s="172" t="s">
        <v>247</v>
      </c>
      <c r="G175" s="173"/>
      <c r="H175" s="16"/>
      <c r="I175" s="16" t="s">
        <v>249</v>
      </c>
      <c r="J175" s="76"/>
      <c r="K175" s="76"/>
      <c r="L175" s="76"/>
      <c r="M175" s="76"/>
      <c r="N175" s="76"/>
      <c r="O175" s="76"/>
      <c r="P175" s="76"/>
      <c r="Q175" s="76"/>
      <c r="R175" s="76"/>
      <c r="S175" s="76"/>
      <c r="T175" s="76"/>
      <c r="U175" s="76"/>
      <c r="V175" s="76"/>
      <c r="W175" s="76"/>
      <c r="X175" s="76"/>
      <c r="Y175" s="76"/>
      <c r="Z175" s="76"/>
      <c r="AA175" s="76"/>
      <c r="AB175" s="76"/>
      <c r="AC175" s="76"/>
      <c r="AD175" s="76"/>
      <c r="AE175" s="76"/>
      <c r="AF175" s="76"/>
      <c r="AG175" s="76"/>
      <c r="AH175" s="76"/>
      <c r="AI175" s="76"/>
      <c r="AJ175" s="76"/>
      <c r="AK175" s="76"/>
      <c r="AL175" s="76"/>
      <c r="AM175" s="76"/>
    </row>
    <row r="176" spans="1:39" s="90" customFormat="1" ht="32.25" customHeight="1" x14ac:dyDescent="0.25">
      <c r="A176" s="114"/>
      <c r="B176" s="115"/>
      <c r="C176" s="13" t="s">
        <v>288</v>
      </c>
      <c r="D176" s="19">
        <v>31155</v>
      </c>
      <c r="E176" s="14" t="s">
        <v>242</v>
      </c>
      <c r="F176" s="172" t="s">
        <v>248</v>
      </c>
      <c r="G176" s="173"/>
      <c r="H176" s="16"/>
      <c r="I176" s="16">
        <v>31155</v>
      </c>
      <c r="J176" s="76"/>
      <c r="K176" s="76"/>
      <c r="L176" s="76"/>
      <c r="M176" s="76"/>
      <c r="N176" s="76"/>
      <c r="O176" s="76"/>
      <c r="P176" s="76"/>
      <c r="Q176" s="76"/>
      <c r="R176" s="76"/>
      <c r="S176" s="76"/>
      <c r="T176" s="76"/>
      <c r="U176" s="76"/>
      <c r="V176" s="76"/>
      <c r="W176" s="76"/>
      <c r="X176" s="76"/>
      <c r="Y176" s="76"/>
      <c r="Z176" s="76"/>
      <c r="AA176" s="76"/>
      <c r="AB176" s="76"/>
      <c r="AC176" s="76"/>
      <c r="AD176" s="76"/>
      <c r="AE176" s="76"/>
      <c r="AF176" s="76"/>
      <c r="AG176" s="76"/>
      <c r="AH176" s="76"/>
      <c r="AI176" s="76"/>
      <c r="AJ176" s="76"/>
      <c r="AK176" s="76"/>
      <c r="AL176" s="76"/>
      <c r="AM176" s="76"/>
    </row>
    <row r="177" spans="1:39" s="90" customFormat="1" ht="32.25" hidden="1" customHeight="1" x14ac:dyDescent="0.25">
      <c r="A177" s="114"/>
      <c r="B177" s="115"/>
      <c r="C177" s="13"/>
      <c r="D177" s="19"/>
      <c r="E177" s="14" t="s">
        <v>242</v>
      </c>
      <c r="F177" s="172"/>
      <c r="G177" s="173"/>
      <c r="H177" s="16"/>
      <c r="I177" s="16"/>
      <c r="J177" s="76"/>
      <c r="K177" s="76"/>
      <c r="L177" s="76"/>
      <c r="M177" s="76"/>
      <c r="N177" s="76"/>
      <c r="O177" s="76"/>
      <c r="P177" s="76"/>
      <c r="Q177" s="76"/>
      <c r="R177" s="76"/>
      <c r="S177" s="76"/>
      <c r="T177" s="76"/>
      <c r="U177" s="76"/>
      <c r="V177" s="76"/>
      <c r="W177" s="76"/>
      <c r="X177" s="76"/>
      <c r="Y177" s="76"/>
      <c r="Z177" s="76"/>
      <c r="AA177" s="76"/>
      <c r="AB177" s="76"/>
      <c r="AC177" s="76"/>
      <c r="AD177" s="76"/>
      <c r="AE177" s="76"/>
      <c r="AF177" s="76"/>
      <c r="AG177" s="76"/>
      <c r="AH177" s="76"/>
      <c r="AI177" s="76"/>
      <c r="AJ177" s="76"/>
      <c r="AK177" s="76"/>
      <c r="AL177" s="76"/>
      <c r="AM177" s="76"/>
    </row>
    <row r="178" spans="1:39" s="90" customFormat="1" ht="32.25" hidden="1" customHeight="1" x14ac:dyDescent="0.25">
      <c r="A178" s="114"/>
      <c r="B178" s="115"/>
      <c r="C178" s="13"/>
      <c r="D178" s="19"/>
      <c r="E178" s="14" t="s">
        <v>242</v>
      </c>
      <c r="F178" s="172"/>
      <c r="G178" s="173"/>
      <c r="H178" s="16"/>
      <c r="I178" s="16"/>
      <c r="J178" s="76"/>
      <c r="K178" s="76"/>
      <c r="L178" s="76"/>
      <c r="M178" s="76"/>
      <c r="N178" s="76"/>
      <c r="O178" s="76"/>
      <c r="P178" s="76"/>
      <c r="Q178" s="76"/>
      <c r="R178" s="76"/>
      <c r="S178" s="76"/>
      <c r="T178" s="76"/>
      <c r="U178" s="76"/>
      <c r="V178" s="76"/>
      <c r="W178" s="76"/>
      <c r="X178" s="76"/>
      <c r="Y178" s="76"/>
      <c r="Z178" s="76"/>
      <c r="AA178" s="76"/>
      <c r="AB178" s="76"/>
      <c r="AC178" s="76"/>
      <c r="AD178" s="76"/>
      <c r="AE178" s="76"/>
      <c r="AF178" s="76"/>
      <c r="AG178" s="76"/>
      <c r="AH178" s="76"/>
      <c r="AI178" s="76"/>
      <c r="AJ178" s="76"/>
      <c r="AK178" s="76"/>
      <c r="AL178" s="76"/>
      <c r="AM178" s="76"/>
    </row>
    <row r="179" spans="1:39" s="90" customFormat="1" ht="32.25" hidden="1" customHeight="1" x14ac:dyDescent="0.25">
      <c r="A179" s="114"/>
      <c r="B179" s="115"/>
      <c r="C179" s="13"/>
      <c r="D179" s="19"/>
      <c r="E179" s="14" t="s">
        <v>242</v>
      </c>
      <c r="F179" s="172"/>
      <c r="G179" s="173"/>
      <c r="H179" s="16"/>
      <c r="I179" s="16"/>
      <c r="J179" s="76"/>
      <c r="K179" s="76"/>
      <c r="L179" s="76"/>
      <c r="M179" s="76"/>
      <c r="N179" s="76"/>
      <c r="O179" s="76"/>
      <c r="P179" s="76"/>
      <c r="Q179" s="76"/>
      <c r="R179" s="76"/>
      <c r="S179" s="76"/>
      <c r="T179" s="76"/>
      <c r="U179" s="76"/>
      <c r="V179" s="76"/>
      <c r="W179" s="76"/>
      <c r="X179" s="76"/>
      <c r="Y179" s="76"/>
      <c r="Z179" s="76"/>
      <c r="AA179" s="76"/>
      <c r="AB179" s="76"/>
      <c r="AC179" s="76"/>
      <c r="AD179" s="76"/>
      <c r="AE179" s="76"/>
      <c r="AF179" s="76"/>
      <c r="AG179" s="76"/>
      <c r="AH179" s="76"/>
      <c r="AI179" s="76"/>
      <c r="AJ179" s="76"/>
      <c r="AK179" s="76"/>
      <c r="AL179" s="76"/>
      <c r="AM179" s="76"/>
    </row>
    <row r="180" spans="1:39" s="90" customFormat="1" ht="32.25" hidden="1" customHeight="1" x14ac:dyDescent="0.25">
      <c r="A180" s="114"/>
      <c r="B180" s="115"/>
      <c r="C180" s="13"/>
      <c r="D180" s="19"/>
      <c r="E180" s="14" t="s">
        <v>242</v>
      </c>
      <c r="F180" s="172"/>
      <c r="G180" s="173"/>
      <c r="H180" s="16"/>
      <c r="I180" s="16"/>
      <c r="J180" s="76"/>
      <c r="K180" s="76"/>
      <c r="L180" s="76"/>
      <c r="M180" s="76"/>
      <c r="N180" s="76"/>
      <c r="O180" s="76"/>
      <c r="P180" s="76"/>
      <c r="Q180" s="76"/>
      <c r="R180" s="76"/>
      <c r="S180" s="76"/>
      <c r="T180" s="76"/>
      <c r="U180" s="76"/>
      <c r="V180" s="76"/>
      <c r="W180" s="76"/>
      <c r="X180" s="76"/>
      <c r="Y180" s="76"/>
      <c r="Z180" s="76"/>
      <c r="AA180" s="76"/>
      <c r="AB180" s="76"/>
      <c r="AC180" s="76"/>
      <c r="AD180" s="76"/>
      <c r="AE180" s="76"/>
      <c r="AF180" s="76"/>
      <c r="AG180" s="76"/>
      <c r="AH180" s="76"/>
      <c r="AI180" s="76"/>
      <c r="AJ180" s="76"/>
      <c r="AK180" s="76"/>
      <c r="AL180" s="76"/>
      <c r="AM180" s="76"/>
    </row>
    <row r="181" spans="1:39" s="90" customFormat="1" ht="32.25" hidden="1" customHeight="1" x14ac:dyDescent="0.25">
      <c r="A181" s="114"/>
      <c r="B181" s="115"/>
      <c r="C181" s="13"/>
      <c r="D181" s="19"/>
      <c r="E181" s="14" t="s">
        <v>242</v>
      </c>
      <c r="F181" s="172"/>
      <c r="G181" s="173"/>
      <c r="H181" s="16"/>
      <c r="I181" s="16"/>
      <c r="J181" s="76"/>
      <c r="K181" s="76"/>
      <c r="L181" s="76"/>
      <c r="M181" s="76"/>
      <c r="N181" s="76"/>
      <c r="O181" s="76"/>
      <c r="P181" s="76"/>
      <c r="Q181" s="76"/>
      <c r="R181" s="76"/>
      <c r="S181" s="76"/>
      <c r="T181" s="76"/>
      <c r="U181" s="76"/>
      <c r="V181" s="76"/>
      <c r="W181" s="76"/>
      <c r="X181" s="76"/>
      <c r="Y181" s="76"/>
      <c r="Z181" s="76"/>
      <c r="AA181" s="76"/>
      <c r="AB181" s="76"/>
      <c r="AC181" s="76"/>
      <c r="AD181" s="76"/>
      <c r="AE181" s="76"/>
      <c r="AF181" s="76"/>
      <c r="AG181" s="76"/>
      <c r="AH181" s="76"/>
      <c r="AI181" s="76"/>
      <c r="AJ181" s="76"/>
      <c r="AK181" s="76"/>
      <c r="AL181" s="76"/>
      <c r="AM181" s="76"/>
    </row>
    <row r="182" spans="1:39" s="90" customFormat="1" ht="32.25" hidden="1" customHeight="1" x14ac:dyDescent="0.25">
      <c r="A182" s="114"/>
      <c r="B182" s="115"/>
      <c r="C182" s="13"/>
      <c r="D182" s="19"/>
      <c r="E182" s="14" t="s">
        <v>242</v>
      </c>
      <c r="F182" s="172"/>
      <c r="G182" s="173"/>
      <c r="H182" s="16"/>
      <c r="I182" s="16"/>
      <c r="J182" s="76"/>
      <c r="K182" s="76"/>
      <c r="L182" s="76"/>
      <c r="M182" s="76"/>
      <c r="N182" s="76"/>
      <c r="O182" s="76"/>
      <c r="P182" s="76"/>
      <c r="Q182" s="76"/>
      <c r="R182" s="76"/>
      <c r="S182" s="76"/>
      <c r="T182" s="76"/>
      <c r="U182" s="76"/>
      <c r="V182" s="76"/>
      <c r="W182" s="76"/>
      <c r="X182" s="76"/>
      <c r="Y182" s="76"/>
      <c r="Z182" s="76"/>
      <c r="AA182" s="76"/>
      <c r="AB182" s="76"/>
      <c r="AC182" s="76"/>
      <c r="AD182" s="76"/>
      <c r="AE182" s="76"/>
      <c r="AF182" s="76"/>
      <c r="AG182" s="76"/>
      <c r="AH182" s="76"/>
      <c r="AI182" s="76"/>
      <c r="AJ182" s="76"/>
      <c r="AK182" s="76"/>
      <c r="AL182" s="76"/>
      <c r="AM182" s="76"/>
    </row>
    <row r="183" spans="1:39" s="90" customFormat="1" ht="32.25" hidden="1" customHeight="1" x14ac:dyDescent="0.25">
      <c r="A183" s="114"/>
      <c r="B183" s="115"/>
      <c r="C183" s="13"/>
      <c r="D183" s="19"/>
      <c r="E183" s="14" t="s">
        <v>242</v>
      </c>
      <c r="F183" s="172"/>
      <c r="G183" s="173"/>
      <c r="H183" s="16"/>
      <c r="I183" s="16"/>
      <c r="J183" s="76"/>
      <c r="K183" s="76"/>
      <c r="L183" s="76"/>
      <c r="M183" s="76"/>
      <c r="N183" s="76"/>
      <c r="O183" s="76"/>
      <c r="P183" s="76"/>
      <c r="Q183" s="76"/>
      <c r="R183" s="76"/>
      <c r="S183" s="76"/>
      <c r="T183" s="76"/>
      <c r="U183" s="76"/>
      <c r="V183" s="76"/>
      <c r="W183" s="76"/>
      <c r="X183" s="76"/>
      <c r="Y183" s="76"/>
      <c r="Z183" s="76"/>
      <c r="AA183" s="76"/>
      <c r="AB183" s="76"/>
      <c r="AC183" s="76"/>
      <c r="AD183" s="76"/>
      <c r="AE183" s="76"/>
      <c r="AF183" s="76"/>
      <c r="AG183" s="76"/>
      <c r="AH183" s="76"/>
      <c r="AI183" s="76"/>
      <c r="AJ183" s="76"/>
      <c r="AK183" s="76"/>
      <c r="AL183" s="76"/>
      <c r="AM183" s="76"/>
    </row>
    <row r="184" spans="1:39" s="90" customFormat="1" ht="32.25" customHeight="1" x14ac:dyDescent="0.25">
      <c r="A184" s="114"/>
      <c r="B184" s="115"/>
      <c r="C184" s="13" t="s">
        <v>236</v>
      </c>
      <c r="D184" s="19">
        <v>160</v>
      </c>
      <c r="E184" s="14" t="s">
        <v>242</v>
      </c>
      <c r="F184" s="172" t="s">
        <v>238</v>
      </c>
      <c r="G184" s="173"/>
      <c r="H184" s="16"/>
      <c r="I184" s="16">
        <v>160</v>
      </c>
      <c r="J184" s="76"/>
      <c r="K184" s="76"/>
      <c r="L184" s="76"/>
      <c r="M184" s="76"/>
      <c r="N184" s="76"/>
      <c r="O184" s="76"/>
      <c r="P184" s="76"/>
      <c r="Q184" s="76"/>
      <c r="R184" s="76"/>
      <c r="S184" s="76"/>
      <c r="T184" s="76"/>
      <c r="U184" s="76"/>
      <c r="V184" s="76"/>
      <c r="W184" s="76"/>
      <c r="X184" s="76"/>
      <c r="Y184" s="76"/>
      <c r="Z184" s="76"/>
      <c r="AA184" s="76"/>
      <c r="AB184" s="76"/>
      <c r="AC184" s="76"/>
      <c r="AD184" s="76"/>
      <c r="AE184" s="76"/>
      <c r="AF184" s="76"/>
      <c r="AG184" s="76"/>
      <c r="AH184" s="76"/>
      <c r="AI184" s="76"/>
      <c r="AJ184" s="76"/>
      <c r="AK184" s="76"/>
      <c r="AL184" s="76"/>
      <c r="AM184" s="76"/>
    </row>
    <row r="185" spans="1:39" s="90" customFormat="1" ht="32.25" customHeight="1" x14ac:dyDescent="0.25">
      <c r="A185" s="114"/>
      <c r="B185" s="115"/>
      <c r="C185" s="13" t="s">
        <v>236</v>
      </c>
      <c r="D185" s="19">
        <v>180</v>
      </c>
      <c r="E185" s="14" t="s">
        <v>242</v>
      </c>
      <c r="F185" s="172" t="s">
        <v>238</v>
      </c>
      <c r="G185" s="173"/>
      <c r="H185" s="16"/>
      <c r="I185" s="16">
        <v>180</v>
      </c>
      <c r="J185" s="76"/>
      <c r="K185" s="76"/>
      <c r="L185" s="76"/>
      <c r="M185" s="76"/>
      <c r="N185" s="76"/>
      <c r="O185" s="76"/>
      <c r="P185" s="76"/>
      <c r="Q185" s="76"/>
      <c r="R185" s="76"/>
      <c r="S185" s="76"/>
      <c r="T185" s="76"/>
      <c r="U185" s="76"/>
      <c r="V185" s="76"/>
      <c r="W185" s="76"/>
      <c r="X185" s="76"/>
      <c r="Y185" s="76"/>
      <c r="Z185" s="76"/>
      <c r="AA185" s="76"/>
      <c r="AB185" s="76"/>
      <c r="AC185" s="76"/>
      <c r="AD185" s="76"/>
      <c r="AE185" s="76"/>
      <c r="AF185" s="76"/>
      <c r="AG185" s="76"/>
      <c r="AH185" s="76"/>
      <c r="AI185" s="76"/>
      <c r="AJ185" s="76"/>
      <c r="AK185" s="76"/>
      <c r="AL185" s="76"/>
      <c r="AM185" s="76"/>
    </row>
    <row r="186" spans="1:39" s="90" customFormat="1" ht="32.25" customHeight="1" x14ac:dyDescent="0.25">
      <c r="A186" s="114"/>
      <c r="B186" s="115"/>
      <c r="C186" s="13" t="s">
        <v>236</v>
      </c>
      <c r="D186" s="19">
        <v>22222</v>
      </c>
      <c r="E186" s="14" t="s">
        <v>242</v>
      </c>
      <c r="F186" s="172" t="s">
        <v>238</v>
      </c>
      <c r="G186" s="173"/>
      <c r="H186" s="16"/>
      <c r="I186" s="16">
        <v>22222</v>
      </c>
      <c r="J186" s="76"/>
      <c r="K186" s="76"/>
      <c r="L186" s="76"/>
      <c r="M186" s="76"/>
      <c r="N186" s="76"/>
      <c r="O186" s="76"/>
      <c r="P186" s="76"/>
      <c r="Q186" s="76"/>
      <c r="R186" s="76"/>
      <c r="S186" s="76"/>
      <c r="T186" s="76"/>
      <c r="U186" s="76"/>
      <c r="V186" s="76"/>
      <c r="W186" s="76"/>
      <c r="X186" s="76"/>
      <c r="Y186" s="76"/>
      <c r="Z186" s="76"/>
      <c r="AA186" s="76"/>
      <c r="AB186" s="76"/>
      <c r="AC186" s="76"/>
      <c r="AD186" s="76"/>
      <c r="AE186" s="76"/>
      <c r="AF186" s="76"/>
      <c r="AG186" s="76"/>
      <c r="AH186" s="76"/>
      <c r="AI186" s="76"/>
      <c r="AJ186" s="76"/>
      <c r="AK186" s="76"/>
      <c r="AL186" s="76"/>
      <c r="AM186" s="76"/>
    </row>
    <row r="187" spans="1:39" s="90" customFormat="1" ht="32.25" customHeight="1" x14ac:dyDescent="0.25">
      <c r="A187" s="114">
        <v>2.8</v>
      </c>
      <c r="B187" s="115" t="s">
        <v>80</v>
      </c>
      <c r="C187" s="13" t="s">
        <v>280</v>
      </c>
      <c r="D187" s="19">
        <v>20800</v>
      </c>
      <c r="E187" s="14">
        <v>40</v>
      </c>
      <c r="F187" s="282" t="s">
        <v>281</v>
      </c>
      <c r="G187" s="283"/>
      <c r="H187" s="16"/>
      <c r="I187" s="16"/>
      <c r="J187" s="76"/>
      <c r="K187" s="76"/>
      <c r="L187" s="76"/>
      <c r="M187" s="76"/>
      <c r="N187" s="76"/>
      <c r="O187" s="76"/>
      <c r="P187" s="76"/>
      <c r="Q187" s="76"/>
      <c r="R187" s="76"/>
      <c r="S187" s="76"/>
      <c r="T187" s="76"/>
      <c r="U187" s="76"/>
      <c r="V187" s="76"/>
      <c r="W187" s="76"/>
      <c r="X187" s="76"/>
      <c r="Y187" s="76"/>
      <c r="Z187" s="76"/>
      <c r="AA187" s="76"/>
      <c r="AB187" s="76"/>
      <c r="AC187" s="76"/>
      <c r="AD187" s="76"/>
      <c r="AE187" s="76"/>
      <c r="AF187" s="76"/>
      <c r="AG187" s="76"/>
      <c r="AH187" s="76"/>
      <c r="AI187" s="76"/>
      <c r="AJ187" s="76"/>
      <c r="AK187" s="76"/>
      <c r="AL187" s="76"/>
      <c r="AM187" s="76"/>
    </row>
    <row r="188" spans="1:39" s="90" customFormat="1" ht="32.25" customHeight="1" x14ac:dyDescent="0.25">
      <c r="A188" s="114">
        <v>3</v>
      </c>
      <c r="B188" s="115" t="s">
        <v>81</v>
      </c>
      <c r="C188" s="13" t="s">
        <v>290</v>
      </c>
      <c r="D188" s="19">
        <v>830.74</v>
      </c>
      <c r="E188" s="14">
        <v>25</v>
      </c>
      <c r="F188" s="282" t="s">
        <v>258</v>
      </c>
      <c r="G188" s="283"/>
      <c r="H188" s="16"/>
      <c r="I188" s="16" t="s">
        <v>259</v>
      </c>
      <c r="J188" s="76"/>
      <c r="K188" s="76"/>
      <c r="L188" s="76"/>
      <c r="M188" s="76"/>
      <c r="N188" s="76"/>
      <c r="O188" s="76"/>
      <c r="P188" s="76"/>
      <c r="Q188" s="76"/>
      <c r="R188" s="76"/>
      <c r="S188" s="76"/>
      <c r="T188" s="76"/>
      <c r="U188" s="76"/>
      <c r="V188" s="76"/>
      <c r="W188" s="76"/>
      <c r="X188" s="76"/>
      <c r="Y188" s="76"/>
      <c r="Z188" s="76"/>
      <c r="AA188" s="76"/>
      <c r="AB188" s="76"/>
      <c r="AC188" s="76"/>
      <c r="AD188" s="76"/>
      <c r="AE188" s="76"/>
      <c r="AF188" s="76"/>
      <c r="AG188" s="76"/>
      <c r="AH188" s="76"/>
      <c r="AI188" s="76"/>
      <c r="AJ188" s="76"/>
      <c r="AK188" s="76"/>
      <c r="AL188" s="76"/>
      <c r="AM188" s="76"/>
    </row>
    <row r="189" spans="1:39" s="90" customFormat="1" ht="46.05" customHeight="1" x14ac:dyDescent="0.25">
      <c r="A189" s="114"/>
      <c r="B189" s="115"/>
      <c r="C189" s="13" t="s">
        <v>291</v>
      </c>
      <c r="D189" s="19">
        <v>3267.6</v>
      </c>
      <c r="E189" s="14">
        <v>15</v>
      </c>
      <c r="F189" s="172" t="s">
        <v>258</v>
      </c>
      <c r="G189" s="173"/>
      <c r="H189" s="16"/>
      <c r="I189" s="16" t="s">
        <v>259</v>
      </c>
      <c r="J189" s="76"/>
      <c r="K189" s="76"/>
      <c r="L189" s="76"/>
      <c r="M189" s="76"/>
      <c r="N189" s="76"/>
      <c r="O189" s="76"/>
      <c r="P189" s="76"/>
      <c r="Q189" s="76"/>
      <c r="R189" s="76"/>
      <c r="S189" s="76"/>
      <c r="T189" s="76"/>
      <c r="U189" s="76"/>
      <c r="V189" s="76"/>
      <c r="W189" s="76"/>
      <c r="X189" s="76"/>
      <c r="Y189" s="76"/>
      <c r="Z189" s="76"/>
      <c r="AA189" s="76"/>
      <c r="AB189" s="76"/>
      <c r="AC189" s="76"/>
      <c r="AD189" s="76"/>
      <c r="AE189" s="76"/>
      <c r="AF189" s="76"/>
      <c r="AG189" s="76"/>
      <c r="AH189" s="76"/>
      <c r="AI189" s="76"/>
      <c r="AJ189" s="76"/>
      <c r="AK189" s="76"/>
      <c r="AL189" s="76"/>
      <c r="AM189" s="76"/>
    </row>
    <row r="190" spans="1:39" s="90" customFormat="1" ht="60" customHeight="1" x14ac:dyDescent="0.25">
      <c r="A190" s="114"/>
      <c r="B190" s="115"/>
      <c r="C190" s="13" t="s">
        <v>292</v>
      </c>
      <c r="D190" s="19">
        <v>16720</v>
      </c>
      <c r="E190" s="14">
        <v>30</v>
      </c>
      <c r="F190" s="172" t="s">
        <v>273</v>
      </c>
      <c r="G190" s="173"/>
      <c r="H190" s="16"/>
      <c r="I190" s="16">
        <v>16720</v>
      </c>
      <c r="J190" s="76"/>
      <c r="K190" s="76"/>
      <c r="L190" s="76"/>
      <c r="M190" s="76"/>
      <c r="N190" s="76"/>
      <c r="O190" s="76"/>
      <c r="P190" s="76"/>
      <c r="Q190" s="76"/>
      <c r="R190" s="76"/>
      <c r="S190" s="76"/>
      <c r="T190" s="76"/>
      <c r="U190" s="76"/>
      <c r="V190" s="76"/>
      <c r="W190" s="76"/>
      <c r="X190" s="76"/>
      <c r="Y190" s="76"/>
      <c r="Z190" s="76"/>
      <c r="AA190" s="76"/>
      <c r="AB190" s="76"/>
      <c r="AC190" s="76"/>
      <c r="AD190" s="76"/>
      <c r="AE190" s="76"/>
      <c r="AF190" s="76"/>
      <c r="AG190" s="76"/>
      <c r="AH190" s="76"/>
      <c r="AI190" s="76"/>
      <c r="AJ190" s="76"/>
      <c r="AK190" s="76"/>
      <c r="AL190" s="76"/>
      <c r="AM190" s="76"/>
    </row>
    <row r="191" spans="1:39" s="90" customFormat="1" ht="70.05" customHeight="1" x14ac:dyDescent="0.25">
      <c r="A191" s="114"/>
      <c r="B191" s="115"/>
      <c r="C191" s="13" t="s">
        <v>293</v>
      </c>
      <c r="D191" s="19">
        <v>14848.8</v>
      </c>
      <c r="E191" s="14">
        <v>40</v>
      </c>
      <c r="F191" s="172" t="s">
        <v>274</v>
      </c>
      <c r="G191" s="173"/>
      <c r="H191" s="16"/>
      <c r="I191" s="16">
        <v>14848.8</v>
      </c>
      <c r="J191" s="76"/>
      <c r="K191" s="76"/>
      <c r="L191" s="76"/>
      <c r="M191" s="76"/>
      <c r="N191" s="76"/>
      <c r="O191" s="76"/>
      <c r="P191" s="76"/>
      <c r="Q191" s="76"/>
      <c r="R191" s="76"/>
      <c r="S191" s="76"/>
      <c r="T191" s="76"/>
      <c r="U191" s="76"/>
      <c r="V191" s="76"/>
      <c r="W191" s="76"/>
      <c r="X191" s="76"/>
      <c r="Y191" s="76"/>
      <c r="Z191" s="76"/>
      <c r="AA191" s="76"/>
      <c r="AB191" s="76"/>
      <c r="AC191" s="76"/>
      <c r="AD191" s="76"/>
      <c r="AE191" s="76"/>
      <c r="AF191" s="76"/>
      <c r="AG191" s="76"/>
      <c r="AH191" s="76"/>
      <c r="AI191" s="76"/>
      <c r="AJ191" s="76"/>
      <c r="AK191" s="76"/>
      <c r="AL191" s="76"/>
      <c r="AM191" s="76"/>
    </row>
    <row r="192" spans="1:39" s="90" customFormat="1" ht="64.95" customHeight="1" x14ac:dyDescent="0.25">
      <c r="A192" s="114"/>
      <c r="B192" s="115"/>
      <c r="C192" s="13" t="s">
        <v>294</v>
      </c>
      <c r="D192" s="19">
        <v>194.04</v>
      </c>
      <c r="E192" s="14">
        <v>10</v>
      </c>
      <c r="F192" s="172" t="s">
        <v>247</v>
      </c>
      <c r="G192" s="173"/>
      <c r="H192" s="16"/>
      <c r="I192" s="16" t="s">
        <v>259</v>
      </c>
      <c r="J192" s="76"/>
      <c r="K192" s="76"/>
      <c r="L192" s="76"/>
      <c r="M192" s="76"/>
      <c r="N192" s="76"/>
      <c r="O192" s="76"/>
      <c r="P192" s="76"/>
      <c r="Q192" s="76"/>
      <c r="R192" s="76"/>
      <c r="S192" s="76"/>
      <c r="T192" s="76"/>
      <c r="U192" s="76"/>
      <c r="V192" s="76"/>
      <c r="W192" s="76"/>
      <c r="X192" s="76"/>
      <c r="Y192" s="76"/>
      <c r="Z192" s="76"/>
      <c r="AA192" s="76"/>
      <c r="AB192" s="76"/>
      <c r="AC192" s="76"/>
      <c r="AD192" s="76"/>
      <c r="AE192" s="76"/>
      <c r="AF192" s="76"/>
      <c r="AG192" s="76"/>
      <c r="AH192" s="76"/>
      <c r="AI192" s="76"/>
      <c r="AJ192" s="76"/>
      <c r="AK192" s="76"/>
      <c r="AL192" s="76"/>
      <c r="AM192" s="76"/>
    </row>
    <row r="193" spans="1:39" s="90" customFormat="1" ht="34.950000000000003" customHeight="1" x14ac:dyDescent="0.25">
      <c r="A193" s="114"/>
      <c r="B193" s="115"/>
      <c r="C193" s="13" t="s">
        <v>295</v>
      </c>
      <c r="D193" s="19">
        <v>91512</v>
      </c>
      <c r="E193" s="14" t="s">
        <v>242</v>
      </c>
      <c r="F193" s="172" t="s">
        <v>274</v>
      </c>
      <c r="G193" s="173"/>
      <c r="H193" s="16"/>
      <c r="I193" s="16">
        <v>91512</v>
      </c>
      <c r="J193" s="76"/>
      <c r="K193" s="76"/>
      <c r="L193" s="76"/>
      <c r="M193" s="76"/>
      <c r="N193" s="76"/>
      <c r="O193" s="76"/>
      <c r="P193" s="76"/>
      <c r="Q193" s="76"/>
      <c r="R193" s="76"/>
      <c r="S193" s="76"/>
      <c r="T193" s="76"/>
      <c r="U193" s="76"/>
      <c r="V193" s="76"/>
      <c r="W193" s="76"/>
      <c r="X193" s="76"/>
      <c r="Y193" s="76"/>
      <c r="Z193" s="76"/>
      <c r="AA193" s="76"/>
      <c r="AB193" s="76"/>
      <c r="AC193" s="76"/>
      <c r="AD193" s="76"/>
      <c r="AE193" s="76"/>
      <c r="AF193" s="76"/>
      <c r="AG193" s="76"/>
      <c r="AH193" s="76"/>
      <c r="AI193" s="76"/>
      <c r="AJ193" s="76"/>
      <c r="AK193" s="76"/>
      <c r="AL193" s="76"/>
      <c r="AM193" s="76"/>
    </row>
    <row r="194" spans="1:39" s="90" customFormat="1" ht="46.95" customHeight="1" x14ac:dyDescent="0.25">
      <c r="A194" s="114"/>
      <c r="B194" s="115"/>
      <c r="C194" s="13" t="s">
        <v>296</v>
      </c>
      <c r="D194" s="19">
        <v>35699.199999999997</v>
      </c>
      <c r="E194" s="14">
        <v>25</v>
      </c>
      <c r="F194" s="172" t="s">
        <v>258</v>
      </c>
      <c r="G194" s="173"/>
      <c r="H194" s="16"/>
      <c r="I194" s="16" t="s">
        <v>259</v>
      </c>
      <c r="J194" s="76"/>
      <c r="K194" s="76"/>
      <c r="L194" s="76"/>
      <c r="M194" s="76"/>
      <c r="N194" s="76"/>
      <c r="O194" s="76"/>
      <c r="P194" s="76"/>
      <c r="Q194" s="76"/>
      <c r="R194" s="76"/>
      <c r="S194" s="76"/>
      <c r="T194" s="76"/>
      <c r="U194" s="76"/>
      <c r="V194" s="76"/>
      <c r="W194" s="76"/>
      <c r="X194" s="76"/>
      <c r="Y194" s="76"/>
      <c r="Z194" s="76"/>
      <c r="AA194" s="76"/>
      <c r="AB194" s="76"/>
      <c r="AC194" s="76"/>
      <c r="AD194" s="76"/>
      <c r="AE194" s="76"/>
      <c r="AF194" s="76"/>
      <c r="AG194" s="76"/>
      <c r="AH194" s="76"/>
      <c r="AI194" s="76"/>
      <c r="AJ194" s="76"/>
      <c r="AK194" s="76"/>
      <c r="AL194" s="76"/>
      <c r="AM194" s="76"/>
    </row>
    <row r="195" spans="1:39" s="90" customFormat="1" ht="64.95" customHeight="1" x14ac:dyDescent="0.25">
      <c r="A195" s="114"/>
      <c r="B195" s="115"/>
      <c r="C195" s="13" t="s">
        <v>311</v>
      </c>
      <c r="D195" s="19">
        <v>53306.78</v>
      </c>
      <c r="E195" s="14">
        <v>26</v>
      </c>
      <c r="F195" s="172" t="s">
        <v>238</v>
      </c>
      <c r="G195" s="173"/>
      <c r="H195" s="16"/>
      <c r="I195" s="16">
        <v>53307</v>
      </c>
      <c r="J195" s="76"/>
      <c r="K195" s="76"/>
      <c r="L195" s="76"/>
      <c r="M195" s="76"/>
      <c r="N195" s="76"/>
      <c r="O195" s="76"/>
      <c r="P195" s="76"/>
      <c r="Q195" s="76"/>
      <c r="R195" s="76"/>
      <c r="S195" s="76"/>
      <c r="T195" s="76"/>
      <c r="U195" s="76"/>
      <c r="V195" s="76"/>
      <c r="W195" s="76"/>
      <c r="X195" s="76"/>
      <c r="Y195" s="76"/>
      <c r="Z195" s="76"/>
      <c r="AA195" s="76"/>
      <c r="AB195" s="76"/>
      <c r="AC195" s="76"/>
      <c r="AD195" s="76"/>
      <c r="AE195" s="76"/>
      <c r="AF195" s="76"/>
      <c r="AG195" s="76"/>
      <c r="AH195" s="76"/>
      <c r="AI195" s="76"/>
      <c r="AJ195" s="76"/>
      <c r="AK195" s="76"/>
      <c r="AL195" s="76"/>
      <c r="AM195" s="76"/>
    </row>
    <row r="196" spans="1:39" s="90" customFormat="1" ht="22.05" customHeight="1" x14ac:dyDescent="0.25">
      <c r="A196" s="114"/>
      <c r="B196" s="115"/>
      <c r="C196" s="13"/>
      <c r="D196" s="19"/>
      <c r="E196" s="14"/>
      <c r="F196" s="172"/>
      <c r="G196" s="173"/>
      <c r="H196" s="16"/>
      <c r="I196" s="16"/>
      <c r="J196" s="76"/>
      <c r="K196" s="76"/>
      <c r="L196" s="76"/>
      <c r="M196" s="76"/>
      <c r="N196" s="76"/>
      <c r="O196" s="76"/>
      <c r="P196" s="76"/>
      <c r="Q196" s="76"/>
      <c r="R196" s="76"/>
      <c r="S196" s="76"/>
      <c r="T196" s="76"/>
      <c r="U196" s="76"/>
      <c r="V196" s="76"/>
      <c r="W196" s="76"/>
      <c r="X196" s="76"/>
      <c r="Y196" s="76"/>
      <c r="Z196" s="76"/>
      <c r="AA196" s="76"/>
      <c r="AB196" s="76"/>
      <c r="AC196" s="76"/>
      <c r="AD196" s="76"/>
      <c r="AE196" s="76"/>
      <c r="AF196" s="76"/>
      <c r="AG196" s="76"/>
      <c r="AH196" s="76"/>
      <c r="AI196" s="76"/>
      <c r="AJ196" s="76"/>
      <c r="AK196" s="76"/>
      <c r="AL196" s="76"/>
      <c r="AM196" s="76"/>
    </row>
    <row r="197" spans="1:39" s="90" customFormat="1" ht="32.25" customHeight="1" x14ac:dyDescent="0.25">
      <c r="A197" s="114">
        <v>4</v>
      </c>
      <c r="B197" s="115" t="s">
        <v>108</v>
      </c>
      <c r="C197" s="13" t="s">
        <v>297</v>
      </c>
      <c r="D197" s="19"/>
      <c r="E197" s="14"/>
      <c r="F197" s="282"/>
      <c r="G197" s="283"/>
      <c r="H197" s="16"/>
      <c r="I197" s="16"/>
      <c r="J197" s="76"/>
      <c r="K197" s="76"/>
      <c r="L197" s="76"/>
      <c r="M197" s="76"/>
      <c r="N197" s="76"/>
      <c r="O197" s="76"/>
      <c r="P197" s="76"/>
      <c r="Q197" s="76"/>
      <c r="R197" s="76"/>
      <c r="S197" s="76"/>
      <c r="T197" s="76"/>
      <c r="U197" s="76"/>
      <c r="V197" s="76"/>
      <c r="W197" s="76"/>
      <c r="X197" s="76"/>
      <c r="Y197" s="76"/>
      <c r="Z197" s="76"/>
      <c r="AA197" s="76"/>
      <c r="AB197" s="76"/>
      <c r="AC197" s="76"/>
      <c r="AD197" s="76"/>
      <c r="AE197" s="76"/>
      <c r="AF197" s="76"/>
      <c r="AG197" s="76"/>
      <c r="AH197" s="76"/>
      <c r="AI197" s="76"/>
      <c r="AJ197" s="76"/>
      <c r="AK197" s="76"/>
      <c r="AL197" s="76"/>
      <c r="AM197" s="76"/>
    </row>
    <row r="198" spans="1:39" s="90" customFormat="1" ht="32.25" customHeight="1" x14ac:dyDescent="0.25">
      <c r="A198" s="114">
        <v>5</v>
      </c>
      <c r="B198" s="115" t="s">
        <v>83</v>
      </c>
      <c r="C198" s="13" t="s">
        <v>300</v>
      </c>
      <c r="D198" s="19">
        <v>3353.83</v>
      </c>
      <c r="E198" s="14">
        <v>60</v>
      </c>
      <c r="F198" s="282" t="s">
        <v>298</v>
      </c>
      <c r="G198" s="283"/>
      <c r="H198" s="16"/>
      <c r="I198" s="16">
        <v>3353.83</v>
      </c>
      <c r="J198" s="76"/>
      <c r="K198" s="76"/>
      <c r="L198" s="76"/>
      <c r="M198" s="76"/>
      <c r="N198" s="76"/>
      <c r="O198" s="76"/>
      <c r="P198" s="76"/>
      <c r="Q198" s="76"/>
      <c r="R198" s="76"/>
      <c r="S198" s="76"/>
      <c r="T198" s="76"/>
      <c r="U198" s="76"/>
      <c r="V198" s="76"/>
      <c r="W198" s="76"/>
      <c r="X198" s="76"/>
      <c r="Y198" s="76"/>
      <c r="Z198" s="76"/>
      <c r="AA198" s="76"/>
      <c r="AB198" s="76"/>
      <c r="AC198" s="76"/>
      <c r="AD198" s="76"/>
      <c r="AE198" s="76"/>
      <c r="AF198" s="76"/>
      <c r="AG198" s="76"/>
      <c r="AH198" s="76"/>
      <c r="AI198" s="76"/>
      <c r="AJ198" s="76"/>
      <c r="AK198" s="76"/>
      <c r="AL198" s="76"/>
      <c r="AM198" s="76"/>
    </row>
    <row r="199" spans="1:39" s="90" customFormat="1" ht="32.25" customHeight="1" x14ac:dyDescent="0.25">
      <c r="A199" s="114"/>
      <c r="B199" s="115"/>
      <c r="C199" s="13" t="s">
        <v>301</v>
      </c>
      <c r="D199" s="19">
        <v>4730.87</v>
      </c>
      <c r="E199" s="14">
        <v>30</v>
      </c>
      <c r="F199" s="172" t="s">
        <v>299</v>
      </c>
      <c r="G199" s="173"/>
      <c r="H199" s="16"/>
      <c r="I199" s="16">
        <v>4730.87</v>
      </c>
      <c r="J199" s="76"/>
      <c r="K199" s="76"/>
      <c r="L199" s="76"/>
      <c r="M199" s="76"/>
      <c r="N199" s="76"/>
      <c r="O199" s="76"/>
      <c r="P199" s="76"/>
      <c r="Q199" s="76"/>
      <c r="R199" s="76"/>
      <c r="S199" s="76"/>
      <c r="T199" s="76"/>
      <c r="U199" s="76"/>
      <c r="V199" s="76"/>
      <c r="W199" s="76"/>
      <c r="X199" s="76"/>
      <c r="Y199" s="76"/>
      <c r="Z199" s="76"/>
      <c r="AA199" s="76"/>
      <c r="AB199" s="76"/>
      <c r="AC199" s="76"/>
      <c r="AD199" s="76"/>
      <c r="AE199" s="76"/>
      <c r="AF199" s="76"/>
      <c r="AG199" s="76"/>
      <c r="AH199" s="76"/>
      <c r="AI199" s="76"/>
      <c r="AJ199" s="76"/>
      <c r="AK199" s="76"/>
      <c r="AL199" s="76"/>
      <c r="AM199" s="76"/>
    </row>
    <row r="200" spans="1:39" s="90" customFormat="1" ht="32.25" customHeight="1" x14ac:dyDescent="0.25">
      <c r="A200" s="114"/>
      <c r="B200" s="115"/>
      <c r="C200" s="13" t="s">
        <v>302</v>
      </c>
      <c r="D200" s="19">
        <v>2899.04</v>
      </c>
      <c r="E200" s="14">
        <v>60</v>
      </c>
      <c r="F200" s="172" t="s">
        <v>299</v>
      </c>
      <c r="G200" s="173"/>
      <c r="H200" s="16"/>
      <c r="I200" s="16">
        <v>2899.04</v>
      </c>
      <c r="J200" s="76"/>
      <c r="K200" s="76"/>
      <c r="L200" s="76"/>
      <c r="M200" s="76"/>
      <c r="N200" s="76"/>
      <c r="O200" s="76"/>
      <c r="P200" s="76"/>
      <c r="Q200" s="76"/>
      <c r="R200" s="76"/>
      <c r="S200" s="76"/>
      <c r="T200" s="76"/>
      <c r="U200" s="76"/>
      <c r="V200" s="76"/>
      <c r="W200" s="76"/>
      <c r="X200" s="76"/>
      <c r="Y200" s="76"/>
      <c r="Z200" s="76"/>
      <c r="AA200" s="76"/>
      <c r="AB200" s="76"/>
      <c r="AC200" s="76"/>
      <c r="AD200" s="76"/>
      <c r="AE200" s="76"/>
      <c r="AF200" s="76"/>
      <c r="AG200" s="76"/>
      <c r="AH200" s="76"/>
      <c r="AI200" s="76"/>
      <c r="AJ200" s="76"/>
      <c r="AK200" s="76"/>
      <c r="AL200" s="76"/>
      <c r="AM200" s="76"/>
    </row>
    <row r="201" spans="1:39" s="90" customFormat="1" ht="32.25" customHeight="1" x14ac:dyDescent="0.25">
      <c r="A201" s="114"/>
      <c r="B201" s="115"/>
      <c r="C201" s="13" t="s">
        <v>303</v>
      </c>
      <c r="D201" s="19">
        <v>268</v>
      </c>
      <c r="E201" s="14">
        <v>25</v>
      </c>
      <c r="F201" s="172" t="s">
        <v>299</v>
      </c>
      <c r="G201" s="173"/>
      <c r="H201" s="16"/>
      <c r="I201" s="16">
        <v>268</v>
      </c>
      <c r="J201" s="76"/>
      <c r="K201" s="76"/>
      <c r="L201" s="76"/>
      <c r="M201" s="76"/>
      <c r="N201" s="76"/>
      <c r="O201" s="76"/>
      <c r="P201" s="76"/>
      <c r="Q201" s="76"/>
      <c r="R201" s="76"/>
      <c r="S201" s="76"/>
      <c r="T201" s="76"/>
      <c r="U201" s="76"/>
      <c r="V201" s="76"/>
      <c r="W201" s="76"/>
      <c r="X201" s="76"/>
      <c r="Y201" s="76"/>
      <c r="Z201" s="76"/>
      <c r="AA201" s="76"/>
      <c r="AB201" s="76"/>
      <c r="AC201" s="76"/>
      <c r="AD201" s="76"/>
      <c r="AE201" s="76"/>
      <c r="AF201" s="76"/>
      <c r="AG201" s="76"/>
      <c r="AH201" s="76"/>
      <c r="AI201" s="76"/>
      <c r="AJ201" s="76"/>
      <c r="AK201" s="76"/>
      <c r="AL201" s="76"/>
      <c r="AM201" s="76"/>
    </row>
    <row r="202" spans="1:39" s="90" customFormat="1" ht="32.25" customHeight="1" x14ac:dyDescent="0.25">
      <c r="A202" s="114"/>
      <c r="B202" s="115"/>
      <c r="C202" s="13" t="s">
        <v>304</v>
      </c>
      <c r="D202" s="19">
        <v>552</v>
      </c>
      <c r="E202" s="14">
        <v>25</v>
      </c>
      <c r="F202" s="172" t="s">
        <v>299</v>
      </c>
      <c r="G202" s="173"/>
      <c r="H202" s="16"/>
      <c r="I202" s="16">
        <v>552</v>
      </c>
      <c r="J202" s="76"/>
      <c r="K202" s="76"/>
      <c r="L202" s="76"/>
      <c r="M202" s="76"/>
      <c r="N202" s="76"/>
      <c r="O202" s="76"/>
      <c r="P202" s="76"/>
      <c r="Q202" s="76"/>
      <c r="R202" s="76"/>
      <c r="S202" s="76"/>
      <c r="T202" s="76"/>
      <c r="U202" s="76"/>
      <c r="V202" s="76"/>
      <c r="W202" s="76"/>
      <c r="X202" s="76"/>
      <c r="Y202" s="76"/>
      <c r="Z202" s="76"/>
      <c r="AA202" s="76"/>
      <c r="AB202" s="76"/>
      <c r="AC202" s="76"/>
      <c r="AD202" s="76"/>
      <c r="AE202" s="76"/>
      <c r="AF202" s="76"/>
      <c r="AG202" s="76"/>
      <c r="AH202" s="76"/>
      <c r="AI202" s="76"/>
      <c r="AJ202" s="76"/>
      <c r="AK202" s="76"/>
      <c r="AL202" s="76"/>
      <c r="AM202" s="76"/>
    </row>
    <row r="203" spans="1:39" s="90" customFormat="1" ht="42" customHeight="1" x14ac:dyDescent="0.25">
      <c r="A203" s="114"/>
      <c r="B203" s="115"/>
      <c r="C203" s="13" t="s">
        <v>305</v>
      </c>
      <c r="D203" s="19">
        <v>71751.240000000005</v>
      </c>
      <c r="E203" s="14">
        <v>25</v>
      </c>
      <c r="F203" s="172" t="s">
        <v>299</v>
      </c>
      <c r="G203" s="173"/>
      <c r="H203" s="16"/>
      <c r="I203" s="16">
        <v>71751.240000000005</v>
      </c>
      <c r="J203" s="76"/>
      <c r="K203" s="76"/>
      <c r="L203" s="76"/>
      <c r="M203" s="76"/>
      <c r="N203" s="76"/>
      <c r="O203" s="76"/>
      <c r="P203" s="76"/>
      <c r="Q203" s="76"/>
      <c r="R203" s="76"/>
      <c r="S203" s="76"/>
      <c r="T203" s="76"/>
      <c r="U203" s="76"/>
      <c r="V203" s="76"/>
      <c r="W203" s="76"/>
      <c r="X203" s="76"/>
      <c r="Y203" s="76"/>
      <c r="Z203" s="76"/>
      <c r="AA203" s="76"/>
      <c r="AB203" s="76"/>
      <c r="AC203" s="76"/>
      <c r="AD203" s="76"/>
      <c r="AE203" s="76"/>
      <c r="AF203" s="76"/>
      <c r="AG203" s="76"/>
      <c r="AH203" s="76"/>
      <c r="AI203" s="76"/>
      <c r="AJ203" s="76"/>
      <c r="AK203" s="76"/>
      <c r="AL203" s="76"/>
      <c r="AM203" s="76"/>
    </row>
    <row r="204" spans="1:39" s="90" customFormat="1" ht="45" customHeight="1" x14ac:dyDescent="0.25">
      <c r="A204" s="114"/>
      <c r="B204" s="115"/>
      <c r="C204" s="13" t="s">
        <v>306</v>
      </c>
      <c r="D204" s="19">
        <v>1472</v>
      </c>
      <c r="E204" s="14">
        <v>25</v>
      </c>
      <c r="F204" s="172" t="s">
        <v>299</v>
      </c>
      <c r="G204" s="173"/>
      <c r="H204" s="16"/>
      <c r="I204" s="16">
        <v>1472</v>
      </c>
      <c r="J204" s="76"/>
      <c r="K204" s="76"/>
      <c r="L204" s="76"/>
      <c r="M204" s="76"/>
      <c r="N204" s="76"/>
      <c r="O204" s="76"/>
      <c r="P204" s="76"/>
      <c r="Q204" s="76"/>
      <c r="R204" s="76"/>
      <c r="S204" s="76"/>
      <c r="T204" s="76"/>
      <c r="U204" s="76"/>
      <c r="V204" s="76"/>
      <c r="W204" s="76"/>
      <c r="X204" s="76"/>
      <c r="Y204" s="76"/>
      <c r="Z204" s="76"/>
      <c r="AA204" s="76"/>
      <c r="AB204" s="76"/>
      <c r="AC204" s="76"/>
      <c r="AD204" s="76"/>
      <c r="AE204" s="76"/>
      <c r="AF204" s="76"/>
      <c r="AG204" s="76"/>
      <c r="AH204" s="76"/>
      <c r="AI204" s="76"/>
      <c r="AJ204" s="76"/>
      <c r="AK204" s="76"/>
      <c r="AL204" s="76"/>
      <c r="AM204" s="76"/>
    </row>
    <row r="205" spans="1:39" s="90" customFormat="1" ht="32.25" customHeight="1" x14ac:dyDescent="0.25">
      <c r="A205" s="114"/>
      <c r="B205" s="115"/>
      <c r="C205" s="13" t="s">
        <v>307</v>
      </c>
      <c r="D205" s="19">
        <v>49827.25</v>
      </c>
      <c r="E205" s="14">
        <v>25</v>
      </c>
      <c r="F205" s="172" t="s">
        <v>299</v>
      </c>
      <c r="G205" s="173"/>
      <c r="H205" s="16"/>
      <c r="I205" s="16">
        <v>49827.25</v>
      </c>
      <c r="J205" s="76"/>
      <c r="K205" s="76"/>
      <c r="L205" s="76"/>
      <c r="M205" s="76"/>
      <c r="N205" s="76"/>
      <c r="O205" s="76"/>
      <c r="P205" s="76"/>
      <c r="Q205" s="76"/>
      <c r="R205" s="76"/>
      <c r="S205" s="76"/>
      <c r="T205" s="76"/>
      <c r="U205" s="76"/>
      <c r="V205" s="76"/>
      <c r="W205" s="76"/>
      <c r="X205" s="76"/>
      <c r="Y205" s="76"/>
      <c r="Z205" s="76"/>
      <c r="AA205" s="76"/>
      <c r="AB205" s="76"/>
      <c r="AC205" s="76"/>
      <c r="AD205" s="76"/>
      <c r="AE205" s="76"/>
      <c r="AF205" s="76"/>
      <c r="AG205" s="76"/>
      <c r="AH205" s="76"/>
      <c r="AI205" s="76"/>
      <c r="AJ205" s="76"/>
      <c r="AK205" s="76"/>
      <c r="AL205" s="76"/>
      <c r="AM205" s="76"/>
    </row>
    <row r="206" spans="1:39" s="90" customFormat="1" ht="51" customHeight="1" x14ac:dyDescent="0.25">
      <c r="A206" s="114"/>
      <c r="B206" s="115"/>
      <c r="C206" s="13" t="s">
        <v>308</v>
      </c>
      <c r="D206" s="19">
        <v>729.32</v>
      </c>
      <c r="E206" s="14">
        <v>22</v>
      </c>
      <c r="F206" s="172" t="s">
        <v>299</v>
      </c>
      <c r="G206" s="173"/>
      <c r="H206" s="16"/>
      <c r="I206" s="16">
        <v>729.32</v>
      </c>
      <c r="J206" s="76"/>
      <c r="K206" s="76"/>
      <c r="L206" s="76"/>
      <c r="M206" s="76"/>
      <c r="N206" s="76"/>
      <c r="O206" s="76"/>
      <c r="P206" s="76"/>
      <c r="Q206" s="76"/>
      <c r="R206" s="76"/>
      <c r="S206" s="76"/>
      <c r="T206" s="76"/>
      <c r="U206" s="76"/>
      <c r="V206" s="76"/>
      <c r="W206" s="76"/>
      <c r="X206" s="76"/>
      <c r="Y206" s="76"/>
      <c r="Z206" s="76"/>
      <c r="AA206" s="76"/>
      <c r="AB206" s="76"/>
      <c r="AC206" s="76"/>
      <c r="AD206" s="76"/>
      <c r="AE206" s="76"/>
      <c r="AF206" s="76"/>
      <c r="AG206" s="76"/>
      <c r="AH206" s="76"/>
      <c r="AI206" s="76"/>
      <c r="AJ206" s="76"/>
      <c r="AK206" s="76"/>
      <c r="AL206" s="76"/>
      <c r="AM206" s="76"/>
    </row>
    <row r="207" spans="1:39" s="90" customFormat="1" ht="32.25" hidden="1" customHeight="1" x14ac:dyDescent="0.25">
      <c r="A207" s="114"/>
      <c r="B207" s="115"/>
      <c r="C207" s="13"/>
      <c r="D207" s="19"/>
      <c r="E207" s="14"/>
      <c r="F207" s="172"/>
      <c r="G207" s="173"/>
      <c r="H207" s="16"/>
      <c r="I207" s="16"/>
      <c r="J207" s="76"/>
      <c r="K207" s="76"/>
      <c r="L207" s="76"/>
      <c r="M207" s="76"/>
      <c r="N207" s="76"/>
      <c r="O207" s="76"/>
      <c r="P207" s="76"/>
      <c r="Q207" s="76"/>
      <c r="R207" s="76"/>
      <c r="S207" s="76"/>
      <c r="T207" s="76"/>
      <c r="U207" s="76"/>
      <c r="V207" s="76"/>
      <c r="W207" s="76"/>
      <c r="X207" s="76"/>
      <c r="Y207" s="76"/>
      <c r="Z207" s="76"/>
      <c r="AA207" s="76"/>
      <c r="AB207" s="76"/>
      <c r="AC207" s="76"/>
      <c r="AD207" s="76"/>
      <c r="AE207" s="76"/>
      <c r="AF207" s="76"/>
      <c r="AG207" s="76"/>
      <c r="AH207" s="76"/>
      <c r="AI207" s="76"/>
      <c r="AJ207" s="76"/>
      <c r="AK207" s="76"/>
      <c r="AL207" s="76"/>
      <c r="AM207" s="76"/>
    </row>
    <row r="208" spans="1:39" s="90" customFormat="1" ht="32.25" hidden="1" customHeight="1" x14ac:dyDescent="0.25">
      <c r="A208" s="114"/>
      <c r="B208" s="115"/>
      <c r="C208" s="13"/>
      <c r="D208" s="19"/>
      <c r="E208" s="14"/>
      <c r="F208" s="172"/>
      <c r="G208" s="173"/>
      <c r="H208" s="16"/>
      <c r="I208" s="16"/>
      <c r="J208" s="76"/>
      <c r="K208" s="76"/>
      <c r="L208" s="76"/>
      <c r="M208" s="76"/>
      <c r="N208" s="76"/>
      <c r="O208" s="76"/>
      <c r="P208" s="76"/>
      <c r="Q208" s="76"/>
      <c r="R208" s="76"/>
      <c r="S208" s="76"/>
      <c r="T208" s="76"/>
      <c r="U208" s="76"/>
      <c r="V208" s="76"/>
      <c r="W208" s="76"/>
      <c r="X208" s="76"/>
      <c r="Y208" s="76"/>
      <c r="Z208" s="76"/>
      <c r="AA208" s="76"/>
      <c r="AB208" s="76"/>
      <c r="AC208" s="76"/>
      <c r="AD208" s="76"/>
      <c r="AE208" s="76"/>
      <c r="AF208" s="76"/>
      <c r="AG208" s="76"/>
      <c r="AH208" s="76"/>
      <c r="AI208" s="76"/>
      <c r="AJ208" s="76"/>
      <c r="AK208" s="76"/>
      <c r="AL208" s="76"/>
      <c r="AM208" s="76"/>
    </row>
    <row r="209" spans="1:47" s="90" customFormat="1" ht="32.25" customHeight="1" x14ac:dyDescent="0.25">
      <c r="A209" s="114">
        <v>6</v>
      </c>
      <c r="B209" s="115" t="s">
        <v>84</v>
      </c>
      <c r="C209" s="13"/>
      <c r="D209" s="19"/>
      <c r="E209" s="14"/>
      <c r="F209" s="282"/>
      <c r="G209" s="283"/>
      <c r="H209" s="16"/>
      <c r="I209" s="16"/>
      <c r="J209" s="76"/>
      <c r="K209" s="76"/>
      <c r="L209" s="76"/>
      <c r="M209" s="76"/>
      <c r="N209" s="76"/>
      <c r="O209" s="76"/>
      <c r="P209" s="76"/>
      <c r="Q209" s="76"/>
      <c r="R209" s="76"/>
      <c r="S209" s="76"/>
      <c r="T209" s="76"/>
      <c r="U209" s="76"/>
      <c r="V209" s="76"/>
      <c r="W209" s="76"/>
      <c r="X209" s="76"/>
      <c r="Y209" s="76"/>
      <c r="Z209" s="76"/>
      <c r="AA209" s="76"/>
      <c r="AB209" s="76"/>
      <c r="AC209" s="76"/>
      <c r="AD209" s="76"/>
      <c r="AE209" s="76"/>
      <c r="AF209" s="76"/>
      <c r="AG209" s="76"/>
      <c r="AH209" s="76"/>
      <c r="AI209" s="76"/>
      <c r="AJ209" s="76"/>
      <c r="AK209" s="76"/>
      <c r="AL209" s="76"/>
      <c r="AM209" s="76"/>
    </row>
    <row r="210" spans="1:47" s="90" customFormat="1" ht="32.25" customHeight="1" x14ac:dyDescent="0.25">
      <c r="A210" s="114">
        <v>7</v>
      </c>
      <c r="B210" s="115" t="s">
        <v>85</v>
      </c>
      <c r="C210" s="13"/>
      <c r="D210" s="19"/>
      <c r="E210" s="14"/>
      <c r="F210" s="282"/>
      <c r="G210" s="283"/>
      <c r="H210" s="16"/>
      <c r="I210" s="16"/>
      <c r="J210" s="76"/>
      <c r="K210" s="76"/>
      <c r="L210" s="76"/>
      <c r="M210" s="76"/>
      <c r="N210" s="76"/>
      <c r="O210" s="76"/>
      <c r="P210" s="76"/>
      <c r="Q210" s="76"/>
      <c r="R210" s="76"/>
      <c r="S210" s="76"/>
      <c r="T210" s="76"/>
      <c r="U210" s="76"/>
      <c r="V210" s="76"/>
      <c r="W210" s="76"/>
      <c r="X210" s="76"/>
      <c r="Y210" s="76"/>
      <c r="Z210" s="76"/>
      <c r="AA210" s="76"/>
      <c r="AB210" s="76"/>
      <c r="AC210" s="76"/>
      <c r="AD210" s="76"/>
      <c r="AE210" s="76"/>
      <c r="AF210" s="76"/>
      <c r="AG210" s="76"/>
      <c r="AH210" s="76"/>
      <c r="AI210" s="76"/>
      <c r="AJ210" s="76"/>
      <c r="AK210" s="76"/>
      <c r="AL210" s="76"/>
      <c r="AM210" s="76"/>
    </row>
    <row r="211" spans="1:47" s="90" customFormat="1" ht="32.25" customHeight="1" x14ac:dyDescent="0.25">
      <c r="A211" s="114">
        <v>8</v>
      </c>
      <c r="B211" s="115" t="s">
        <v>86</v>
      </c>
      <c r="C211" s="13" t="s">
        <v>252</v>
      </c>
      <c r="D211" s="185">
        <v>12800</v>
      </c>
      <c r="E211" s="15" t="s">
        <v>310</v>
      </c>
      <c r="F211" s="284" t="s">
        <v>309</v>
      </c>
      <c r="G211" s="285"/>
      <c r="H211" s="282"/>
      <c r="I211" s="283"/>
      <c r="J211" s="76"/>
      <c r="K211" s="76"/>
      <c r="L211" s="76"/>
      <c r="M211" s="76"/>
      <c r="N211" s="76"/>
      <c r="O211" s="76"/>
      <c r="P211" s="76"/>
      <c r="Q211" s="76"/>
      <c r="R211" s="76"/>
      <c r="S211" s="76"/>
      <c r="T211" s="76"/>
      <c r="U211" s="76"/>
      <c r="V211" s="76"/>
      <c r="W211" s="76"/>
      <c r="X211" s="76"/>
      <c r="Y211" s="76"/>
      <c r="Z211" s="76"/>
      <c r="AA211" s="76"/>
      <c r="AB211" s="76"/>
      <c r="AC211" s="76"/>
      <c r="AD211" s="76"/>
      <c r="AE211" s="76"/>
      <c r="AF211" s="76"/>
      <c r="AG211" s="76"/>
      <c r="AH211" s="76"/>
      <c r="AI211" s="76"/>
      <c r="AJ211" s="76"/>
      <c r="AK211" s="76"/>
      <c r="AL211" s="76"/>
      <c r="AM211" s="76"/>
    </row>
    <row r="212" spans="1:47" s="90" customFormat="1" ht="76.95" customHeight="1" x14ac:dyDescent="0.25">
      <c r="A212" s="180"/>
      <c r="B212" s="115"/>
      <c r="C212" s="13" t="s">
        <v>260</v>
      </c>
      <c r="D212" s="19">
        <v>45600</v>
      </c>
      <c r="E212" s="179" t="s">
        <v>310</v>
      </c>
      <c r="F212" s="177" t="s">
        <v>239</v>
      </c>
      <c r="G212" s="174"/>
      <c r="H212" s="181"/>
      <c r="I212" s="16">
        <v>45600</v>
      </c>
      <c r="J212" s="76"/>
      <c r="K212" s="76"/>
      <c r="L212" s="76"/>
      <c r="M212" s="76"/>
      <c r="N212" s="76"/>
      <c r="O212" s="76"/>
      <c r="P212" s="76"/>
      <c r="Q212" s="76"/>
      <c r="R212" s="76"/>
      <c r="S212" s="76"/>
      <c r="T212" s="76"/>
      <c r="U212" s="76"/>
      <c r="V212" s="76"/>
      <c r="W212" s="76"/>
      <c r="X212" s="76"/>
      <c r="Y212" s="76"/>
      <c r="Z212" s="76"/>
      <c r="AA212" s="76"/>
      <c r="AB212" s="76"/>
      <c r="AC212" s="76"/>
      <c r="AD212" s="76"/>
      <c r="AE212" s="76"/>
      <c r="AF212" s="76"/>
      <c r="AG212" s="76"/>
      <c r="AH212" s="76"/>
      <c r="AI212" s="76"/>
      <c r="AJ212" s="76"/>
      <c r="AK212" s="76"/>
      <c r="AL212" s="76"/>
      <c r="AM212" s="76"/>
    </row>
    <row r="213" spans="1:47" s="90" customFormat="1" ht="32.25" customHeight="1" thickBot="1" x14ac:dyDescent="0.3">
      <c r="A213" s="176"/>
      <c r="B213" s="184"/>
      <c r="C213" s="183"/>
      <c r="D213" s="182"/>
      <c r="E213" s="179"/>
      <c r="F213" s="177"/>
      <c r="G213" s="173"/>
      <c r="H213" s="178"/>
      <c r="I213" s="186"/>
      <c r="J213" s="76"/>
      <c r="K213" s="76"/>
      <c r="L213" s="76"/>
      <c r="M213" s="76"/>
      <c r="N213" s="76"/>
      <c r="O213" s="76"/>
      <c r="P213" s="76"/>
      <c r="Q213" s="76"/>
      <c r="R213" s="76"/>
      <c r="S213" s="76"/>
      <c r="T213" s="76"/>
      <c r="U213" s="76"/>
      <c r="V213" s="76"/>
      <c r="W213" s="76"/>
      <c r="X213" s="76"/>
      <c r="Y213" s="76"/>
      <c r="Z213" s="76"/>
      <c r="AA213" s="76"/>
      <c r="AB213" s="76"/>
      <c r="AC213" s="76"/>
      <c r="AD213" s="76"/>
      <c r="AE213" s="76"/>
      <c r="AF213" s="76"/>
      <c r="AG213" s="76"/>
      <c r="AH213" s="76"/>
      <c r="AI213" s="76"/>
      <c r="AJ213" s="76"/>
      <c r="AK213" s="76"/>
      <c r="AL213" s="76"/>
      <c r="AM213" s="76"/>
    </row>
    <row r="214" spans="1:47" s="121" customFormat="1" ht="33" customHeight="1" thickBot="1" x14ac:dyDescent="0.3">
      <c r="A214" s="90"/>
      <c r="B214" s="90"/>
      <c r="C214" s="117" t="s">
        <v>143</v>
      </c>
      <c r="D214" s="56">
        <f>SUM(D44:D211)</f>
        <v>40062044.310000002</v>
      </c>
      <c r="E214" s="382"/>
      <c r="F214" s="382"/>
      <c r="G214" s="382"/>
      <c r="H214" s="58">
        <f>SUM(H44:H211)</f>
        <v>0</v>
      </c>
      <c r="I214" s="58">
        <f>SUM(I44:I211)</f>
        <v>35738704.280000001</v>
      </c>
      <c r="J214" s="119"/>
      <c r="K214" s="119"/>
      <c r="L214" s="119"/>
      <c r="M214" s="119"/>
      <c r="N214" s="119"/>
      <c r="O214" s="119"/>
      <c r="P214" s="119"/>
      <c r="Q214" s="119"/>
      <c r="R214" s="119"/>
      <c r="S214" s="119"/>
      <c r="T214" s="119"/>
      <c r="U214" s="119"/>
      <c r="V214" s="119"/>
      <c r="W214" s="119"/>
      <c r="X214" s="119"/>
      <c r="Y214" s="119"/>
      <c r="Z214" s="119"/>
      <c r="AA214" s="119"/>
      <c r="AB214" s="119"/>
      <c r="AC214" s="119"/>
      <c r="AD214" s="119"/>
      <c r="AE214" s="119"/>
      <c r="AF214" s="119"/>
      <c r="AG214" s="119"/>
      <c r="AH214" s="119"/>
      <c r="AI214" s="119"/>
      <c r="AJ214" s="119"/>
      <c r="AK214" s="119"/>
    </row>
    <row r="215" spans="1:47" s="121" customFormat="1" ht="33" customHeight="1" thickBot="1" x14ac:dyDescent="0.3">
      <c r="A215" s="93"/>
      <c r="B215" s="93"/>
      <c r="C215" s="118" t="s">
        <v>154</v>
      </c>
      <c r="D215" s="61">
        <f>D214/$C$6</f>
        <v>2211.0516203984766</v>
      </c>
      <c r="E215" s="383"/>
      <c r="F215" s="383"/>
      <c r="G215" s="383"/>
      <c r="H215" s="62">
        <f t="shared" ref="H215:I215" si="3">H214/$C$6</f>
        <v>0</v>
      </c>
      <c r="I215" s="62">
        <f t="shared" si="3"/>
        <v>1972.4435277885093</v>
      </c>
      <c r="J215" s="119"/>
      <c r="K215" s="119"/>
      <c r="L215" s="119"/>
      <c r="M215" s="119"/>
      <c r="N215" s="119"/>
      <c r="O215" s="119"/>
      <c r="P215" s="119"/>
      <c r="Q215" s="119"/>
      <c r="R215" s="119"/>
      <c r="S215" s="119"/>
      <c r="T215" s="119"/>
      <c r="U215" s="119"/>
      <c r="V215" s="119"/>
      <c r="W215" s="119"/>
      <c r="X215" s="119"/>
      <c r="Y215" s="119"/>
      <c r="Z215" s="119"/>
      <c r="AA215" s="119"/>
      <c r="AB215" s="119"/>
      <c r="AC215" s="119"/>
      <c r="AD215" s="119"/>
      <c r="AE215" s="119"/>
      <c r="AF215" s="119"/>
      <c r="AG215" s="119"/>
      <c r="AH215" s="119"/>
      <c r="AI215" s="119"/>
      <c r="AJ215" s="119"/>
      <c r="AK215" s="119"/>
    </row>
    <row r="216" spans="1:47" s="121" customFormat="1" ht="27" customHeight="1" x14ac:dyDescent="0.25">
      <c r="A216" s="93"/>
      <c r="B216" s="93"/>
      <c r="C216" s="92"/>
      <c r="D216" s="92"/>
      <c r="E216" s="92"/>
      <c r="F216" s="92"/>
      <c r="G216" s="119"/>
      <c r="H216" s="119"/>
      <c r="I216" s="119"/>
      <c r="J216" s="119"/>
      <c r="K216" s="119"/>
      <c r="L216" s="119"/>
      <c r="M216" s="119"/>
      <c r="N216" s="119"/>
      <c r="O216" s="119"/>
      <c r="P216" s="119"/>
      <c r="Q216" s="119"/>
      <c r="R216" s="119"/>
      <c r="S216" s="119"/>
      <c r="T216" s="119"/>
      <c r="U216" s="119"/>
      <c r="V216" s="119"/>
      <c r="W216" s="119"/>
      <c r="X216" s="119"/>
      <c r="Y216" s="119"/>
      <c r="Z216" s="119"/>
      <c r="AA216" s="119"/>
      <c r="AB216" s="119"/>
      <c r="AC216" s="119"/>
      <c r="AD216" s="119"/>
      <c r="AE216" s="119"/>
      <c r="AF216" s="119"/>
      <c r="AG216" s="119"/>
      <c r="AH216" s="119"/>
      <c r="AI216" s="119"/>
      <c r="AJ216" s="119"/>
      <c r="AK216" s="119"/>
      <c r="AL216" s="119"/>
      <c r="AM216" s="119"/>
      <c r="AN216" s="119"/>
      <c r="AO216" s="119"/>
      <c r="AP216" s="119"/>
      <c r="AQ216" s="119"/>
      <c r="AR216" s="119"/>
      <c r="AS216" s="119"/>
      <c r="AT216" s="119"/>
      <c r="AU216" s="119"/>
    </row>
    <row r="217" spans="1:47" s="121" customFormat="1" ht="87.75" customHeight="1" x14ac:dyDescent="0.25">
      <c r="A217" s="341" t="s">
        <v>171</v>
      </c>
      <c r="B217" s="342"/>
      <c r="C217" s="29" t="s">
        <v>132</v>
      </c>
      <c r="D217" s="92"/>
      <c r="E217" s="92"/>
      <c r="F217" s="92"/>
      <c r="G217" s="119"/>
      <c r="H217" s="119"/>
      <c r="I217" s="119"/>
      <c r="J217" s="119"/>
      <c r="K217" s="119"/>
      <c r="L217" s="119"/>
      <c r="M217" s="119"/>
      <c r="N217" s="119"/>
      <c r="O217" s="119"/>
      <c r="P217" s="119"/>
      <c r="Q217" s="119"/>
      <c r="R217" s="119"/>
      <c r="S217" s="119"/>
      <c r="T217" s="119"/>
      <c r="U217" s="119"/>
      <c r="V217" s="119"/>
      <c r="W217" s="119"/>
      <c r="X217" s="119"/>
      <c r="Y217" s="119"/>
      <c r="Z217" s="119"/>
      <c r="AA217" s="119"/>
      <c r="AB217" s="119"/>
      <c r="AC217" s="119"/>
      <c r="AD217" s="119"/>
      <c r="AE217" s="119"/>
      <c r="AF217" s="119"/>
      <c r="AG217" s="119"/>
      <c r="AH217" s="119"/>
      <c r="AI217" s="119"/>
      <c r="AJ217" s="119"/>
      <c r="AK217" s="119"/>
      <c r="AL217" s="119"/>
      <c r="AM217" s="119"/>
      <c r="AN217" s="119"/>
      <c r="AO217" s="119"/>
      <c r="AP217" s="119"/>
      <c r="AQ217" s="119"/>
      <c r="AR217" s="119"/>
      <c r="AS217" s="119"/>
      <c r="AT217" s="119"/>
      <c r="AU217" s="119"/>
    </row>
    <row r="218" spans="1:47" s="121" customFormat="1" ht="31.5" customHeight="1" x14ac:dyDescent="0.25">
      <c r="A218" s="93"/>
      <c r="B218" s="93"/>
      <c r="C218" s="92"/>
      <c r="D218" s="92"/>
      <c r="E218" s="92"/>
      <c r="F218" s="92"/>
      <c r="G218" s="119"/>
      <c r="H218" s="119"/>
      <c r="I218" s="119"/>
      <c r="J218" s="119"/>
      <c r="K218" s="119"/>
      <c r="L218" s="119"/>
      <c r="M218" s="119"/>
      <c r="N218" s="119"/>
      <c r="O218" s="119"/>
      <c r="P218" s="119"/>
      <c r="Q218" s="119"/>
      <c r="R218" s="119"/>
      <c r="S218" s="119"/>
      <c r="T218" s="119"/>
      <c r="U218" s="119"/>
      <c r="V218" s="119"/>
      <c r="W218" s="119"/>
      <c r="X218" s="119"/>
      <c r="Y218" s="119"/>
      <c r="Z218" s="119"/>
      <c r="AA218" s="119"/>
      <c r="AB218" s="119"/>
      <c r="AC218" s="119"/>
      <c r="AD218" s="119"/>
      <c r="AE218" s="119"/>
      <c r="AF218" s="119"/>
      <c r="AG218" s="119"/>
      <c r="AH218" s="119"/>
      <c r="AI218" s="119"/>
      <c r="AJ218" s="119"/>
      <c r="AK218" s="119"/>
      <c r="AL218" s="119"/>
      <c r="AM218" s="119"/>
      <c r="AN218" s="119"/>
      <c r="AO218" s="119"/>
      <c r="AP218" s="119"/>
      <c r="AQ218" s="119"/>
      <c r="AR218" s="119"/>
      <c r="AS218" s="119"/>
      <c r="AT218" s="119"/>
      <c r="AU218" s="119"/>
    </row>
    <row r="219" spans="1:47" s="121" customFormat="1" ht="36" customHeight="1" x14ac:dyDescent="0.25">
      <c r="A219" s="286" t="s">
        <v>123</v>
      </c>
      <c r="B219" s="286"/>
      <c r="C219" s="286"/>
      <c r="D219" s="286"/>
      <c r="E219" s="286"/>
      <c r="F219" s="286"/>
      <c r="G219" s="286"/>
      <c r="H219" s="286"/>
      <c r="I219" s="286"/>
      <c r="J219" s="286"/>
      <c r="K219" s="286"/>
      <c r="L219" s="286"/>
      <c r="M219" s="286"/>
      <c r="N219" s="286"/>
      <c r="O219" s="286"/>
      <c r="P219" s="286"/>
      <c r="Q219" s="286"/>
      <c r="R219" s="286"/>
      <c r="S219" s="286"/>
      <c r="T219" s="286"/>
      <c r="U219" s="119"/>
      <c r="V219" s="119"/>
      <c r="W219" s="119"/>
      <c r="X219" s="119"/>
      <c r="Y219" s="119"/>
      <c r="Z219" s="119"/>
      <c r="AA219" s="119"/>
      <c r="AB219" s="119"/>
      <c r="AC219" s="119"/>
      <c r="AD219" s="119"/>
      <c r="AE219" s="119"/>
      <c r="AF219" s="119"/>
      <c r="AG219" s="119"/>
      <c r="AH219" s="119"/>
      <c r="AI219" s="119"/>
      <c r="AJ219" s="119"/>
      <c r="AK219" s="119"/>
      <c r="AL219" s="119"/>
      <c r="AM219" s="119"/>
      <c r="AN219" s="119"/>
      <c r="AO219" s="119"/>
      <c r="AP219" s="119"/>
      <c r="AQ219" s="119"/>
      <c r="AR219" s="119"/>
      <c r="AS219" s="119"/>
      <c r="AT219" s="119"/>
      <c r="AU219" s="119"/>
    </row>
    <row r="220" spans="1:47" s="121" customFormat="1" x14ac:dyDescent="0.25">
      <c r="A220" s="287"/>
      <c r="B220" s="287"/>
      <c r="C220" s="287"/>
      <c r="D220" s="287"/>
      <c r="E220" s="287"/>
      <c r="F220" s="287"/>
      <c r="G220" s="287"/>
      <c r="H220" s="287"/>
      <c r="I220" s="287"/>
      <c r="J220" s="287"/>
      <c r="K220" s="287"/>
      <c r="L220" s="287"/>
      <c r="M220" s="287"/>
      <c r="N220" s="287"/>
      <c r="O220" s="287"/>
      <c r="P220" s="287"/>
      <c r="Q220" s="287"/>
      <c r="R220" s="287"/>
      <c r="S220" s="287"/>
      <c r="T220" s="287"/>
      <c r="U220" s="119"/>
      <c r="V220" s="119"/>
      <c r="W220" s="119"/>
      <c r="X220" s="119"/>
      <c r="Y220" s="119"/>
      <c r="Z220" s="119"/>
      <c r="AA220" s="119"/>
      <c r="AB220" s="119"/>
      <c r="AC220" s="119"/>
      <c r="AD220" s="119"/>
      <c r="AE220" s="119"/>
      <c r="AF220" s="119"/>
      <c r="AG220" s="119"/>
      <c r="AH220" s="119"/>
      <c r="AI220" s="119"/>
      <c r="AJ220" s="119"/>
      <c r="AK220" s="119"/>
      <c r="AL220" s="119"/>
      <c r="AM220" s="119"/>
      <c r="AN220" s="119"/>
      <c r="AO220" s="119"/>
      <c r="AP220" s="119"/>
      <c r="AQ220" s="119"/>
      <c r="AR220" s="119"/>
      <c r="AS220" s="119"/>
      <c r="AT220" s="119"/>
      <c r="AU220" s="119"/>
    </row>
    <row r="221" spans="1:47" ht="23.25" customHeight="1" x14ac:dyDescent="0.25">
      <c r="A221" s="288" t="s">
        <v>122</v>
      </c>
      <c r="B221" s="289"/>
      <c r="C221" s="214" t="s">
        <v>164</v>
      </c>
      <c r="D221" s="214" t="s">
        <v>161</v>
      </c>
      <c r="E221" s="295" t="s">
        <v>159</v>
      </c>
      <c r="F221" s="296"/>
      <c r="G221" s="299" t="s">
        <v>160</v>
      </c>
      <c r="H221" s="299"/>
      <c r="I221" s="299"/>
      <c r="J221" s="299"/>
      <c r="K221" s="299"/>
      <c r="L221" s="299"/>
      <c r="M221" s="299"/>
      <c r="N221" s="299"/>
      <c r="O221" s="295" t="s">
        <v>162</v>
      </c>
      <c r="P221" s="299"/>
      <c r="Q221" s="299"/>
      <c r="R221" s="296"/>
      <c r="S221" s="301" t="s">
        <v>121</v>
      </c>
      <c r="T221" s="296" t="s">
        <v>163</v>
      </c>
    </row>
    <row r="222" spans="1:47" ht="39.450000000000003" customHeight="1" x14ac:dyDescent="0.25">
      <c r="A222" s="290"/>
      <c r="B222" s="291"/>
      <c r="C222" s="215"/>
      <c r="D222" s="294"/>
      <c r="E222" s="297"/>
      <c r="F222" s="298"/>
      <c r="G222" s="300"/>
      <c r="H222" s="300"/>
      <c r="I222" s="300"/>
      <c r="J222" s="300"/>
      <c r="K222" s="300"/>
      <c r="L222" s="300"/>
      <c r="M222" s="300"/>
      <c r="N222" s="300"/>
      <c r="O222" s="297"/>
      <c r="P222" s="300"/>
      <c r="Q222" s="300"/>
      <c r="R222" s="298"/>
      <c r="S222" s="302"/>
      <c r="T222" s="298"/>
    </row>
    <row r="223" spans="1:47" ht="24.75" customHeight="1" x14ac:dyDescent="0.25">
      <c r="A223" s="292"/>
      <c r="B223" s="293"/>
      <c r="C223" s="216"/>
      <c r="D223" s="324" t="s">
        <v>116</v>
      </c>
      <c r="E223" s="325"/>
      <c r="F223" s="326"/>
      <c r="G223" s="324" t="s">
        <v>115</v>
      </c>
      <c r="H223" s="325"/>
      <c r="I223" s="325"/>
      <c r="J223" s="325"/>
      <c r="K223" s="325"/>
      <c r="L223" s="325"/>
      <c r="M223" s="325"/>
      <c r="N223" s="326"/>
      <c r="O223" s="324" t="s">
        <v>114</v>
      </c>
      <c r="P223" s="325"/>
      <c r="Q223" s="325"/>
      <c r="R223" s="326"/>
      <c r="S223" s="302"/>
      <c r="T223" s="296" t="s">
        <v>113</v>
      </c>
    </row>
    <row r="224" spans="1:47" ht="27" customHeight="1" x14ac:dyDescent="0.25">
      <c r="A224" s="123" t="s">
        <v>66</v>
      </c>
      <c r="B224" s="124"/>
      <c r="C224" s="125"/>
      <c r="D224" s="125" t="s">
        <v>87</v>
      </c>
      <c r="E224" s="125" t="s">
        <v>130</v>
      </c>
      <c r="F224" s="125" t="s">
        <v>89</v>
      </c>
      <c r="G224" s="125" t="s">
        <v>90</v>
      </c>
      <c r="H224" s="125" t="s">
        <v>91</v>
      </c>
      <c r="I224" s="125" t="s">
        <v>92</v>
      </c>
      <c r="J224" s="125" t="s">
        <v>93</v>
      </c>
      <c r="K224" s="125" t="s">
        <v>94</v>
      </c>
      <c r="L224" s="324" t="s">
        <v>95</v>
      </c>
      <c r="M224" s="326"/>
      <c r="N224" s="125" t="s">
        <v>96</v>
      </c>
      <c r="O224" s="125" t="s">
        <v>97</v>
      </c>
      <c r="P224" s="125" t="s">
        <v>98</v>
      </c>
      <c r="Q224" s="125" t="s">
        <v>99</v>
      </c>
      <c r="R224" s="125" t="s">
        <v>100</v>
      </c>
      <c r="S224" s="303"/>
      <c r="T224" s="298"/>
    </row>
    <row r="225" spans="1:20" ht="27" customHeight="1" x14ac:dyDescent="0.25">
      <c r="A225" s="126">
        <v>0.1</v>
      </c>
      <c r="B225" s="115" t="s">
        <v>68</v>
      </c>
      <c r="C225" s="305"/>
      <c r="D225" s="306"/>
      <c r="E225" s="306"/>
      <c r="F225" s="306"/>
      <c r="G225" s="306"/>
      <c r="H225" s="306"/>
      <c r="I225" s="306"/>
      <c r="J225" s="306"/>
      <c r="K225" s="306"/>
      <c r="L225" s="306"/>
      <c r="M225" s="306"/>
      <c r="N225" s="307"/>
      <c r="O225" s="38"/>
      <c r="P225" s="38"/>
      <c r="Q225" s="38"/>
      <c r="R225" s="38"/>
      <c r="S225" s="140">
        <f>SUM(C225:R225)</f>
        <v>0</v>
      </c>
      <c r="T225" s="35"/>
    </row>
    <row r="226" spans="1:20" ht="27" customHeight="1" x14ac:dyDescent="0.25">
      <c r="A226" s="114">
        <v>0.2</v>
      </c>
      <c r="B226" s="115" t="s">
        <v>69</v>
      </c>
      <c r="C226" s="308"/>
      <c r="D226" s="309"/>
      <c r="E226" s="309"/>
      <c r="F226" s="309"/>
      <c r="G226" s="309"/>
      <c r="H226" s="309"/>
      <c r="I226" s="309"/>
      <c r="J226" s="309"/>
      <c r="K226" s="309"/>
      <c r="L226" s="309"/>
      <c r="M226" s="309"/>
      <c r="N226" s="310"/>
      <c r="O226" s="38"/>
      <c r="P226" s="38"/>
      <c r="Q226" s="38"/>
      <c r="R226" s="38"/>
      <c r="S226" s="140">
        <f t="shared" ref="S226:S240" si="4">SUM(C226:R226)</f>
        <v>0</v>
      </c>
      <c r="T226" s="34"/>
    </row>
    <row r="227" spans="1:20" ht="27" customHeight="1" x14ac:dyDescent="0.25">
      <c r="A227" s="114">
        <v>0.3</v>
      </c>
      <c r="B227" s="115" t="s">
        <v>70</v>
      </c>
      <c r="C227" s="34"/>
      <c r="D227" s="34"/>
      <c r="E227" s="36"/>
      <c r="F227" s="37"/>
      <c r="G227" s="37"/>
      <c r="H227" s="38"/>
      <c r="I227" s="38"/>
      <c r="J227" s="38"/>
      <c r="K227" s="38"/>
      <c r="L227" s="355"/>
      <c r="M227" s="356"/>
      <c r="N227" s="357"/>
      <c r="O227" s="38"/>
      <c r="P227" s="38"/>
      <c r="Q227" s="38"/>
      <c r="R227" s="38"/>
      <c r="S227" s="140">
        <f t="shared" si="4"/>
        <v>0</v>
      </c>
      <c r="T227" s="34"/>
    </row>
    <row r="228" spans="1:20" ht="27" customHeight="1" x14ac:dyDescent="0.25">
      <c r="A228" s="114">
        <v>0.4</v>
      </c>
      <c r="B228" s="115" t="s">
        <v>71</v>
      </c>
      <c r="C228" s="34"/>
      <c r="D228" s="34"/>
      <c r="E228" s="36"/>
      <c r="F228" s="37"/>
      <c r="G228" s="39"/>
      <c r="H228" s="38"/>
      <c r="I228" s="38"/>
      <c r="J228" s="38"/>
      <c r="K228" s="38"/>
      <c r="L228" s="305"/>
      <c r="M228" s="306"/>
      <c r="N228" s="307"/>
      <c r="O228" s="38"/>
      <c r="P228" s="38"/>
      <c r="Q228" s="38"/>
      <c r="R228" s="38"/>
      <c r="S228" s="140">
        <f t="shared" si="4"/>
        <v>0</v>
      </c>
      <c r="T228" s="38"/>
    </row>
    <row r="229" spans="1:20" ht="27" customHeight="1" x14ac:dyDescent="0.25">
      <c r="A229" s="114">
        <v>0.5</v>
      </c>
      <c r="B229" s="115" t="s">
        <v>101</v>
      </c>
      <c r="C229" s="34"/>
      <c r="D229" s="34"/>
      <c r="E229" s="36"/>
      <c r="F229" s="37"/>
      <c r="G229" s="39"/>
      <c r="H229" s="38"/>
      <c r="I229" s="38"/>
      <c r="J229" s="38"/>
      <c r="K229" s="38"/>
      <c r="L229" s="305"/>
      <c r="M229" s="306"/>
      <c r="N229" s="307"/>
      <c r="O229" s="38"/>
      <c r="P229" s="38"/>
      <c r="Q229" s="38"/>
      <c r="R229" s="38"/>
      <c r="S229" s="140">
        <f t="shared" si="4"/>
        <v>0</v>
      </c>
      <c r="T229" s="38"/>
    </row>
    <row r="230" spans="1:20" ht="27" customHeight="1" x14ac:dyDescent="0.25">
      <c r="A230" s="114">
        <v>1</v>
      </c>
      <c r="B230" s="124" t="s">
        <v>72</v>
      </c>
      <c r="C230" s="34">
        <v>0</v>
      </c>
      <c r="D230" s="34">
        <v>731144.53</v>
      </c>
      <c r="E230" s="40">
        <v>61758.559999999998</v>
      </c>
      <c r="F230" s="34">
        <v>32580.49</v>
      </c>
      <c r="G230" s="38" t="s">
        <v>249</v>
      </c>
      <c r="H230" s="38" t="s">
        <v>249</v>
      </c>
      <c r="I230" s="38">
        <v>0</v>
      </c>
      <c r="J230" s="38" t="s">
        <v>249</v>
      </c>
      <c r="K230" s="38" t="s">
        <v>249</v>
      </c>
      <c r="L230" s="305"/>
      <c r="M230" s="306"/>
      <c r="N230" s="307"/>
      <c r="O230" s="38">
        <v>21609.200000000001</v>
      </c>
      <c r="P230" s="38"/>
      <c r="Q230" s="38"/>
      <c r="R230" s="38"/>
      <c r="S230" s="140">
        <f t="shared" si="4"/>
        <v>847092.78</v>
      </c>
      <c r="T230" s="38">
        <v>-103853.58</v>
      </c>
    </row>
    <row r="231" spans="1:20" ht="27" customHeight="1" x14ac:dyDescent="0.25">
      <c r="A231" s="114">
        <v>2.1</v>
      </c>
      <c r="B231" s="115" t="s">
        <v>73</v>
      </c>
      <c r="C231" s="34">
        <v>-640.39</v>
      </c>
      <c r="D231" s="34">
        <v>1212616.47</v>
      </c>
      <c r="E231" s="40">
        <v>64421.43</v>
      </c>
      <c r="F231" s="34">
        <v>56545.18</v>
      </c>
      <c r="G231" s="38" t="s">
        <v>249</v>
      </c>
      <c r="H231" s="38" t="s">
        <v>249</v>
      </c>
      <c r="I231" s="38">
        <v>0</v>
      </c>
      <c r="J231" s="38" t="s">
        <v>249</v>
      </c>
      <c r="K231" s="38" t="s">
        <v>249</v>
      </c>
      <c r="L231" s="305"/>
      <c r="M231" s="306"/>
      <c r="N231" s="307"/>
      <c r="O231" s="38">
        <v>76111.3</v>
      </c>
      <c r="P231" s="38"/>
      <c r="Q231" s="38"/>
      <c r="R231" s="38"/>
      <c r="S231" s="140">
        <f t="shared" si="4"/>
        <v>1409053.99</v>
      </c>
      <c r="T231" s="34">
        <v>-237325.85</v>
      </c>
    </row>
    <row r="232" spans="1:20" ht="27" customHeight="1" x14ac:dyDescent="0.25">
      <c r="A232" s="114">
        <v>2.2000000000000002</v>
      </c>
      <c r="B232" s="115" t="s">
        <v>74</v>
      </c>
      <c r="C232" s="34">
        <v>-9189.1</v>
      </c>
      <c r="D232" s="34">
        <v>2329009.7400000002</v>
      </c>
      <c r="E232" s="40">
        <v>153717.26</v>
      </c>
      <c r="F232" s="34">
        <v>116359.99</v>
      </c>
      <c r="G232" s="38" t="s">
        <v>249</v>
      </c>
      <c r="H232" s="38" t="s">
        <v>249</v>
      </c>
      <c r="I232" s="38">
        <v>0</v>
      </c>
      <c r="J232" s="38" t="s">
        <v>249</v>
      </c>
      <c r="K232" s="38" t="s">
        <v>249</v>
      </c>
      <c r="L232" s="305"/>
      <c r="M232" s="306"/>
      <c r="N232" s="307"/>
      <c r="O232" s="38">
        <v>82254.259999999995</v>
      </c>
      <c r="P232" s="38"/>
      <c r="Q232" s="38"/>
      <c r="R232" s="38"/>
      <c r="S232" s="140">
        <f t="shared" si="4"/>
        <v>2672152.1500000004</v>
      </c>
      <c r="T232" s="34">
        <v>-610218.57999999996</v>
      </c>
    </row>
    <row r="233" spans="1:20" ht="27" customHeight="1" x14ac:dyDescent="0.25">
      <c r="A233" s="114">
        <v>2.2999999999999998</v>
      </c>
      <c r="B233" s="115" t="s">
        <v>75</v>
      </c>
      <c r="C233" s="34">
        <v>0</v>
      </c>
      <c r="D233" s="34">
        <v>11410.02</v>
      </c>
      <c r="E233" s="40">
        <v>2100.1799999999998</v>
      </c>
      <c r="F233" s="34">
        <v>851.35</v>
      </c>
      <c r="G233" s="38" t="s">
        <v>249</v>
      </c>
      <c r="H233" s="38" t="s">
        <v>249</v>
      </c>
      <c r="I233" s="38">
        <v>0</v>
      </c>
      <c r="J233" s="38">
        <v>9583.64</v>
      </c>
      <c r="K233" s="38">
        <v>0</v>
      </c>
      <c r="L233" s="305"/>
      <c r="M233" s="306"/>
      <c r="N233" s="307"/>
      <c r="O233" s="38">
        <v>749.99</v>
      </c>
      <c r="P233" s="38"/>
      <c r="Q233" s="38"/>
      <c r="R233" s="38"/>
      <c r="S233" s="140">
        <f t="shared" si="4"/>
        <v>24695.180000000004</v>
      </c>
      <c r="T233" s="34">
        <v>-2229.06</v>
      </c>
    </row>
    <row r="234" spans="1:20" ht="27" customHeight="1" x14ac:dyDescent="0.25">
      <c r="A234" s="114">
        <v>2.4</v>
      </c>
      <c r="B234" s="115" t="s">
        <v>76</v>
      </c>
      <c r="C234" s="34">
        <v>0</v>
      </c>
      <c r="D234" s="34">
        <v>5876.83</v>
      </c>
      <c r="E234" s="40">
        <v>36.67</v>
      </c>
      <c r="F234" s="34">
        <v>290.08</v>
      </c>
      <c r="G234" s="38" t="s">
        <v>249</v>
      </c>
      <c r="H234" s="38" t="s">
        <v>249</v>
      </c>
      <c r="I234" s="38">
        <v>0</v>
      </c>
      <c r="J234" s="38" t="s">
        <v>249</v>
      </c>
      <c r="K234" s="38" t="s">
        <v>249</v>
      </c>
      <c r="L234" s="305"/>
      <c r="M234" s="306"/>
      <c r="N234" s="307"/>
      <c r="O234" s="38">
        <v>67.47</v>
      </c>
      <c r="P234" s="38"/>
      <c r="Q234" s="38"/>
      <c r="R234" s="38"/>
      <c r="S234" s="140">
        <f t="shared" si="4"/>
        <v>6271.05</v>
      </c>
      <c r="T234" s="34">
        <v>-1350.07</v>
      </c>
    </row>
    <row r="235" spans="1:20" ht="27" customHeight="1" x14ac:dyDescent="0.25">
      <c r="A235" s="114">
        <v>2.5</v>
      </c>
      <c r="B235" s="115" t="s">
        <v>77</v>
      </c>
      <c r="C235" s="34">
        <v>0</v>
      </c>
      <c r="D235" s="34">
        <v>422333.57</v>
      </c>
      <c r="E235" s="40">
        <v>4494.5</v>
      </c>
      <c r="F235" s="34">
        <v>17540.45</v>
      </c>
      <c r="G235" s="38" t="s">
        <v>249</v>
      </c>
      <c r="H235" s="38" t="s">
        <v>249</v>
      </c>
      <c r="I235" s="38">
        <v>0</v>
      </c>
      <c r="J235" s="38">
        <v>16980.68</v>
      </c>
      <c r="K235" s="38">
        <v>0</v>
      </c>
      <c r="L235" s="305"/>
      <c r="M235" s="306"/>
      <c r="N235" s="307"/>
      <c r="O235" s="38">
        <v>9469.6200000000008</v>
      </c>
      <c r="P235" s="38"/>
      <c r="Q235" s="38"/>
      <c r="R235" s="38"/>
      <c r="S235" s="140">
        <f t="shared" si="4"/>
        <v>470818.82</v>
      </c>
      <c r="T235" s="34">
        <v>-82766.11</v>
      </c>
    </row>
    <row r="236" spans="1:20" ht="27" customHeight="1" x14ac:dyDescent="0.25">
      <c r="A236" s="114">
        <v>2.6</v>
      </c>
      <c r="B236" s="115" t="s">
        <v>78</v>
      </c>
      <c r="C236" s="34">
        <v>0</v>
      </c>
      <c r="D236" s="34">
        <v>102518.9</v>
      </c>
      <c r="E236" s="40">
        <v>90.23</v>
      </c>
      <c r="F236" s="34">
        <v>366.65</v>
      </c>
      <c r="G236" s="38" t="s">
        <v>249</v>
      </c>
      <c r="H236" s="38" t="s">
        <v>249</v>
      </c>
      <c r="I236" s="38">
        <v>0</v>
      </c>
      <c r="J236" s="38" t="s">
        <v>249</v>
      </c>
      <c r="K236" s="38" t="s">
        <v>249</v>
      </c>
      <c r="L236" s="305"/>
      <c r="M236" s="306"/>
      <c r="N236" s="307"/>
      <c r="O236" s="38">
        <v>103.28</v>
      </c>
      <c r="P236" s="38"/>
      <c r="Q236" s="38"/>
      <c r="R236" s="38"/>
      <c r="S236" s="140">
        <f t="shared" si="4"/>
        <v>103079.05999999998</v>
      </c>
      <c r="T236" s="34">
        <v>-7954.91</v>
      </c>
    </row>
    <row r="237" spans="1:20" ht="27" customHeight="1" x14ac:dyDescent="0.25">
      <c r="A237" s="114">
        <v>2.7</v>
      </c>
      <c r="B237" s="115" t="s">
        <v>79</v>
      </c>
      <c r="C237" s="34">
        <v>0</v>
      </c>
      <c r="D237" s="34">
        <v>426085.56</v>
      </c>
      <c r="E237" s="40">
        <v>2072.4</v>
      </c>
      <c r="F237" s="34">
        <v>42500.37</v>
      </c>
      <c r="G237" s="38" t="s">
        <v>249</v>
      </c>
      <c r="H237" s="38" t="s">
        <v>249</v>
      </c>
      <c r="I237" s="38">
        <v>0</v>
      </c>
      <c r="J237" s="38">
        <v>51994.7</v>
      </c>
      <c r="K237" s="38">
        <v>0</v>
      </c>
      <c r="L237" s="305"/>
      <c r="M237" s="306"/>
      <c r="N237" s="307"/>
      <c r="O237" s="38">
        <v>21145.09</v>
      </c>
      <c r="P237" s="38"/>
      <c r="Q237" s="38"/>
      <c r="R237" s="38"/>
      <c r="S237" s="140">
        <f t="shared" si="4"/>
        <v>543798.12</v>
      </c>
      <c r="T237" s="34">
        <v>-21009.39</v>
      </c>
    </row>
    <row r="238" spans="1:20" ht="27" customHeight="1" x14ac:dyDescent="0.25">
      <c r="A238" s="114">
        <v>2.8</v>
      </c>
      <c r="B238" s="115" t="s">
        <v>80</v>
      </c>
      <c r="C238" s="34">
        <v>-38133.33</v>
      </c>
      <c r="D238" s="34">
        <v>21960.36</v>
      </c>
      <c r="E238" s="40">
        <v>103.54</v>
      </c>
      <c r="F238" s="34">
        <v>0</v>
      </c>
      <c r="G238" s="38" t="s">
        <v>249</v>
      </c>
      <c r="H238" s="38" t="s">
        <v>249</v>
      </c>
      <c r="I238" s="38">
        <v>0</v>
      </c>
      <c r="J238" s="38">
        <v>21960.36</v>
      </c>
      <c r="K238" s="38">
        <v>0</v>
      </c>
      <c r="L238" s="305"/>
      <c r="M238" s="306"/>
      <c r="N238" s="307"/>
      <c r="O238" s="38">
        <v>40744.239999999998</v>
      </c>
      <c r="P238" s="38"/>
      <c r="Q238" s="38"/>
      <c r="R238" s="38"/>
      <c r="S238" s="140">
        <f t="shared" si="4"/>
        <v>46635.17</v>
      </c>
      <c r="T238" s="34">
        <v>-31349.62</v>
      </c>
    </row>
    <row r="239" spans="1:20" ht="27" customHeight="1" x14ac:dyDescent="0.25">
      <c r="A239" s="114">
        <v>3</v>
      </c>
      <c r="B239" s="124" t="s">
        <v>81</v>
      </c>
      <c r="C239" s="34">
        <v>0</v>
      </c>
      <c r="D239" s="34">
        <v>270223.78000000003</v>
      </c>
      <c r="E239" s="34">
        <v>545.55999999999995</v>
      </c>
      <c r="F239" s="34">
        <v>32331.24</v>
      </c>
      <c r="G239" s="38" t="s">
        <v>249</v>
      </c>
      <c r="H239" s="38" t="s">
        <v>249</v>
      </c>
      <c r="I239" s="38">
        <v>0</v>
      </c>
      <c r="J239" s="38">
        <v>533205.49</v>
      </c>
      <c r="K239" s="38">
        <v>0</v>
      </c>
      <c r="L239" s="305"/>
      <c r="M239" s="306"/>
      <c r="N239" s="307"/>
      <c r="O239" s="38">
        <v>92728.36</v>
      </c>
      <c r="P239" s="38"/>
      <c r="Q239" s="38"/>
      <c r="R239" s="38"/>
      <c r="S239" s="140">
        <f t="shared" ref="S239" si="5">SUM(C239:R239)</f>
        <v>929034.43</v>
      </c>
      <c r="T239" s="34">
        <v>-619935.43999999994</v>
      </c>
    </row>
    <row r="240" spans="1:20" ht="27" customHeight="1" x14ac:dyDescent="0.25">
      <c r="A240" s="114">
        <v>4</v>
      </c>
      <c r="B240" s="124" t="s">
        <v>82</v>
      </c>
      <c r="C240" s="34" t="s">
        <v>249</v>
      </c>
      <c r="D240" s="34" t="s">
        <v>249</v>
      </c>
      <c r="E240" s="40" t="s">
        <v>249</v>
      </c>
      <c r="F240" s="34" t="s">
        <v>249</v>
      </c>
      <c r="G240" s="38" t="s">
        <v>249</v>
      </c>
      <c r="H240" s="38" t="s">
        <v>249</v>
      </c>
      <c r="I240" s="38" t="s">
        <v>249</v>
      </c>
      <c r="J240" s="38" t="s">
        <v>249</v>
      </c>
      <c r="K240" s="38" t="s">
        <v>249</v>
      </c>
      <c r="L240" s="308"/>
      <c r="M240" s="309"/>
      <c r="N240" s="310"/>
      <c r="O240" s="38" t="s">
        <v>249</v>
      </c>
      <c r="P240" s="38"/>
      <c r="Q240" s="38"/>
      <c r="R240" s="38"/>
      <c r="S240" s="140">
        <f t="shared" si="4"/>
        <v>0</v>
      </c>
      <c r="T240" s="37" t="s">
        <v>249</v>
      </c>
    </row>
    <row r="241" spans="1:47" ht="27" customHeight="1" x14ac:dyDescent="0.25">
      <c r="A241" s="114">
        <v>5</v>
      </c>
      <c r="B241" s="124" t="s">
        <v>83</v>
      </c>
      <c r="C241" s="34">
        <v>0</v>
      </c>
      <c r="D241" s="34">
        <v>910457.11</v>
      </c>
      <c r="E241" s="40">
        <v>1267.82</v>
      </c>
      <c r="F241" s="34">
        <v>12304.32</v>
      </c>
      <c r="G241" s="38" t="s">
        <v>249</v>
      </c>
      <c r="H241" s="38" t="s">
        <v>249</v>
      </c>
      <c r="I241" s="38">
        <v>0</v>
      </c>
      <c r="J241" s="38">
        <v>1769149.05</v>
      </c>
      <c r="K241" s="38">
        <v>0</v>
      </c>
      <c r="L241" s="30">
        <v>71979101.280000001</v>
      </c>
      <c r="M241" s="30">
        <v>29333649.600000001</v>
      </c>
      <c r="N241" s="30">
        <v>223560</v>
      </c>
      <c r="O241" s="38">
        <v>28697.07</v>
      </c>
      <c r="P241" s="38"/>
      <c r="Q241" s="38"/>
      <c r="R241" s="38"/>
      <c r="S241" s="140">
        <f t="shared" ref="S241:S244" si="6">SUM(C241:R241)</f>
        <v>104258186.25</v>
      </c>
      <c r="T241" s="37">
        <v>-401922.04</v>
      </c>
    </row>
    <row r="242" spans="1:47" ht="27" customHeight="1" x14ac:dyDescent="0.25">
      <c r="A242" s="114">
        <v>6</v>
      </c>
      <c r="B242" s="124" t="s">
        <v>84</v>
      </c>
      <c r="C242" s="34" t="s">
        <v>249</v>
      </c>
      <c r="D242" s="34" t="s">
        <v>249</v>
      </c>
      <c r="E242" s="40" t="s">
        <v>249</v>
      </c>
      <c r="F242" s="34" t="s">
        <v>249</v>
      </c>
      <c r="G242" s="38" t="s">
        <v>249</v>
      </c>
      <c r="H242" s="38" t="s">
        <v>249</v>
      </c>
      <c r="I242" s="38" t="s">
        <v>249</v>
      </c>
      <c r="J242" s="38" t="s">
        <v>249</v>
      </c>
      <c r="K242" s="38" t="s">
        <v>249</v>
      </c>
      <c r="L242" s="358"/>
      <c r="M242" s="359"/>
      <c r="N242" s="360"/>
      <c r="O242" s="38" t="s">
        <v>249</v>
      </c>
      <c r="P242" s="38"/>
      <c r="Q242" s="38"/>
      <c r="R242" s="38"/>
      <c r="S242" s="140">
        <f t="shared" si="6"/>
        <v>0</v>
      </c>
      <c r="T242" s="34" t="s">
        <v>249</v>
      </c>
    </row>
    <row r="243" spans="1:47" ht="27" customHeight="1" x14ac:dyDescent="0.25">
      <c r="A243" s="114">
        <v>7</v>
      </c>
      <c r="B243" s="124" t="s">
        <v>85</v>
      </c>
      <c r="C243" s="34" t="s">
        <v>249</v>
      </c>
      <c r="D243" s="34" t="s">
        <v>249</v>
      </c>
      <c r="E243" s="40" t="s">
        <v>249</v>
      </c>
      <c r="F243" s="34">
        <v>2100000</v>
      </c>
      <c r="G243" s="38" t="s">
        <v>249</v>
      </c>
      <c r="H243" s="38" t="s">
        <v>249</v>
      </c>
      <c r="I243" s="38" t="s">
        <v>249</v>
      </c>
      <c r="J243" s="38" t="s">
        <v>249</v>
      </c>
      <c r="K243" s="38" t="s">
        <v>249</v>
      </c>
      <c r="L243" s="361"/>
      <c r="M243" s="362"/>
      <c r="N243" s="363"/>
      <c r="O243" s="38" t="s">
        <v>249</v>
      </c>
      <c r="P243" s="38"/>
      <c r="Q243" s="38"/>
      <c r="R243" s="38"/>
      <c r="S243" s="140">
        <f t="shared" si="6"/>
        <v>2100000</v>
      </c>
      <c r="T243" s="34" t="s">
        <v>249</v>
      </c>
    </row>
    <row r="244" spans="1:47" ht="27" customHeight="1" x14ac:dyDescent="0.25">
      <c r="A244" s="114">
        <v>8</v>
      </c>
      <c r="B244" s="124" t="s">
        <v>86</v>
      </c>
      <c r="C244" s="34">
        <v>0</v>
      </c>
      <c r="D244" s="34">
        <v>5289.85</v>
      </c>
      <c r="E244" s="40">
        <v>411.86</v>
      </c>
      <c r="F244" s="34">
        <v>244.5</v>
      </c>
      <c r="G244" s="38" t="s">
        <v>249</v>
      </c>
      <c r="H244" s="38" t="s">
        <v>249</v>
      </c>
      <c r="I244" s="38">
        <v>0</v>
      </c>
      <c r="J244" s="38" t="s">
        <v>249</v>
      </c>
      <c r="K244" s="38" t="s">
        <v>249</v>
      </c>
      <c r="L244" s="364"/>
      <c r="M244" s="365"/>
      <c r="N244" s="366"/>
      <c r="O244" s="38">
        <v>505.71</v>
      </c>
      <c r="P244" s="38"/>
      <c r="Q244" s="38"/>
      <c r="R244" s="38"/>
      <c r="S244" s="140">
        <f t="shared" si="6"/>
        <v>6451.92</v>
      </c>
      <c r="T244" s="34">
        <v>-1162.3499999999999</v>
      </c>
    </row>
    <row r="245" spans="1:47" ht="27" customHeight="1" x14ac:dyDescent="0.25">
      <c r="A245" s="187"/>
      <c r="B245" s="188"/>
      <c r="C245" s="34"/>
      <c r="D245" s="34"/>
      <c r="E245" s="40"/>
      <c r="F245" s="34"/>
      <c r="G245" s="38"/>
      <c r="H245" s="38"/>
      <c r="I245" s="38"/>
      <c r="J245" s="38"/>
      <c r="K245" s="38"/>
      <c r="L245" s="189"/>
      <c r="M245" s="190"/>
      <c r="N245" s="191"/>
      <c r="O245" s="38"/>
      <c r="P245" s="38"/>
      <c r="Q245" s="38"/>
      <c r="R245" s="38"/>
      <c r="S245" s="140"/>
      <c r="T245" s="34"/>
    </row>
    <row r="246" spans="1:47" ht="27" customHeight="1" x14ac:dyDescent="0.25">
      <c r="A246" s="229" t="s">
        <v>104</v>
      </c>
      <c r="B246" s="230"/>
      <c r="C246" s="128">
        <f>SUM(C227:C244)</f>
        <v>-47962.82</v>
      </c>
      <c r="D246" s="128">
        <f t="shared" ref="D246:K246" si="7">SUM(D227:D244)</f>
        <v>6448926.7200000007</v>
      </c>
      <c r="E246" s="129">
        <f t="shared" si="7"/>
        <v>291020.00999999995</v>
      </c>
      <c r="F246" s="128">
        <f t="shared" si="7"/>
        <v>2411914.62</v>
      </c>
      <c r="G246" s="128">
        <f t="shared" si="7"/>
        <v>0</v>
      </c>
      <c r="H246" s="128">
        <f t="shared" si="7"/>
        <v>0</v>
      </c>
      <c r="I246" s="128">
        <f t="shared" si="7"/>
        <v>0</v>
      </c>
      <c r="J246" s="128">
        <f t="shared" si="7"/>
        <v>2402873.92</v>
      </c>
      <c r="K246" s="128">
        <f t="shared" si="7"/>
        <v>0</v>
      </c>
      <c r="L246" s="320">
        <f>L241+M241</f>
        <v>101312750.88</v>
      </c>
      <c r="M246" s="321"/>
      <c r="N246" s="128">
        <f>N241</f>
        <v>223560</v>
      </c>
      <c r="O246" s="128">
        <f>SUM(O225:O244)</f>
        <v>374185.59</v>
      </c>
      <c r="P246" s="128">
        <f t="shared" ref="P246:T246" si="8">SUM(P225:P244)</f>
        <v>0</v>
      </c>
      <c r="Q246" s="128">
        <f t="shared" si="8"/>
        <v>0</v>
      </c>
      <c r="R246" s="128">
        <f t="shared" si="8"/>
        <v>0</v>
      </c>
      <c r="S246" s="128">
        <f t="shared" si="8"/>
        <v>113417268.92</v>
      </c>
      <c r="T246" s="128">
        <f t="shared" si="8"/>
        <v>-2121077</v>
      </c>
    </row>
    <row r="247" spans="1:47" ht="27" customHeight="1" x14ac:dyDescent="0.25">
      <c r="A247" s="229" t="s">
        <v>105</v>
      </c>
      <c r="B247" s="230"/>
      <c r="C247" s="130">
        <f t="shared" ref="C247:K247" si="9">C246/$C$6</f>
        <v>-2.6471008333793256</v>
      </c>
      <c r="D247" s="130">
        <f t="shared" si="9"/>
        <v>355.92067553396993</v>
      </c>
      <c r="E247" s="130">
        <f t="shared" si="9"/>
        <v>16.061593355041666</v>
      </c>
      <c r="F247" s="130">
        <f t="shared" si="9"/>
        <v>133.1152171753408</v>
      </c>
      <c r="G247" s="130">
        <f t="shared" si="9"/>
        <v>0</v>
      </c>
      <c r="H247" s="130">
        <f t="shared" si="9"/>
        <v>0</v>
      </c>
      <c r="I247" s="130">
        <f t="shared" si="9"/>
        <v>0</v>
      </c>
      <c r="J247" s="130">
        <f t="shared" si="9"/>
        <v>132.61625476019648</v>
      </c>
      <c r="K247" s="130">
        <f t="shared" si="9"/>
        <v>0</v>
      </c>
      <c r="L247" s="322">
        <f>L246/$C$6</f>
        <v>5591.5199999999995</v>
      </c>
      <c r="M247" s="323"/>
      <c r="N247" s="130">
        <f t="shared" ref="N247" si="10">N246/$C$6</f>
        <v>12.338429273138694</v>
      </c>
      <c r="O247" s="130">
        <f t="shared" ref="O247" si="11">O246/$C$6</f>
        <v>20.65155858491087</v>
      </c>
      <c r="P247" s="130">
        <f t="shared" ref="P247" si="12">P246/$C$6</f>
        <v>0</v>
      </c>
      <c r="Q247" s="130">
        <f t="shared" ref="Q247" si="13">Q246/$C$6</f>
        <v>0</v>
      </c>
      <c r="R247" s="130">
        <f t="shared" ref="R247" si="14">R246/$C$6</f>
        <v>0</v>
      </c>
      <c r="S247" s="130">
        <f t="shared" ref="S247" si="15">S246/$C$6</f>
        <v>6259.5766278492192</v>
      </c>
      <c r="T247" s="130">
        <f t="shared" ref="T247" si="16">T246/$C$6</f>
        <v>-117.06369004911971</v>
      </c>
    </row>
    <row r="248" spans="1:47" ht="15.75" customHeight="1" x14ac:dyDescent="0.25">
      <c r="A248" s="327" t="s">
        <v>106</v>
      </c>
      <c r="B248" s="328"/>
      <c r="C248" s="328"/>
      <c r="D248" s="328"/>
      <c r="E248" s="328"/>
      <c r="F248" s="328"/>
      <c r="G248" s="328"/>
      <c r="H248" s="328"/>
      <c r="I248" s="328"/>
      <c r="J248" s="328"/>
      <c r="K248" s="328"/>
      <c r="L248" s="328"/>
      <c r="M248" s="328"/>
      <c r="N248" s="328"/>
      <c r="O248" s="328"/>
      <c r="P248" s="328"/>
      <c r="Q248" s="329"/>
      <c r="R248" s="329"/>
      <c r="S248" s="329"/>
      <c r="T248" s="328"/>
      <c r="U248" s="146"/>
    </row>
    <row r="249" spans="1:47" ht="27" customHeight="1" x14ac:dyDescent="0.25">
      <c r="A249" s="331" t="s">
        <v>141</v>
      </c>
      <c r="B249" s="331"/>
      <c r="C249" s="331"/>
      <c r="D249" s="331"/>
      <c r="E249" s="331"/>
      <c r="F249" s="331"/>
      <c r="G249" s="331"/>
      <c r="H249" s="331"/>
      <c r="I249" s="331"/>
      <c r="J249" s="331"/>
      <c r="K249" s="331"/>
      <c r="L249" s="331"/>
      <c r="M249" s="331"/>
      <c r="N249" s="331"/>
      <c r="O249" s="331"/>
      <c r="P249" s="331"/>
      <c r="Q249" s="370"/>
      <c r="R249" s="370"/>
      <c r="S249" s="370"/>
      <c r="T249" s="131" t="s">
        <v>117</v>
      </c>
    </row>
    <row r="250" spans="1:47" ht="15" customHeight="1" x14ac:dyDescent="0.25">
      <c r="A250" s="132" t="s">
        <v>119</v>
      </c>
      <c r="B250" s="132"/>
      <c r="C250" s="132"/>
      <c r="D250" s="132"/>
      <c r="E250" s="132"/>
      <c r="F250" s="132"/>
      <c r="G250" s="132"/>
      <c r="H250" s="132"/>
      <c r="I250" s="132"/>
      <c r="J250" s="132"/>
      <c r="K250" s="132"/>
      <c r="L250" s="132"/>
      <c r="M250" s="132"/>
      <c r="N250" s="132"/>
      <c r="O250" s="132"/>
      <c r="P250" s="132"/>
      <c r="Q250" s="368"/>
      <c r="R250" s="369"/>
      <c r="S250" s="369"/>
      <c r="T250" s="134" t="s">
        <v>125</v>
      </c>
    </row>
    <row r="251" spans="1:47" ht="15" customHeight="1" x14ac:dyDescent="0.25">
      <c r="A251" s="132" t="s">
        <v>144</v>
      </c>
      <c r="B251" s="132"/>
      <c r="C251" s="132"/>
      <c r="D251" s="132"/>
      <c r="E251" s="132"/>
      <c r="F251" s="132"/>
      <c r="G251" s="132"/>
      <c r="H251" s="132"/>
      <c r="I251" s="132"/>
      <c r="J251" s="132"/>
      <c r="K251" s="132"/>
      <c r="L251" s="132"/>
      <c r="M251" s="132"/>
      <c r="N251" s="132"/>
      <c r="O251" s="132"/>
      <c r="P251" s="132"/>
      <c r="Q251" s="147"/>
      <c r="R251" s="147"/>
      <c r="S251" s="147"/>
      <c r="T251" s="148"/>
    </row>
    <row r="252" spans="1:47" s="139" customFormat="1" ht="37.5" customHeight="1" x14ac:dyDescent="0.25">
      <c r="A252" s="286" t="s">
        <v>124</v>
      </c>
      <c r="B252" s="286"/>
      <c r="C252" s="286"/>
      <c r="D252" s="286"/>
      <c r="E252" s="286"/>
      <c r="F252" s="286"/>
      <c r="G252" s="286"/>
      <c r="H252" s="286"/>
      <c r="I252" s="286"/>
      <c r="J252" s="286"/>
      <c r="K252" s="286"/>
      <c r="L252" s="286"/>
      <c r="M252" s="286"/>
      <c r="N252" s="286"/>
      <c r="O252" s="286"/>
      <c r="P252" s="286"/>
      <c r="Q252" s="286"/>
      <c r="R252" s="286"/>
      <c r="S252" s="286"/>
      <c r="T252" s="286"/>
      <c r="U252" s="138"/>
      <c r="V252" s="138"/>
      <c r="W252" s="138"/>
      <c r="X252" s="138"/>
      <c r="Y252" s="138"/>
      <c r="Z252" s="138"/>
      <c r="AA252" s="138"/>
      <c r="AB252" s="138"/>
      <c r="AC252" s="138"/>
      <c r="AD252" s="138"/>
      <c r="AE252" s="138"/>
      <c r="AF252" s="138"/>
      <c r="AG252" s="138"/>
      <c r="AH252" s="138"/>
      <c r="AI252" s="138"/>
      <c r="AJ252" s="138"/>
      <c r="AK252" s="138"/>
      <c r="AL252" s="138"/>
      <c r="AM252" s="138"/>
      <c r="AN252" s="138"/>
      <c r="AO252" s="138"/>
      <c r="AP252" s="138"/>
      <c r="AQ252" s="138"/>
      <c r="AR252" s="138"/>
      <c r="AS252" s="138"/>
      <c r="AT252" s="138"/>
      <c r="AU252" s="138"/>
    </row>
    <row r="253" spans="1:47" x14ac:dyDescent="0.25">
      <c r="A253" s="287"/>
      <c r="B253" s="287"/>
      <c r="C253" s="287"/>
      <c r="D253" s="287"/>
      <c r="E253" s="287"/>
      <c r="F253" s="287"/>
      <c r="G253" s="287"/>
      <c r="H253" s="287"/>
      <c r="I253" s="287"/>
      <c r="J253" s="287"/>
      <c r="K253" s="287"/>
      <c r="L253" s="287"/>
      <c r="M253" s="287"/>
      <c r="N253" s="287"/>
      <c r="O253" s="287"/>
      <c r="P253" s="287"/>
      <c r="Q253" s="287"/>
      <c r="R253" s="287"/>
      <c r="S253" s="287"/>
      <c r="T253" s="287"/>
    </row>
    <row r="254" spans="1:47" ht="65.25" customHeight="1" x14ac:dyDescent="0.25">
      <c r="A254" s="288" t="s">
        <v>120</v>
      </c>
      <c r="B254" s="289"/>
      <c r="C254" s="214" t="s">
        <v>164</v>
      </c>
      <c r="D254" s="214" t="s">
        <v>161</v>
      </c>
      <c r="E254" s="295" t="s">
        <v>159</v>
      </c>
      <c r="F254" s="296"/>
      <c r="G254" s="299" t="s">
        <v>160</v>
      </c>
      <c r="H254" s="299"/>
      <c r="I254" s="299"/>
      <c r="J254" s="299"/>
      <c r="K254" s="299"/>
      <c r="L254" s="299"/>
      <c r="M254" s="299"/>
      <c r="N254" s="299"/>
      <c r="O254" s="295" t="s">
        <v>162</v>
      </c>
      <c r="P254" s="299"/>
      <c r="Q254" s="299"/>
      <c r="R254" s="296"/>
      <c r="S254" s="301" t="s">
        <v>121</v>
      </c>
      <c r="T254" s="296" t="s">
        <v>163</v>
      </c>
    </row>
    <row r="255" spans="1:47" x14ac:dyDescent="0.25">
      <c r="A255" s="290"/>
      <c r="B255" s="291"/>
      <c r="C255" s="215"/>
      <c r="D255" s="294"/>
      <c r="E255" s="297"/>
      <c r="F255" s="298"/>
      <c r="G255" s="300"/>
      <c r="H255" s="300"/>
      <c r="I255" s="300"/>
      <c r="J255" s="300"/>
      <c r="K255" s="300"/>
      <c r="L255" s="300"/>
      <c r="M255" s="300"/>
      <c r="N255" s="300"/>
      <c r="O255" s="297"/>
      <c r="P255" s="300"/>
      <c r="Q255" s="300"/>
      <c r="R255" s="298"/>
      <c r="S255" s="302"/>
      <c r="T255" s="298"/>
    </row>
    <row r="256" spans="1:47" ht="26.7" customHeight="1" x14ac:dyDescent="0.25">
      <c r="A256" s="292"/>
      <c r="B256" s="293"/>
      <c r="C256" s="216"/>
      <c r="D256" s="324" t="s">
        <v>116</v>
      </c>
      <c r="E256" s="325"/>
      <c r="F256" s="326"/>
      <c r="G256" s="324" t="s">
        <v>115</v>
      </c>
      <c r="H256" s="325"/>
      <c r="I256" s="325"/>
      <c r="J256" s="325"/>
      <c r="K256" s="325"/>
      <c r="L256" s="325"/>
      <c r="M256" s="325"/>
      <c r="N256" s="326"/>
      <c r="O256" s="324" t="s">
        <v>114</v>
      </c>
      <c r="P256" s="325"/>
      <c r="Q256" s="325"/>
      <c r="R256" s="326"/>
      <c r="S256" s="302"/>
      <c r="T256" s="296" t="s">
        <v>113</v>
      </c>
    </row>
    <row r="257" spans="1:20" ht="25.5" customHeight="1" x14ac:dyDescent="0.25">
      <c r="A257" s="123" t="s">
        <v>66</v>
      </c>
      <c r="B257" s="124"/>
      <c r="C257" s="125"/>
      <c r="D257" s="125" t="s">
        <v>87</v>
      </c>
      <c r="E257" s="125" t="s">
        <v>130</v>
      </c>
      <c r="F257" s="125" t="s">
        <v>89</v>
      </c>
      <c r="G257" s="125" t="s">
        <v>90</v>
      </c>
      <c r="H257" s="125" t="s">
        <v>91</v>
      </c>
      <c r="I257" s="125" t="s">
        <v>92</v>
      </c>
      <c r="J257" s="125" t="s">
        <v>93</v>
      </c>
      <c r="K257" s="125" t="s">
        <v>94</v>
      </c>
      <c r="L257" s="324" t="s">
        <v>95</v>
      </c>
      <c r="M257" s="326"/>
      <c r="N257" s="125" t="s">
        <v>96</v>
      </c>
      <c r="O257" s="125" t="s">
        <v>97</v>
      </c>
      <c r="P257" s="125" t="s">
        <v>98</v>
      </c>
      <c r="Q257" s="125" t="s">
        <v>99</v>
      </c>
      <c r="R257" s="125" t="s">
        <v>100</v>
      </c>
      <c r="S257" s="303"/>
      <c r="T257" s="298"/>
    </row>
    <row r="258" spans="1:20" ht="29.7" customHeight="1" x14ac:dyDescent="0.25">
      <c r="A258" s="126">
        <v>0.1</v>
      </c>
      <c r="B258" s="115" t="s">
        <v>68</v>
      </c>
      <c r="C258" s="305"/>
      <c r="D258" s="306"/>
      <c r="E258" s="306"/>
      <c r="F258" s="306"/>
      <c r="G258" s="306"/>
      <c r="H258" s="306"/>
      <c r="I258" s="306"/>
      <c r="J258" s="306"/>
      <c r="K258" s="306"/>
      <c r="L258" s="306"/>
      <c r="M258" s="306"/>
      <c r="N258" s="307"/>
      <c r="O258" s="38"/>
      <c r="P258" s="38"/>
      <c r="Q258" s="38"/>
      <c r="R258" s="38"/>
      <c r="S258" s="140">
        <f>SUM(C258:R258)</f>
        <v>0</v>
      </c>
      <c r="T258" s="38"/>
    </row>
    <row r="259" spans="1:20" ht="29.25" customHeight="1" x14ac:dyDescent="0.25">
      <c r="A259" s="114">
        <v>0.2</v>
      </c>
      <c r="B259" s="115" t="s">
        <v>69</v>
      </c>
      <c r="C259" s="308"/>
      <c r="D259" s="309"/>
      <c r="E259" s="309"/>
      <c r="F259" s="309"/>
      <c r="G259" s="309"/>
      <c r="H259" s="309"/>
      <c r="I259" s="309"/>
      <c r="J259" s="309"/>
      <c r="K259" s="309"/>
      <c r="L259" s="309"/>
      <c r="M259" s="309"/>
      <c r="N259" s="310"/>
      <c r="O259" s="38"/>
      <c r="P259" s="38"/>
      <c r="Q259" s="38"/>
      <c r="R259" s="38"/>
      <c r="S259" s="140">
        <f t="shared" ref="S259:S277" si="17">SUM(C259:R259)</f>
        <v>0</v>
      </c>
      <c r="T259" s="38"/>
    </row>
    <row r="260" spans="1:20" ht="33" customHeight="1" x14ac:dyDescent="0.25">
      <c r="A260" s="114">
        <v>0.3</v>
      </c>
      <c r="B260" s="115" t="s">
        <v>70</v>
      </c>
      <c r="C260" s="34"/>
      <c r="D260" s="34"/>
      <c r="E260" s="34"/>
      <c r="F260" s="34"/>
      <c r="G260" s="34"/>
      <c r="H260" s="34"/>
      <c r="I260" s="34"/>
      <c r="J260" s="34"/>
      <c r="K260" s="34"/>
      <c r="L260" s="355"/>
      <c r="M260" s="356"/>
      <c r="N260" s="357"/>
      <c r="O260" s="38"/>
      <c r="P260" s="38"/>
      <c r="Q260" s="38"/>
      <c r="R260" s="38"/>
      <c r="S260" s="140">
        <f t="shared" si="17"/>
        <v>0</v>
      </c>
      <c r="T260" s="38"/>
    </row>
    <row r="261" spans="1:20" ht="33" customHeight="1" x14ac:dyDescent="0.25">
      <c r="A261" s="114">
        <v>0.4</v>
      </c>
      <c r="B261" s="115" t="s">
        <v>71</v>
      </c>
      <c r="C261" s="34"/>
      <c r="D261" s="34"/>
      <c r="E261" s="34"/>
      <c r="F261" s="34"/>
      <c r="G261" s="34"/>
      <c r="H261" s="34"/>
      <c r="I261" s="34"/>
      <c r="J261" s="34"/>
      <c r="K261" s="34"/>
      <c r="L261" s="305"/>
      <c r="M261" s="306"/>
      <c r="N261" s="307"/>
      <c r="O261" s="38"/>
      <c r="P261" s="38"/>
      <c r="Q261" s="38"/>
      <c r="R261" s="38"/>
      <c r="S261" s="140">
        <f t="shared" si="17"/>
        <v>0</v>
      </c>
      <c r="T261" s="38"/>
    </row>
    <row r="262" spans="1:20" ht="33.450000000000003" customHeight="1" x14ac:dyDescent="0.25">
      <c r="A262" s="114">
        <v>0.5</v>
      </c>
      <c r="B262" s="115" t="s">
        <v>101</v>
      </c>
      <c r="C262" s="34"/>
      <c r="D262" s="34"/>
      <c r="E262" s="34"/>
      <c r="F262" s="34"/>
      <c r="G262" s="34"/>
      <c r="H262" s="34"/>
      <c r="I262" s="34"/>
      <c r="J262" s="34"/>
      <c r="K262" s="34"/>
      <c r="L262" s="305"/>
      <c r="M262" s="306"/>
      <c r="N262" s="307"/>
      <c r="O262" s="38"/>
      <c r="P262" s="38"/>
      <c r="Q262" s="38"/>
      <c r="R262" s="38"/>
      <c r="S262" s="140">
        <f t="shared" si="17"/>
        <v>0</v>
      </c>
      <c r="T262" s="38"/>
    </row>
    <row r="263" spans="1:20" ht="29.7" customHeight="1" x14ac:dyDescent="0.25">
      <c r="A263" s="114">
        <v>1</v>
      </c>
      <c r="B263" s="124" t="s">
        <v>72</v>
      </c>
      <c r="C263" s="34">
        <v>0</v>
      </c>
      <c r="D263" s="34">
        <v>731144.53</v>
      </c>
      <c r="E263" s="34">
        <v>61758.559999999998</v>
      </c>
      <c r="F263" s="34">
        <v>32580.49</v>
      </c>
      <c r="G263" s="34" t="s">
        <v>249</v>
      </c>
      <c r="H263" s="34" t="s">
        <v>249</v>
      </c>
      <c r="I263" s="34">
        <v>0</v>
      </c>
      <c r="J263" s="34" t="s">
        <v>249</v>
      </c>
      <c r="K263" s="34" t="s">
        <v>249</v>
      </c>
      <c r="L263" s="305"/>
      <c r="M263" s="306"/>
      <c r="N263" s="307"/>
      <c r="O263" s="38">
        <v>21609.200000000001</v>
      </c>
      <c r="P263" s="38"/>
      <c r="Q263" s="38"/>
      <c r="R263" s="38"/>
      <c r="S263" s="140">
        <f t="shared" si="17"/>
        <v>847092.78</v>
      </c>
      <c r="T263" s="38">
        <v>-103853.58</v>
      </c>
    </row>
    <row r="264" spans="1:20" ht="34.950000000000003" customHeight="1" x14ac:dyDescent="0.25">
      <c r="A264" s="114">
        <v>2.1</v>
      </c>
      <c r="B264" s="115" t="s">
        <v>73</v>
      </c>
      <c r="C264" s="34">
        <v>-640.39</v>
      </c>
      <c r="D264" s="34">
        <v>1212616.47</v>
      </c>
      <c r="E264" s="34">
        <v>64421.43</v>
      </c>
      <c r="F264" s="34">
        <v>56545.18</v>
      </c>
      <c r="G264" s="34" t="s">
        <v>249</v>
      </c>
      <c r="H264" s="34" t="s">
        <v>249</v>
      </c>
      <c r="I264" s="34">
        <v>0</v>
      </c>
      <c r="J264" s="34" t="s">
        <v>249</v>
      </c>
      <c r="K264" s="34" t="s">
        <v>249</v>
      </c>
      <c r="L264" s="305"/>
      <c r="M264" s="306"/>
      <c r="N264" s="307"/>
      <c r="O264" s="38">
        <v>76111.3</v>
      </c>
      <c r="P264" s="38"/>
      <c r="Q264" s="38"/>
      <c r="R264" s="38"/>
      <c r="S264" s="140">
        <f t="shared" si="17"/>
        <v>1409053.99</v>
      </c>
      <c r="T264" s="38">
        <v>-237325.85</v>
      </c>
    </row>
    <row r="265" spans="1:20" ht="28.95" customHeight="1" x14ac:dyDescent="0.25">
      <c r="A265" s="114">
        <v>2.2000000000000002</v>
      </c>
      <c r="B265" s="115" t="s">
        <v>74</v>
      </c>
      <c r="C265" s="34">
        <v>-9189.1</v>
      </c>
      <c r="D265" s="34">
        <v>2329009.7400000002</v>
      </c>
      <c r="E265" s="34">
        <v>153717.26</v>
      </c>
      <c r="F265" s="34">
        <v>116359.99</v>
      </c>
      <c r="G265" s="34" t="s">
        <v>249</v>
      </c>
      <c r="H265" s="34" t="s">
        <v>249</v>
      </c>
      <c r="I265" s="34">
        <v>0</v>
      </c>
      <c r="J265" s="34" t="s">
        <v>249</v>
      </c>
      <c r="K265" s="34" t="s">
        <v>249</v>
      </c>
      <c r="L265" s="305"/>
      <c r="M265" s="306"/>
      <c r="N265" s="307"/>
      <c r="O265" s="38">
        <v>82254.259999999995</v>
      </c>
      <c r="P265" s="38"/>
      <c r="Q265" s="38"/>
      <c r="R265" s="38"/>
      <c r="S265" s="140">
        <f t="shared" si="17"/>
        <v>2672152.1500000004</v>
      </c>
      <c r="T265" s="38">
        <v>-610218.57999999996</v>
      </c>
    </row>
    <row r="266" spans="1:20" ht="31.95" customHeight="1" x14ac:dyDescent="0.25">
      <c r="A266" s="114">
        <v>2.2999999999999998</v>
      </c>
      <c r="B266" s="115" t="s">
        <v>75</v>
      </c>
      <c r="C266" s="34">
        <v>0</v>
      </c>
      <c r="D266" s="34">
        <v>11410.02</v>
      </c>
      <c r="E266" s="34">
        <v>2100.1799999999998</v>
      </c>
      <c r="F266" s="34">
        <v>851.35</v>
      </c>
      <c r="G266" s="34" t="s">
        <v>249</v>
      </c>
      <c r="H266" s="34" t="s">
        <v>249</v>
      </c>
      <c r="I266" s="34">
        <v>0</v>
      </c>
      <c r="J266" s="34">
        <v>9583.64</v>
      </c>
      <c r="K266" s="34">
        <v>0</v>
      </c>
      <c r="L266" s="305"/>
      <c r="M266" s="306"/>
      <c r="N266" s="307"/>
      <c r="O266" s="38">
        <v>749.99</v>
      </c>
      <c r="P266" s="38"/>
      <c r="Q266" s="38"/>
      <c r="R266" s="38"/>
      <c r="S266" s="140">
        <f t="shared" si="17"/>
        <v>24695.180000000004</v>
      </c>
      <c r="T266" s="38">
        <v>-2229.06</v>
      </c>
    </row>
    <row r="267" spans="1:20" ht="33" customHeight="1" x14ac:dyDescent="0.25">
      <c r="A267" s="114">
        <v>2.4</v>
      </c>
      <c r="B267" s="115" t="s">
        <v>76</v>
      </c>
      <c r="C267" s="34">
        <v>0</v>
      </c>
      <c r="D267" s="34">
        <v>5876.83</v>
      </c>
      <c r="E267" s="34">
        <v>36.67</v>
      </c>
      <c r="F267" s="34">
        <v>290.08</v>
      </c>
      <c r="G267" s="34" t="s">
        <v>249</v>
      </c>
      <c r="H267" s="34" t="s">
        <v>249</v>
      </c>
      <c r="I267" s="34">
        <v>0</v>
      </c>
      <c r="J267" s="34" t="s">
        <v>249</v>
      </c>
      <c r="K267" s="34" t="s">
        <v>249</v>
      </c>
      <c r="L267" s="305"/>
      <c r="M267" s="306"/>
      <c r="N267" s="307"/>
      <c r="O267" s="38">
        <v>67.47</v>
      </c>
      <c r="P267" s="38"/>
      <c r="Q267" s="38"/>
      <c r="R267" s="38"/>
      <c r="S267" s="140">
        <f t="shared" si="17"/>
        <v>6271.05</v>
      </c>
      <c r="T267" s="38">
        <v>-1350.07</v>
      </c>
    </row>
    <row r="268" spans="1:20" ht="34.200000000000003" customHeight="1" x14ac:dyDescent="0.25">
      <c r="A268" s="114">
        <v>2.5</v>
      </c>
      <c r="B268" s="115" t="s">
        <v>77</v>
      </c>
      <c r="C268" s="34">
        <v>0</v>
      </c>
      <c r="D268" s="34">
        <v>410816.41</v>
      </c>
      <c r="E268" s="34">
        <v>4494.5</v>
      </c>
      <c r="F268" s="34">
        <v>17465.400000000001</v>
      </c>
      <c r="G268" s="34" t="s">
        <v>249</v>
      </c>
      <c r="H268" s="34" t="s">
        <v>249</v>
      </c>
      <c r="I268" s="34">
        <v>0</v>
      </c>
      <c r="J268" s="34">
        <v>16980.68</v>
      </c>
      <c r="K268" s="34">
        <v>0</v>
      </c>
      <c r="L268" s="305"/>
      <c r="M268" s="306"/>
      <c r="N268" s="307"/>
      <c r="O268" s="38">
        <v>9469.6200000000008</v>
      </c>
      <c r="P268" s="38"/>
      <c r="Q268" s="38"/>
      <c r="R268" s="38"/>
      <c r="S268" s="140">
        <f t="shared" si="17"/>
        <v>459226.61</v>
      </c>
      <c r="T268" s="38">
        <v>-82766.11</v>
      </c>
    </row>
    <row r="269" spans="1:20" ht="30.45" customHeight="1" x14ac:dyDescent="0.25">
      <c r="A269" s="114">
        <v>2.6</v>
      </c>
      <c r="B269" s="115" t="s">
        <v>78</v>
      </c>
      <c r="C269" s="34">
        <v>0</v>
      </c>
      <c r="D269" s="34">
        <v>102518.9</v>
      </c>
      <c r="E269" s="34">
        <v>90.23</v>
      </c>
      <c r="F269" s="34">
        <v>366.65</v>
      </c>
      <c r="G269" s="34" t="s">
        <v>249</v>
      </c>
      <c r="H269" s="34" t="s">
        <v>249</v>
      </c>
      <c r="I269" s="34">
        <v>0</v>
      </c>
      <c r="J269" s="34" t="s">
        <v>249</v>
      </c>
      <c r="K269" s="34" t="s">
        <v>249</v>
      </c>
      <c r="L269" s="305"/>
      <c r="M269" s="306"/>
      <c r="N269" s="307"/>
      <c r="O269" s="38">
        <v>103.28</v>
      </c>
      <c r="P269" s="38"/>
      <c r="Q269" s="38"/>
      <c r="R269" s="38"/>
      <c r="S269" s="140">
        <f t="shared" si="17"/>
        <v>103079.05999999998</v>
      </c>
      <c r="T269" s="38">
        <v>-7954.91</v>
      </c>
    </row>
    <row r="270" spans="1:20" ht="32.700000000000003" customHeight="1" x14ac:dyDescent="0.25">
      <c r="A270" s="114">
        <v>2.7</v>
      </c>
      <c r="B270" s="115" t="s">
        <v>79</v>
      </c>
      <c r="C270" s="34">
        <v>0</v>
      </c>
      <c r="D270" s="34">
        <v>426085.56</v>
      </c>
      <c r="E270" s="34">
        <v>2072.4</v>
      </c>
      <c r="F270" s="34">
        <v>42500.37</v>
      </c>
      <c r="G270" s="34" t="s">
        <v>249</v>
      </c>
      <c r="H270" s="34" t="s">
        <v>249</v>
      </c>
      <c r="I270" s="34">
        <v>0</v>
      </c>
      <c r="J270" s="34">
        <v>51994.7</v>
      </c>
      <c r="K270" s="34">
        <v>0</v>
      </c>
      <c r="L270" s="305"/>
      <c r="M270" s="306"/>
      <c r="N270" s="307"/>
      <c r="O270" s="38">
        <v>21145.09</v>
      </c>
      <c r="P270" s="38"/>
      <c r="Q270" s="38"/>
      <c r="R270" s="38"/>
      <c r="S270" s="140">
        <f t="shared" si="17"/>
        <v>543798.12</v>
      </c>
      <c r="T270" s="38">
        <v>-21009.39</v>
      </c>
    </row>
    <row r="271" spans="1:20" ht="31.5" customHeight="1" x14ac:dyDescent="0.25">
      <c r="A271" s="114">
        <v>2.8</v>
      </c>
      <c r="B271" s="115" t="s">
        <v>80</v>
      </c>
      <c r="C271" s="34">
        <v>-38133.33</v>
      </c>
      <c r="D271" s="34">
        <v>21960.36</v>
      </c>
      <c r="E271" s="34">
        <v>103.54</v>
      </c>
      <c r="F271" s="34">
        <v>0</v>
      </c>
      <c r="G271" s="34" t="s">
        <v>249</v>
      </c>
      <c r="H271" s="34" t="s">
        <v>249</v>
      </c>
      <c r="I271" s="34">
        <v>0</v>
      </c>
      <c r="J271" s="34">
        <v>21960.36</v>
      </c>
      <c r="K271" s="34">
        <v>0</v>
      </c>
      <c r="L271" s="305"/>
      <c r="M271" s="306"/>
      <c r="N271" s="307"/>
      <c r="O271" s="38">
        <v>40744.239999999998</v>
      </c>
      <c r="P271" s="38"/>
      <c r="Q271" s="38"/>
      <c r="R271" s="38"/>
      <c r="S271" s="140">
        <f t="shared" si="17"/>
        <v>46635.17</v>
      </c>
      <c r="T271" s="38">
        <v>-31349.62</v>
      </c>
    </row>
    <row r="272" spans="1:20" ht="38.25" customHeight="1" x14ac:dyDescent="0.25">
      <c r="A272" s="114">
        <v>3</v>
      </c>
      <c r="B272" s="124" t="s">
        <v>81</v>
      </c>
      <c r="C272" s="34">
        <v>0</v>
      </c>
      <c r="D272" s="34">
        <v>270223.78000000003</v>
      </c>
      <c r="E272" s="34">
        <v>545.55999999999995</v>
      </c>
      <c r="F272" s="34">
        <v>32331.24</v>
      </c>
      <c r="G272" s="34" t="s">
        <v>249</v>
      </c>
      <c r="H272" s="34" t="s">
        <v>249</v>
      </c>
      <c r="I272" s="34">
        <v>0</v>
      </c>
      <c r="J272" s="34">
        <v>533205.49</v>
      </c>
      <c r="K272" s="34">
        <v>0</v>
      </c>
      <c r="L272" s="305"/>
      <c r="M272" s="306"/>
      <c r="N272" s="307"/>
      <c r="O272" s="38">
        <v>92728.36</v>
      </c>
      <c r="P272" s="38"/>
      <c r="Q272" s="38"/>
      <c r="R272" s="38"/>
      <c r="S272" s="140">
        <f t="shared" si="17"/>
        <v>929034.43</v>
      </c>
      <c r="T272" s="38">
        <v>-619935.43999999994</v>
      </c>
    </row>
    <row r="273" spans="1:21" ht="24.75" customHeight="1" x14ac:dyDescent="0.25">
      <c r="A273" s="114">
        <v>4</v>
      </c>
      <c r="B273" s="124" t="s">
        <v>82</v>
      </c>
      <c r="C273" s="34" t="s">
        <v>249</v>
      </c>
      <c r="D273" s="34" t="s">
        <v>249</v>
      </c>
      <c r="E273" s="34" t="s">
        <v>249</v>
      </c>
      <c r="F273" s="34" t="s">
        <v>249</v>
      </c>
      <c r="G273" s="34" t="s">
        <v>249</v>
      </c>
      <c r="H273" s="34" t="s">
        <v>249</v>
      </c>
      <c r="I273" s="34" t="s">
        <v>249</v>
      </c>
      <c r="J273" s="34" t="s">
        <v>249</v>
      </c>
      <c r="K273" s="34" t="s">
        <v>249</v>
      </c>
      <c r="L273" s="308"/>
      <c r="M273" s="309"/>
      <c r="N273" s="310"/>
      <c r="O273" s="38" t="s">
        <v>249</v>
      </c>
      <c r="P273" s="38"/>
      <c r="Q273" s="38"/>
      <c r="R273" s="38"/>
      <c r="S273" s="140">
        <f t="shared" si="17"/>
        <v>0</v>
      </c>
      <c r="T273" s="38" t="s">
        <v>249</v>
      </c>
    </row>
    <row r="274" spans="1:21" ht="25.5" customHeight="1" x14ac:dyDescent="0.25">
      <c r="A274" s="114">
        <v>5</v>
      </c>
      <c r="B274" s="124" t="s">
        <v>83</v>
      </c>
      <c r="C274" s="34">
        <v>0</v>
      </c>
      <c r="D274" s="34">
        <v>910457.11</v>
      </c>
      <c r="E274" s="34">
        <v>1267.82</v>
      </c>
      <c r="F274" s="34">
        <v>12304.32</v>
      </c>
      <c r="G274" s="34" t="s">
        <v>249</v>
      </c>
      <c r="H274" s="34" t="s">
        <v>249</v>
      </c>
      <c r="I274" s="34">
        <v>0</v>
      </c>
      <c r="J274" s="34">
        <v>1769149.05</v>
      </c>
      <c r="K274" s="34">
        <v>0</v>
      </c>
      <c r="L274" s="30">
        <v>56122096.130000003</v>
      </c>
      <c r="M274" s="30">
        <v>15866053.42</v>
      </c>
      <c r="N274" s="30">
        <v>223560</v>
      </c>
      <c r="O274" s="34">
        <v>28697.07</v>
      </c>
      <c r="P274" s="38"/>
      <c r="Q274" s="38"/>
      <c r="R274" s="38"/>
      <c r="S274" s="140">
        <f t="shared" si="17"/>
        <v>74933584.919999987</v>
      </c>
      <c r="T274" s="38">
        <v>-401922.04</v>
      </c>
    </row>
    <row r="275" spans="1:21" ht="31.5" customHeight="1" x14ac:dyDescent="0.25">
      <c r="A275" s="114">
        <v>6</v>
      </c>
      <c r="B275" s="124" t="s">
        <v>84</v>
      </c>
      <c r="C275" s="34" t="s">
        <v>249</v>
      </c>
      <c r="D275" s="34" t="s">
        <v>249</v>
      </c>
      <c r="E275" s="34" t="s">
        <v>249</v>
      </c>
      <c r="F275" s="34" t="s">
        <v>249</v>
      </c>
      <c r="G275" s="34" t="s">
        <v>249</v>
      </c>
      <c r="H275" s="34" t="s">
        <v>249</v>
      </c>
      <c r="I275" s="34" t="s">
        <v>249</v>
      </c>
      <c r="J275" s="34" t="s">
        <v>249</v>
      </c>
      <c r="K275" s="34" t="s">
        <v>249</v>
      </c>
      <c r="L275" s="358"/>
      <c r="M275" s="359"/>
      <c r="N275" s="360"/>
      <c r="O275" s="38" t="s">
        <v>249</v>
      </c>
      <c r="P275" s="38"/>
      <c r="Q275" s="38"/>
      <c r="R275" s="38"/>
      <c r="S275" s="140">
        <f t="shared" si="17"/>
        <v>0</v>
      </c>
      <c r="T275" s="38" t="s">
        <v>249</v>
      </c>
    </row>
    <row r="276" spans="1:21" ht="25.95" customHeight="1" x14ac:dyDescent="0.25">
      <c r="A276" s="114">
        <v>7</v>
      </c>
      <c r="B276" s="124" t="s">
        <v>85</v>
      </c>
      <c r="C276" s="34" t="s">
        <v>249</v>
      </c>
      <c r="D276" s="34" t="s">
        <v>249</v>
      </c>
      <c r="E276" s="34" t="s">
        <v>249</v>
      </c>
      <c r="F276" s="34">
        <v>2100000</v>
      </c>
      <c r="G276" s="34" t="s">
        <v>249</v>
      </c>
      <c r="H276" s="34" t="s">
        <v>249</v>
      </c>
      <c r="I276" s="34" t="s">
        <v>249</v>
      </c>
      <c r="J276" s="34" t="s">
        <v>249</v>
      </c>
      <c r="K276" s="34" t="s">
        <v>249</v>
      </c>
      <c r="L276" s="361"/>
      <c r="M276" s="362"/>
      <c r="N276" s="363"/>
      <c r="O276" s="38" t="s">
        <v>249</v>
      </c>
      <c r="P276" s="38"/>
      <c r="Q276" s="38"/>
      <c r="R276" s="38"/>
      <c r="S276" s="140">
        <f t="shared" si="17"/>
        <v>2100000</v>
      </c>
      <c r="T276" s="38" t="s">
        <v>249</v>
      </c>
    </row>
    <row r="277" spans="1:21" ht="33" customHeight="1" x14ac:dyDescent="0.25">
      <c r="A277" s="114">
        <v>8</v>
      </c>
      <c r="B277" s="124" t="s">
        <v>86</v>
      </c>
      <c r="C277" s="34">
        <v>0</v>
      </c>
      <c r="D277" s="34">
        <v>5289.85</v>
      </c>
      <c r="E277" s="34">
        <v>411.86</v>
      </c>
      <c r="F277" s="34">
        <v>244.5</v>
      </c>
      <c r="G277" s="34" t="s">
        <v>249</v>
      </c>
      <c r="H277" s="34" t="s">
        <v>249</v>
      </c>
      <c r="I277" s="34">
        <v>0</v>
      </c>
      <c r="J277" s="34" t="s">
        <v>249</v>
      </c>
      <c r="K277" s="34" t="s">
        <v>249</v>
      </c>
      <c r="L277" s="364"/>
      <c r="M277" s="365"/>
      <c r="N277" s="366"/>
      <c r="O277" s="38">
        <v>505.71</v>
      </c>
      <c r="P277" s="38"/>
      <c r="Q277" s="38"/>
      <c r="R277" s="38"/>
      <c r="S277" s="140">
        <f t="shared" si="17"/>
        <v>6451.92</v>
      </c>
      <c r="T277" s="38">
        <v>-1162.3499999999999</v>
      </c>
    </row>
    <row r="278" spans="1:21" ht="37.950000000000003" customHeight="1" x14ac:dyDescent="0.25">
      <c r="A278" s="229" t="s">
        <v>104</v>
      </c>
      <c r="B278" s="230"/>
      <c r="C278" s="128">
        <f>SUM(C260:C277)</f>
        <v>-47962.82</v>
      </c>
      <c r="D278" s="128">
        <f t="shared" ref="D278:K278" si="18">SUM(D260:D277)</f>
        <v>6437409.5600000005</v>
      </c>
      <c r="E278" s="129">
        <f t="shared" si="18"/>
        <v>291020.00999999995</v>
      </c>
      <c r="F278" s="128">
        <f t="shared" si="18"/>
        <v>2411839.5699999998</v>
      </c>
      <c r="G278" s="128">
        <f t="shared" si="18"/>
        <v>0</v>
      </c>
      <c r="H278" s="128">
        <f t="shared" si="18"/>
        <v>0</v>
      </c>
      <c r="I278" s="128">
        <f t="shared" si="18"/>
        <v>0</v>
      </c>
      <c r="J278" s="128">
        <f t="shared" si="18"/>
        <v>2402873.92</v>
      </c>
      <c r="K278" s="128">
        <f t="shared" si="18"/>
        <v>0</v>
      </c>
      <c r="L278" s="320">
        <f>L274+M274</f>
        <v>71988149.549999997</v>
      </c>
      <c r="M278" s="321"/>
      <c r="N278" s="128">
        <f>N274</f>
        <v>223560</v>
      </c>
      <c r="O278" s="128">
        <f>SUM(O258:O277)</f>
        <v>374185.59</v>
      </c>
      <c r="P278" s="128">
        <f t="shared" ref="P278:T278" si="19">SUM(P258:P277)</f>
        <v>0</v>
      </c>
      <c r="Q278" s="128">
        <f t="shared" si="19"/>
        <v>0</v>
      </c>
      <c r="R278" s="128">
        <f t="shared" si="19"/>
        <v>0</v>
      </c>
      <c r="S278" s="128">
        <f t="shared" si="19"/>
        <v>84081075.37999998</v>
      </c>
      <c r="T278" s="128">
        <f t="shared" si="19"/>
        <v>-2121077</v>
      </c>
    </row>
    <row r="279" spans="1:21" ht="37.950000000000003" customHeight="1" x14ac:dyDescent="0.25">
      <c r="A279" s="229" t="s">
        <v>105</v>
      </c>
      <c r="B279" s="230"/>
      <c r="C279" s="130">
        <f t="shared" ref="C279:K279" si="20">C278/$C$6</f>
        <v>-2.6471008333793256</v>
      </c>
      <c r="D279" s="130">
        <f t="shared" si="20"/>
        <v>355.28503559799111</v>
      </c>
      <c r="E279" s="130">
        <f t="shared" si="20"/>
        <v>16.061593355041666</v>
      </c>
      <c r="F279" s="130">
        <f t="shared" si="20"/>
        <v>133.11107511452067</v>
      </c>
      <c r="G279" s="130">
        <f t="shared" si="20"/>
        <v>0</v>
      </c>
      <c r="H279" s="130">
        <f t="shared" si="20"/>
        <v>0</v>
      </c>
      <c r="I279" s="130">
        <f t="shared" si="20"/>
        <v>0</v>
      </c>
      <c r="J279" s="130">
        <f t="shared" si="20"/>
        <v>132.61625476019648</v>
      </c>
      <c r="K279" s="130">
        <f t="shared" si="20"/>
        <v>0</v>
      </c>
      <c r="L279" s="322">
        <f>L278/$C$6</f>
        <v>3973.0752000662287</v>
      </c>
      <c r="M279" s="323"/>
      <c r="N279" s="130">
        <f t="shared" ref="N279:T279" si="21">N278/$C$6</f>
        <v>12.338429273138694</v>
      </c>
      <c r="O279" s="130">
        <f t="shared" si="21"/>
        <v>20.65155858491087</v>
      </c>
      <c r="P279" s="130">
        <f t="shared" si="21"/>
        <v>0</v>
      </c>
      <c r="Q279" s="130">
        <f t="shared" si="21"/>
        <v>0</v>
      </c>
      <c r="R279" s="130">
        <f t="shared" si="21"/>
        <v>0</v>
      </c>
      <c r="S279" s="130">
        <f t="shared" si="21"/>
        <v>4640.4920459186478</v>
      </c>
      <c r="T279" s="130">
        <f t="shared" si="21"/>
        <v>-117.06369004911971</v>
      </c>
    </row>
    <row r="280" spans="1:21" x14ac:dyDescent="0.25">
      <c r="A280" s="327" t="s">
        <v>106</v>
      </c>
      <c r="B280" s="328"/>
      <c r="C280" s="328"/>
      <c r="D280" s="328"/>
      <c r="E280" s="328"/>
      <c r="F280" s="328"/>
      <c r="G280" s="328"/>
      <c r="H280" s="328"/>
      <c r="I280" s="328"/>
      <c r="J280" s="328"/>
      <c r="K280" s="328"/>
      <c r="L280" s="328"/>
      <c r="M280" s="328"/>
      <c r="N280" s="328"/>
      <c r="O280" s="328"/>
      <c r="P280" s="328"/>
      <c r="Q280" s="329"/>
      <c r="R280" s="329"/>
      <c r="S280" s="329"/>
      <c r="T280" s="329"/>
      <c r="U280" s="146"/>
    </row>
    <row r="281" spans="1:21" ht="12.75" customHeight="1" x14ac:dyDescent="0.25">
      <c r="A281" s="331" t="s">
        <v>142</v>
      </c>
      <c r="B281" s="331"/>
      <c r="C281" s="331"/>
      <c r="D281" s="331"/>
      <c r="E281" s="331"/>
      <c r="F281" s="331"/>
      <c r="G281" s="331"/>
      <c r="H281" s="331"/>
      <c r="I281" s="331"/>
      <c r="J281" s="331"/>
      <c r="K281" s="331"/>
      <c r="L281" s="331"/>
      <c r="M281" s="331"/>
      <c r="N281" s="331"/>
      <c r="O281" s="331"/>
      <c r="P281" s="331"/>
      <c r="Q281" s="332"/>
      <c r="R281" s="333"/>
      <c r="S281" s="334"/>
      <c r="T281" s="131" t="s">
        <v>117</v>
      </c>
    </row>
    <row r="282" spans="1:21" ht="15.6" x14ac:dyDescent="0.25">
      <c r="A282" s="132" t="s">
        <v>119</v>
      </c>
      <c r="B282" s="132"/>
      <c r="C282" s="132"/>
      <c r="D282" s="132"/>
      <c r="E282" s="132"/>
      <c r="F282" s="132"/>
      <c r="G282" s="132"/>
      <c r="H282" s="132"/>
      <c r="I282" s="132"/>
      <c r="J282" s="132"/>
      <c r="K282" s="132"/>
      <c r="L282" s="132"/>
      <c r="M282" s="132"/>
      <c r="N282" s="132"/>
      <c r="O282" s="132"/>
      <c r="P282" s="132"/>
      <c r="Q282" s="367"/>
      <c r="R282" s="367"/>
      <c r="S282" s="367"/>
      <c r="T282" s="134" t="s">
        <v>125</v>
      </c>
    </row>
    <row r="283" spans="1:21" ht="15.6" x14ac:dyDescent="0.25">
      <c r="A283" s="132" t="s">
        <v>144</v>
      </c>
      <c r="B283" s="132"/>
      <c r="C283" s="132"/>
      <c r="D283" s="132"/>
      <c r="E283" s="132"/>
      <c r="F283" s="132"/>
      <c r="G283" s="132"/>
      <c r="H283" s="132"/>
      <c r="I283" s="132"/>
      <c r="J283" s="132"/>
      <c r="K283" s="132"/>
      <c r="L283" s="132"/>
      <c r="M283" s="132"/>
      <c r="N283" s="132"/>
      <c r="O283" s="132"/>
      <c r="P283" s="132"/>
    </row>
  </sheetData>
  <sheetProtection algorithmName="SHA-512" hashValue="ty3mglmYecNV0XgbT9ZjzBhMZnvPHD4mV0pJLjXkVrifLSFrmImXWuUd+rx7XlPBsU9ADoDjsFb3HLFIzkHNKQ==" saltValue="HbAgz+QPxRkGLyuTH0U3Yw==" spinCount="100000" sheet="1" formatCells="0" formatColumns="0" formatRows="0" insertRows="0" deleteRows="0"/>
  <mergeCells count="141">
    <mergeCell ref="A24:B30"/>
    <mergeCell ref="A32:B36"/>
    <mergeCell ref="I16:O16"/>
    <mergeCell ref="A16:G16"/>
    <mergeCell ref="C20:G20"/>
    <mergeCell ref="K20:O20"/>
    <mergeCell ref="I17:J17"/>
    <mergeCell ref="I18:J18"/>
    <mergeCell ref="I19:J19"/>
    <mergeCell ref="I20:J20"/>
    <mergeCell ref="C32:E32"/>
    <mergeCell ref="C33:E33"/>
    <mergeCell ref="C34:E34"/>
    <mergeCell ref="C35:E35"/>
    <mergeCell ref="C28:E28"/>
    <mergeCell ref="C29:E29"/>
    <mergeCell ref="C30:E30"/>
    <mergeCell ref="C24:E24"/>
    <mergeCell ref="C25:E25"/>
    <mergeCell ref="C26:E26"/>
    <mergeCell ref="C27:E27"/>
    <mergeCell ref="A20:B20"/>
    <mergeCell ref="A22:B22"/>
    <mergeCell ref="C22:F22"/>
    <mergeCell ref="E214:G214"/>
    <mergeCell ref="E215:G215"/>
    <mergeCell ref="F75:G75"/>
    <mergeCell ref="F79:G79"/>
    <mergeCell ref="F150:G150"/>
    <mergeCell ref="F155:G155"/>
    <mergeCell ref="F187:G187"/>
    <mergeCell ref="F188:G188"/>
    <mergeCell ref="F197:G197"/>
    <mergeCell ref="F198:G198"/>
    <mergeCell ref="F209:G209"/>
    <mergeCell ref="E39:E40"/>
    <mergeCell ref="F39:G40"/>
    <mergeCell ref="C36:E36"/>
    <mergeCell ref="F48:G48"/>
    <mergeCell ref="F49:G49"/>
    <mergeCell ref="F57:G57"/>
    <mergeCell ref="F66:G66"/>
    <mergeCell ref="F210:G210"/>
    <mergeCell ref="F211:G211"/>
    <mergeCell ref="B37:F38"/>
    <mergeCell ref="Q282:S282"/>
    <mergeCell ref="A217:B217"/>
    <mergeCell ref="A280:T280"/>
    <mergeCell ref="A281:P281"/>
    <mergeCell ref="Q281:S281"/>
    <mergeCell ref="Q250:S250"/>
    <mergeCell ref="C258:N259"/>
    <mergeCell ref="L260:N273"/>
    <mergeCell ref="L275:N277"/>
    <mergeCell ref="A278:B278"/>
    <mergeCell ref="L278:M278"/>
    <mergeCell ref="A279:B279"/>
    <mergeCell ref="L279:M279"/>
    <mergeCell ref="O254:R255"/>
    <mergeCell ref="S254:S257"/>
    <mergeCell ref="T254:T255"/>
    <mergeCell ref="D256:F256"/>
    <mergeCell ref="G256:N256"/>
    <mergeCell ref="O256:R256"/>
    <mergeCell ref="T256:T257"/>
    <mergeCell ref="L257:M257"/>
    <mergeCell ref="A248:T248"/>
    <mergeCell ref="A249:P249"/>
    <mergeCell ref="Q249:S249"/>
    <mergeCell ref="A252:T253"/>
    <mergeCell ref="A254:B256"/>
    <mergeCell ref="C254:C256"/>
    <mergeCell ref="D254:D255"/>
    <mergeCell ref="E254:F255"/>
    <mergeCell ref="G254:N255"/>
    <mergeCell ref="C225:N226"/>
    <mergeCell ref="L227:N240"/>
    <mergeCell ref="L242:N244"/>
    <mergeCell ref="A246:B246"/>
    <mergeCell ref="L246:M246"/>
    <mergeCell ref="A247:B247"/>
    <mergeCell ref="L247:M247"/>
    <mergeCell ref="T221:T222"/>
    <mergeCell ref="D223:F223"/>
    <mergeCell ref="G223:N223"/>
    <mergeCell ref="O223:R223"/>
    <mergeCell ref="T223:T224"/>
    <mergeCell ref="L224:M224"/>
    <mergeCell ref="A219:T220"/>
    <mergeCell ref="A221:B223"/>
    <mergeCell ref="C221:C223"/>
    <mergeCell ref="D221:D222"/>
    <mergeCell ref="E221:F222"/>
    <mergeCell ref="G221:N222"/>
    <mergeCell ref="O221:R222"/>
    <mergeCell ref="S221:S224"/>
    <mergeCell ref="A1:B1"/>
    <mergeCell ref="C1:F1"/>
    <mergeCell ref="A2:B2"/>
    <mergeCell ref="C2:F2"/>
    <mergeCell ref="C3:F3"/>
    <mergeCell ref="A4:B4"/>
    <mergeCell ref="C4:F4"/>
    <mergeCell ref="A11:B11"/>
    <mergeCell ref="C11:F11"/>
    <mergeCell ref="A8:B8"/>
    <mergeCell ref="C8:F8"/>
    <mergeCell ref="A9:B9"/>
    <mergeCell ref="C9:F9"/>
    <mergeCell ref="A10:B10"/>
    <mergeCell ref="C10:F10"/>
    <mergeCell ref="A5:B5"/>
    <mergeCell ref="C5:F5"/>
    <mergeCell ref="A6:B6"/>
    <mergeCell ref="C6:F6"/>
    <mergeCell ref="A7:B7"/>
    <mergeCell ref="C7:F7"/>
    <mergeCell ref="H211:I211"/>
    <mergeCell ref="A12:B12"/>
    <mergeCell ref="C12:F12"/>
    <mergeCell ref="A13:B13"/>
    <mergeCell ref="C13:F13"/>
    <mergeCell ref="A17:B17"/>
    <mergeCell ref="A18:B18"/>
    <mergeCell ref="A19:B19"/>
    <mergeCell ref="A14:B14"/>
    <mergeCell ref="C14:F14"/>
    <mergeCell ref="A15:B15"/>
    <mergeCell ref="C15:F15"/>
    <mergeCell ref="H39:I39"/>
    <mergeCell ref="A40:B40"/>
    <mergeCell ref="A41:B43"/>
    <mergeCell ref="E41:E43"/>
    <mergeCell ref="F41:G43"/>
    <mergeCell ref="E44:E47"/>
    <mergeCell ref="F44:G44"/>
    <mergeCell ref="F45:G45"/>
    <mergeCell ref="F46:G46"/>
    <mergeCell ref="F47:G47"/>
    <mergeCell ref="A39:B39"/>
    <mergeCell ref="C39:D39"/>
  </mergeCells>
  <phoneticPr fontId="36"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'Drop down list'!$B$4:$B$5</xm:f>
          </x14:formula1>
          <xm:sqref>C217:C218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0066"/>
  </sheetPr>
  <dimension ref="A1:AW131"/>
  <sheetViews>
    <sheetView showGridLines="0" zoomScale="60" zoomScaleNormal="60" workbookViewId="0">
      <selection activeCell="A141" sqref="A141"/>
    </sheetView>
  </sheetViews>
  <sheetFormatPr defaultColWidth="9.21875" defaultRowHeight="13.2" x14ac:dyDescent="0.25"/>
  <cols>
    <col min="1" max="1" width="14.21875" style="81" customWidth="1"/>
    <col min="2" max="2" width="42.21875" style="85" customWidth="1"/>
    <col min="3" max="3" width="35" style="86" customWidth="1"/>
    <col min="4" max="4" width="34.5546875" style="86" customWidth="1"/>
    <col min="5" max="5" width="34.21875" style="86" customWidth="1"/>
    <col min="6" max="6" width="27" style="86" customWidth="1"/>
    <col min="7" max="7" width="14.21875" style="76" customWidth="1"/>
    <col min="8" max="8" width="18.21875" style="76" customWidth="1"/>
    <col min="9" max="9" width="19.77734375" style="76" customWidth="1"/>
    <col min="10" max="10" width="30" style="76" customWidth="1"/>
    <col min="11" max="11" width="21.21875" style="76" customWidth="1"/>
    <col min="12" max="12" width="22.44140625" style="76" customWidth="1"/>
    <col min="13" max="13" width="22.21875" style="76" customWidth="1"/>
    <col min="14" max="14" width="13.21875" style="76" bestFit="1" customWidth="1"/>
    <col min="15" max="18" width="10.5546875" style="76" bestFit="1" customWidth="1"/>
    <col min="19" max="19" width="18.77734375" style="76" customWidth="1"/>
    <col min="20" max="20" width="27.77734375" style="76" customWidth="1"/>
    <col min="21" max="25" width="9.21875" style="76"/>
    <col min="26" max="26" width="46" style="76" bestFit="1" customWidth="1"/>
    <col min="27" max="27" width="126.44140625" style="76" customWidth="1"/>
    <col min="28" max="16384" width="9.21875" style="76"/>
  </cols>
  <sheetData>
    <row r="1" spans="1:47" x14ac:dyDescent="0.25">
      <c r="A1" s="394" t="s">
        <v>5</v>
      </c>
      <c r="B1" s="394"/>
      <c r="C1" s="395"/>
      <c r="D1" s="395"/>
      <c r="E1" s="395"/>
      <c r="F1" s="395"/>
    </row>
    <row r="2" spans="1:47" x14ac:dyDescent="0.25">
      <c r="A2" s="203" t="s">
        <v>6</v>
      </c>
      <c r="B2" s="203"/>
      <c r="C2" s="384"/>
      <c r="D2" s="384"/>
      <c r="E2" s="384"/>
      <c r="F2" s="384"/>
    </row>
    <row r="3" spans="1:47" x14ac:dyDescent="0.25">
      <c r="A3" s="78"/>
      <c r="B3" s="78" t="s">
        <v>7</v>
      </c>
      <c r="C3" s="384"/>
      <c r="D3" s="384"/>
      <c r="E3" s="384"/>
      <c r="F3" s="384"/>
    </row>
    <row r="4" spans="1:47" x14ac:dyDescent="0.25">
      <c r="A4" s="203" t="s">
        <v>8</v>
      </c>
      <c r="B4" s="203"/>
      <c r="C4" s="384" t="s">
        <v>177</v>
      </c>
      <c r="D4" s="384"/>
      <c r="E4" s="384"/>
      <c r="F4" s="384"/>
    </row>
    <row r="5" spans="1:47" x14ac:dyDescent="0.25">
      <c r="A5" s="203" t="s">
        <v>9</v>
      </c>
      <c r="B5" s="203"/>
      <c r="C5" s="384"/>
      <c r="D5" s="384"/>
      <c r="E5" s="384"/>
      <c r="F5" s="384"/>
    </row>
    <row r="6" spans="1:47" ht="15.6" x14ac:dyDescent="0.25">
      <c r="A6" s="203" t="s">
        <v>10</v>
      </c>
      <c r="B6" s="203"/>
      <c r="C6" s="384"/>
      <c r="D6" s="384"/>
      <c r="E6" s="384"/>
      <c r="F6" s="384"/>
    </row>
    <row r="7" spans="1:47" s="79" customFormat="1" x14ac:dyDescent="0.25">
      <c r="A7" s="203" t="s">
        <v>11</v>
      </c>
      <c r="B7" s="203"/>
      <c r="C7" s="384"/>
      <c r="D7" s="384"/>
      <c r="E7" s="384"/>
      <c r="F7" s="384"/>
    </row>
    <row r="8" spans="1:47" s="79" customFormat="1" x14ac:dyDescent="0.25">
      <c r="A8" s="203" t="s">
        <v>49</v>
      </c>
      <c r="B8" s="203"/>
      <c r="C8" s="397"/>
      <c r="D8" s="397"/>
      <c r="E8" s="397"/>
      <c r="F8" s="397"/>
      <c r="G8" s="80"/>
    </row>
    <row r="9" spans="1:47" x14ac:dyDescent="0.25">
      <c r="A9" s="203" t="s">
        <v>50</v>
      </c>
      <c r="B9" s="203"/>
      <c r="C9" s="384" t="s">
        <v>176</v>
      </c>
      <c r="D9" s="384"/>
      <c r="E9" s="384"/>
      <c r="F9" s="384"/>
      <c r="G9" s="88"/>
    </row>
    <row r="10" spans="1:47" ht="64.5" customHeight="1" x14ac:dyDescent="0.25">
      <c r="A10" s="225" t="s">
        <v>51</v>
      </c>
      <c r="B10" s="226"/>
      <c r="C10" s="388" t="s">
        <v>118</v>
      </c>
      <c r="D10" s="389"/>
      <c r="E10" s="389"/>
      <c r="F10" s="390"/>
      <c r="G10" s="88"/>
    </row>
    <row r="11" spans="1:47" ht="32.25" customHeight="1" x14ac:dyDescent="0.25">
      <c r="A11" s="203" t="s">
        <v>52</v>
      </c>
      <c r="B11" s="203"/>
      <c r="C11" s="396" t="s">
        <v>126</v>
      </c>
      <c r="D11" s="396"/>
      <c r="E11" s="396"/>
      <c r="F11" s="396"/>
      <c r="G11" s="89"/>
    </row>
    <row r="12" spans="1:47" ht="32.25" customHeight="1" x14ac:dyDescent="0.25">
      <c r="A12" s="203" t="s">
        <v>53</v>
      </c>
      <c r="B12" s="203"/>
      <c r="C12" s="384" t="s">
        <v>54</v>
      </c>
      <c r="D12" s="384"/>
      <c r="E12" s="384"/>
      <c r="F12" s="384"/>
      <c r="G12" s="89"/>
    </row>
    <row r="13" spans="1:47" ht="32.25" customHeight="1" x14ac:dyDescent="0.25">
      <c r="A13" s="225" t="s">
        <v>55</v>
      </c>
      <c r="B13" s="226"/>
      <c r="C13" s="384" t="s">
        <v>155</v>
      </c>
      <c r="D13" s="384"/>
      <c r="E13" s="384"/>
      <c r="F13" s="384"/>
      <c r="G13" s="89"/>
    </row>
    <row r="14" spans="1:47" s="90" customFormat="1" x14ac:dyDescent="0.25">
      <c r="A14" s="239"/>
      <c r="B14" s="239"/>
      <c r="C14" s="240"/>
      <c r="D14" s="240"/>
      <c r="E14" s="240"/>
      <c r="F14" s="240"/>
      <c r="G14" s="89"/>
      <c r="H14" s="76"/>
      <c r="I14" s="76"/>
      <c r="J14" s="76"/>
      <c r="K14" s="76"/>
      <c r="L14" s="76"/>
      <c r="M14" s="76"/>
      <c r="N14" s="76"/>
      <c r="O14" s="76"/>
      <c r="P14" s="76"/>
      <c r="Q14" s="76"/>
      <c r="R14" s="76"/>
      <c r="S14" s="76"/>
      <c r="T14" s="76"/>
      <c r="U14" s="76"/>
      <c r="V14" s="76"/>
      <c r="W14" s="76"/>
      <c r="X14" s="76"/>
      <c r="Y14" s="76"/>
      <c r="AB14" s="76"/>
      <c r="AC14" s="76"/>
      <c r="AD14" s="76"/>
      <c r="AE14" s="76"/>
      <c r="AF14" s="76"/>
      <c r="AG14" s="76"/>
      <c r="AH14" s="76"/>
      <c r="AI14" s="76"/>
      <c r="AJ14" s="76"/>
      <c r="AK14" s="76"/>
      <c r="AL14" s="76"/>
      <c r="AM14" s="76"/>
      <c r="AN14" s="76"/>
      <c r="AO14" s="76"/>
      <c r="AP14" s="76"/>
      <c r="AQ14" s="76"/>
      <c r="AR14" s="76"/>
      <c r="AS14" s="76"/>
      <c r="AT14" s="76"/>
      <c r="AU14" s="76"/>
    </row>
    <row r="15" spans="1:47" ht="12.75" customHeight="1" x14ac:dyDescent="0.25">
      <c r="A15" s="239"/>
      <c r="B15" s="239"/>
      <c r="C15" s="240"/>
      <c r="D15" s="240"/>
      <c r="E15" s="240"/>
      <c r="F15" s="240"/>
      <c r="G15" s="89"/>
    </row>
    <row r="16" spans="1:47" ht="40.200000000000003" customHeight="1" x14ac:dyDescent="0.25">
      <c r="A16" s="385" t="s">
        <v>194</v>
      </c>
      <c r="B16" s="386"/>
      <c r="C16" s="386"/>
      <c r="D16" s="386"/>
      <c r="E16" s="386"/>
      <c r="F16" s="386"/>
      <c r="G16" s="387"/>
      <c r="I16" s="385" t="s">
        <v>193</v>
      </c>
      <c r="J16" s="386"/>
      <c r="K16" s="386"/>
      <c r="L16" s="386"/>
      <c r="M16" s="386"/>
      <c r="N16" s="386"/>
      <c r="O16" s="387"/>
    </row>
    <row r="17" spans="1:47" s="83" customFormat="1" ht="33.75" customHeight="1" x14ac:dyDescent="0.25">
      <c r="A17" s="227"/>
      <c r="B17" s="228"/>
      <c r="C17" s="142" t="s">
        <v>56</v>
      </c>
      <c r="D17" s="142" t="s">
        <v>175</v>
      </c>
      <c r="E17" s="142" t="s">
        <v>174</v>
      </c>
      <c r="F17" s="142" t="s">
        <v>57</v>
      </c>
      <c r="G17" s="142" t="s">
        <v>58</v>
      </c>
      <c r="I17" s="227"/>
      <c r="J17" s="228"/>
      <c r="K17" s="142" t="s">
        <v>56</v>
      </c>
      <c r="L17" s="142" t="s">
        <v>175</v>
      </c>
      <c r="M17" s="142" t="s">
        <v>174</v>
      </c>
      <c r="N17" s="142" t="s">
        <v>57</v>
      </c>
      <c r="O17" s="142" t="s">
        <v>58</v>
      </c>
    </row>
    <row r="18" spans="1:47" s="83" customFormat="1" ht="33.75" customHeight="1" x14ac:dyDescent="0.25">
      <c r="A18" s="229" t="s">
        <v>59</v>
      </c>
      <c r="B18" s="230"/>
      <c r="C18" s="69">
        <f>'Detailed planning stage'!C18</f>
        <v>9103898.5300000012</v>
      </c>
      <c r="D18" s="69">
        <f>'Detailed planning stage'!D18</f>
        <v>2402873.92</v>
      </c>
      <c r="E18" s="69">
        <f>'Detailed planning stage'!E18</f>
        <v>101536310.88</v>
      </c>
      <c r="F18" s="69">
        <f>'Detailed planning stage'!F18</f>
        <v>374185.59</v>
      </c>
      <c r="G18" s="69">
        <f>'Detailed planning stage'!G18</f>
        <v>-2121077</v>
      </c>
      <c r="I18" s="229" t="s">
        <v>59</v>
      </c>
      <c r="J18" s="230"/>
      <c r="K18" s="69">
        <f>'Detailed planning stage'!K18</f>
        <v>9092306.3200000003</v>
      </c>
      <c r="L18" s="69">
        <f>'Detailed planning stage'!L18</f>
        <v>2402873.92</v>
      </c>
      <c r="M18" s="69">
        <f>'Detailed planning stage'!M18</f>
        <v>72211709.549999997</v>
      </c>
      <c r="N18" s="69">
        <f>'Detailed planning stage'!N18</f>
        <v>374185.59</v>
      </c>
      <c r="O18" s="69">
        <f>'Detailed planning stage'!O18</f>
        <v>-2121077</v>
      </c>
    </row>
    <row r="19" spans="1:47" ht="33.75" customHeight="1" x14ac:dyDescent="0.25">
      <c r="A19" s="229" t="s">
        <v>60</v>
      </c>
      <c r="B19" s="230"/>
      <c r="C19" s="70">
        <f>'Detailed planning stage'!C19</f>
        <v>502.4503852309731</v>
      </c>
      <c r="D19" s="70">
        <f>'Detailed planning stage'!D19</f>
        <v>132.61625476019648</v>
      </c>
      <c r="E19" s="70">
        <f>'Detailed planning stage'!E19</f>
        <v>5603.8584292731384</v>
      </c>
      <c r="F19" s="70">
        <f>'Detailed planning stage'!F19</f>
        <v>20.65155858491087</v>
      </c>
      <c r="G19" s="70">
        <f>'Detailed planning stage'!G19</f>
        <v>-117.06369004911971</v>
      </c>
      <c r="I19" s="229" t="s">
        <v>60</v>
      </c>
      <c r="J19" s="230"/>
      <c r="K19" s="70">
        <f>'Detailed planning stage'!K19</f>
        <v>501.8106032341741</v>
      </c>
      <c r="L19" s="70">
        <f>'Detailed planning stage'!L19</f>
        <v>132.61625476019648</v>
      </c>
      <c r="M19" s="70">
        <f>'Detailed planning stage'!M19</f>
        <v>3985.4136293393672</v>
      </c>
      <c r="N19" s="70">
        <f>'Detailed planning stage'!N19</f>
        <v>20.65155858491087</v>
      </c>
      <c r="O19" s="70">
        <f>'Detailed planning stage'!O19</f>
        <v>-117.06369004911971</v>
      </c>
      <c r="P19" s="97"/>
      <c r="Q19" s="97"/>
    </row>
    <row r="20" spans="1:47" s="90" customFormat="1" x14ac:dyDescent="0.25">
      <c r="A20" s="239"/>
      <c r="B20" s="239"/>
      <c r="C20" s="240"/>
      <c r="D20" s="240"/>
      <c r="E20" s="240"/>
      <c r="F20" s="240"/>
      <c r="G20" s="89"/>
      <c r="H20" s="76"/>
      <c r="I20" s="76"/>
      <c r="J20" s="76"/>
      <c r="K20" s="76"/>
      <c r="L20" s="76"/>
      <c r="M20" s="76"/>
      <c r="N20" s="76"/>
      <c r="O20" s="76"/>
      <c r="P20" s="76"/>
      <c r="Q20" s="76"/>
      <c r="R20" s="76"/>
      <c r="S20" s="76"/>
      <c r="T20" s="76"/>
      <c r="U20" s="76"/>
      <c r="V20" s="76"/>
      <c r="W20" s="76"/>
      <c r="X20" s="76"/>
      <c r="Y20" s="76"/>
      <c r="AB20" s="76"/>
      <c r="AC20" s="76"/>
      <c r="AD20" s="76"/>
      <c r="AE20" s="76"/>
      <c r="AF20" s="76"/>
      <c r="AG20" s="76"/>
      <c r="AH20" s="76"/>
      <c r="AI20" s="76"/>
      <c r="AJ20" s="76"/>
      <c r="AK20" s="76"/>
      <c r="AL20" s="76"/>
      <c r="AM20" s="76"/>
      <c r="AN20" s="76"/>
      <c r="AO20" s="76"/>
      <c r="AP20" s="76"/>
      <c r="AQ20" s="76"/>
      <c r="AR20" s="76"/>
      <c r="AS20" s="76"/>
      <c r="AT20" s="76"/>
      <c r="AU20" s="76"/>
    </row>
    <row r="21" spans="1:47" s="90" customFormat="1" x14ac:dyDescent="0.25">
      <c r="A21" s="149"/>
      <c r="B21" s="149"/>
      <c r="C21" s="150"/>
      <c r="D21" s="150"/>
      <c r="E21" s="150"/>
      <c r="F21" s="150"/>
      <c r="G21" s="89"/>
      <c r="H21" s="76"/>
      <c r="I21" s="76"/>
      <c r="J21" s="76"/>
      <c r="K21" s="76"/>
      <c r="L21" s="76"/>
      <c r="M21" s="76"/>
      <c r="N21" s="76"/>
      <c r="O21" s="76"/>
      <c r="P21" s="76"/>
      <c r="Q21" s="76"/>
      <c r="R21" s="76"/>
      <c r="S21" s="76"/>
      <c r="T21" s="76"/>
      <c r="U21" s="76"/>
      <c r="V21" s="76"/>
      <c r="W21" s="76"/>
      <c r="X21" s="76"/>
      <c r="Y21" s="76"/>
      <c r="AB21" s="76"/>
      <c r="AC21" s="76"/>
      <c r="AD21" s="76"/>
      <c r="AE21" s="76"/>
      <c r="AF21" s="76"/>
      <c r="AG21" s="76"/>
      <c r="AH21" s="76"/>
      <c r="AI21" s="76"/>
      <c r="AJ21" s="76"/>
      <c r="AK21" s="76"/>
      <c r="AL21" s="76"/>
      <c r="AM21" s="76"/>
      <c r="AN21" s="76"/>
      <c r="AO21" s="76"/>
      <c r="AP21" s="76"/>
      <c r="AQ21" s="76"/>
      <c r="AR21" s="76"/>
      <c r="AS21" s="76"/>
      <c r="AT21" s="76"/>
      <c r="AU21" s="76"/>
    </row>
    <row r="22" spans="1:47" ht="43.5" customHeight="1" x14ac:dyDescent="0.25">
      <c r="A22" s="385" t="s">
        <v>195</v>
      </c>
      <c r="B22" s="386"/>
      <c r="C22" s="386"/>
      <c r="D22" s="386"/>
      <c r="E22" s="386"/>
      <c r="F22" s="386"/>
      <c r="G22" s="387"/>
      <c r="I22" s="385" t="s">
        <v>196</v>
      </c>
      <c r="J22" s="386"/>
      <c r="K22" s="386"/>
      <c r="L22" s="386"/>
      <c r="M22" s="386"/>
      <c r="N22" s="386"/>
      <c r="O22" s="387"/>
      <c r="P22" s="97"/>
      <c r="Q22" s="97"/>
    </row>
    <row r="23" spans="1:47" ht="33.75" customHeight="1" x14ac:dyDescent="0.25">
      <c r="A23" s="398"/>
      <c r="B23" s="399"/>
      <c r="C23" s="91" t="s">
        <v>56</v>
      </c>
      <c r="D23" s="91" t="s">
        <v>175</v>
      </c>
      <c r="E23" s="91" t="s">
        <v>174</v>
      </c>
      <c r="F23" s="91" t="s">
        <v>57</v>
      </c>
      <c r="G23" s="91" t="s">
        <v>58</v>
      </c>
      <c r="I23" s="151"/>
      <c r="J23" s="152"/>
      <c r="K23" s="91" t="s">
        <v>56</v>
      </c>
      <c r="L23" s="91" t="s">
        <v>175</v>
      </c>
      <c r="M23" s="91" t="s">
        <v>174</v>
      </c>
      <c r="N23" s="91" t="s">
        <v>57</v>
      </c>
      <c r="O23" s="91" t="s">
        <v>58</v>
      </c>
      <c r="P23" s="97"/>
      <c r="Q23" s="97"/>
    </row>
    <row r="24" spans="1:47" ht="35.700000000000003" customHeight="1" x14ac:dyDescent="0.25">
      <c r="A24" s="229" t="s">
        <v>59</v>
      </c>
      <c r="B24" s="230"/>
      <c r="C24" s="69">
        <f>C94+D94+E94+F94</f>
        <v>0</v>
      </c>
      <c r="D24" s="69">
        <f>G94+H94+I94+J94+K94</f>
        <v>0</v>
      </c>
      <c r="E24" s="69" t="e">
        <f>L94+N94</f>
        <v>#VALUE!</v>
      </c>
      <c r="F24" s="69">
        <f>O94+P94+Q94+R94</f>
        <v>0</v>
      </c>
      <c r="G24" s="69">
        <f>T94</f>
        <v>0</v>
      </c>
      <c r="I24" s="229" t="s">
        <v>59</v>
      </c>
      <c r="J24" s="230"/>
      <c r="K24" s="69">
        <f>C126+D126+E126+F126</f>
        <v>0</v>
      </c>
      <c r="L24" s="69">
        <f>G126+H126+I126+J126+K126</f>
        <v>0</v>
      </c>
      <c r="M24" s="69" t="e">
        <f>L126+N126</f>
        <v>#VALUE!</v>
      </c>
      <c r="N24" s="69">
        <f>O126+P126+Q126+R126</f>
        <v>0</v>
      </c>
      <c r="O24" s="69">
        <f>T126</f>
        <v>0</v>
      </c>
      <c r="P24" s="97"/>
      <c r="Q24" s="97"/>
    </row>
    <row r="25" spans="1:47" ht="37.950000000000003" customHeight="1" x14ac:dyDescent="0.25">
      <c r="A25" s="229" t="s">
        <v>60</v>
      </c>
      <c r="B25" s="230"/>
      <c r="C25" s="70" t="e">
        <f>C24/$C$6</f>
        <v>#DIV/0!</v>
      </c>
      <c r="D25" s="70" t="e">
        <f t="shared" ref="D25" si="0">D24/$C$6</f>
        <v>#DIV/0!</v>
      </c>
      <c r="E25" s="70" t="e">
        <f>E24/$C$6</f>
        <v>#VALUE!</v>
      </c>
      <c r="F25" s="70" t="e">
        <f>F24/$C$6</f>
        <v>#DIV/0!</v>
      </c>
      <c r="G25" s="70" t="e">
        <f>G24/$C$6</f>
        <v>#DIV/0!</v>
      </c>
      <c r="I25" s="229" t="s">
        <v>60</v>
      </c>
      <c r="J25" s="230"/>
      <c r="K25" s="71" t="e">
        <f>K24/$C$6</f>
        <v>#DIV/0!</v>
      </c>
      <c r="L25" s="71" t="e">
        <f t="shared" ref="L25" si="1">L24/$C$6</f>
        <v>#DIV/0!</v>
      </c>
      <c r="M25" s="71" t="e">
        <f>M24/$C$6</f>
        <v>#VALUE!</v>
      </c>
      <c r="N25" s="71" t="e">
        <f t="shared" ref="N25:O25" si="2">N24/$C$6</f>
        <v>#DIV/0!</v>
      </c>
      <c r="O25" s="71" t="e">
        <f t="shared" si="2"/>
        <v>#DIV/0!</v>
      </c>
      <c r="P25" s="97"/>
      <c r="Q25" s="97"/>
    </row>
    <row r="26" spans="1:47" ht="47.25" customHeight="1" x14ac:dyDescent="0.25">
      <c r="A26" s="229" t="s">
        <v>181</v>
      </c>
      <c r="B26" s="230"/>
      <c r="C26" s="388" t="s">
        <v>180</v>
      </c>
      <c r="D26" s="389"/>
      <c r="E26" s="389"/>
      <c r="F26" s="389"/>
      <c r="G26" s="390"/>
      <c r="I26" s="229" t="s">
        <v>183</v>
      </c>
      <c r="J26" s="230"/>
      <c r="K26" s="388" t="s">
        <v>179</v>
      </c>
      <c r="L26" s="389"/>
      <c r="M26" s="389"/>
      <c r="N26" s="389"/>
      <c r="O26" s="390"/>
      <c r="P26" s="97"/>
      <c r="Q26" s="97"/>
    </row>
    <row r="27" spans="1:47" s="100" customFormat="1" ht="84" customHeight="1" x14ac:dyDescent="0.25">
      <c r="A27" s="229" t="s">
        <v>182</v>
      </c>
      <c r="B27" s="230"/>
      <c r="C27" s="391" t="s">
        <v>197</v>
      </c>
      <c r="D27" s="392"/>
      <c r="E27" s="392"/>
      <c r="F27" s="392"/>
      <c r="G27" s="393"/>
      <c r="I27" s="229" t="s">
        <v>182</v>
      </c>
      <c r="J27" s="230"/>
      <c r="K27" s="388" t="s">
        <v>198</v>
      </c>
      <c r="L27" s="389"/>
      <c r="M27" s="389"/>
      <c r="N27" s="389"/>
      <c r="O27" s="390"/>
      <c r="P27" s="97"/>
      <c r="Q27" s="97"/>
    </row>
    <row r="28" spans="1:47" s="90" customFormat="1" x14ac:dyDescent="0.25">
      <c r="A28" s="149"/>
      <c r="B28" s="149"/>
      <c r="C28" s="150"/>
      <c r="D28" s="150"/>
      <c r="E28" s="150"/>
      <c r="F28" s="150"/>
      <c r="G28" s="89"/>
      <c r="H28" s="76"/>
      <c r="I28" s="76"/>
      <c r="J28" s="76"/>
      <c r="K28" s="76"/>
      <c r="L28" s="76"/>
      <c r="M28" s="76"/>
      <c r="N28" s="76"/>
      <c r="O28" s="76"/>
      <c r="P28" s="76"/>
      <c r="Q28" s="76"/>
      <c r="R28" s="76"/>
      <c r="S28" s="76"/>
      <c r="T28" s="76"/>
      <c r="U28" s="76"/>
      <c r="V28" s="76"/>
      <c r="W28" s="76"/>
      <c r="X28" s="76"/>
      <c r="Y28" s="76"/>
      <c r="AB28" s="76"/>
      <c r="AC28" s="76"/>
      <c r="AD28" s="76"/>
      <c r="AE28" s="76"/>
      <c r="AF28" s="76"/>
      <c r="AG28" s="76"/>
      <c r="AH28" s="76"/>
      <c r="AI28" s="76"/>
      <c r="AJ28" s="76"/>
      <c r="AK28" s="76"/>
      <c r="AL28" s="76"/>
      <c r="AM28" s="76"/>
      <c r="AN28" s="76"/>
      <c r="AO28" s="76"/>
      <c r="AP28" s="76"/>
      <c r="AQ28" s="76"/>
      <c r="AR28" s="76"/>
      <c r="AS28" s="76"/>
      <c r="AT28" s="76"/>
      <c r="AU28" s="76"/>
    </row>
    <row r="29" spans="1:47" s="90" customFormat="1" ht="60" customHeight="1" x14ac:dyDescent="0.25">
      <c r="A29" s="402" t="s">
        <v>172</v>
      </c>
      <c r="B29" s="403"/>
      <c r="C29" s="29"/>
      <c r="D29" s="150"/>
      <c r="E29" s="150"/>
      <c r="F29" s="150"/>
      <c r="G29" s="89"/>
      <c r="H29" s="76"/>
      <c r="I29" s="76"/>
      <c r="J29" s="76"/>
      <c r="K29" s="76"/>
      <c r="L29" s="76"/>
      <c r="M29" s="76"/>
      <c r="N29" s="76"/>
      <c r="O29" s="76"/>
      <c r="P29" s="76"/>
      <c r="Q29" s="76"/>
      <c r="R29" s="76"/>
      <c r="S29" s="76"/>
      <c r="T29" s="76"/>
      <c r="U29" s="76"/>
      <c r="V29" s="76"/>
      <c r="W29" s="76"/>
      <c r="X29" s="76"/>
      <c r="Y29" s="76"/>
      <c r="AB29" s="76"/>
      <c r="AC29" s="76"/>
      <c r="AD29" s="76"/>
      <c r="AE29" s="76"/>
      <c r="AF29" s="76"/>
      <c r="AG29" s="76"/>
      <c r="AH29" s="76"/>
      <c r="AI29" s="76"/>
      <c r="AJ29" s="76"/>
      <c r="AK29" s="76"/>
      <c r="AL29" s="76"/>
      <c r="AM29" s="76"/>
      <c r="AN29" s="76"/>
      <c r="AO29" s="76"/>
      <c r="AP29" s="76"/>
      <c r="AQ29" s="76"/>
      <c r="AR29" s="76"/>
      <c r="AS29" s="76"/>
      <c r="AT29" s="76"/>
      <c r="AU29" s="76"/>
    </row>
    <row r="30" spans="1:47" ht="12.75" customHeight="1" x14ac:dyDescent="0.25">
      <c r="A30" s="98"/>
      <c r="B30" s="98"/>
      <c r="C30" s="99"/>
      <c r="D30" s="99"/>
      <c r="E30" s="99"/>
      <c r="F30" s="99"/>
      <c r="G30" s="89"/>
      <c r="H30" s="96"/>
      <c r="I30" s="96"/>
      <c r="J30" s="92"/>
      <c r="K30" s="92"/>
      <c r="L30" s="92"/>
      <c r="M30" s="92"/>
      <c r="N30" s="97"/>
      <c r="O30" s="97"/>
      <c r="P30" s="97"/>
      <c r="Q30" s="97"/>
    </row>
    <row r="31" spans="1:47" s="83" customFormat="1" ht="30" x14ac:dyDescent="0.25">
      <c r="A31" s="404" t="s">
        <v>170</v>
      </c>
      <c r="B31" s="405"/>
      <c r="C31" s="271" t="s">
        <v>127</v>
      </c>
      <c r="D31" s="271"/>
      <c r="E31" s="271"/>
      <c r="F31" s="101" t="s">
        <v>128</v>
      </c>
      <c r="G31" s="89"/>
      <c r="H31" s="96"/>
      <c r="I31" s="96"/>
      <c r="J31" s="102"/>
      <c r="K31" s="102"/>
      <c r="L31" s="102"/>
      <c r="M31" s="102"/>
      <c r="N31" s="97"/>
      <c r="O31" s="97"/>
      <c r="P31" s="97"/>
      <c r="Q31" s="97"/>
    </row>
    <row r="32" spans="1:47" s="106" customFormat="1" x14ac:dyDescent="0.25">
      <c r="A32" s="404"/>
      <c r="B32" s="405"/>
      <c r="C32" s="384" t="s">
        <v>169</v>
      </c>
      <c r="D32" s="384"/>
      <c r="E32" s="384"/>
      <c r="F32" s="75"/>
      <c r="G32" s="95"/>
    </row>
    <row r="33" spans="1:49" s="83" customFormat="1" x14ac:dyDescent="0.25">
      <c r="A33" s="404"/>
      <c r="B33" s="405"/>
      <c r="C33" s="410"/>
      <c r="D33" s="410"/>
      <c r="E33" s="410"/>
      <c r="F33" s="75"/>
      <c r="G33" s="89"/>
    </row>
    <row r="34" spans="1:49" s="83" customFormat="1" ht="12.75" customHeight="1" x14ac:dyDescent="0.25">
      <c r="A34" s="406"/>
      <c r="B34" s="407"/>
      <c r="C34" s="384"/>
      <c r="D34" s="384"/>
      <c r="E34" s="384"/>
      <c r="F34" s="75"/>
      <c r="G34" s="89"/>
    </row>
    <row r="35" spans="1:49" s="90" customFormat="1" x14ac:dyDescent="0.25">
      <c r="A35" s="153"/>
      <c r="B35" s="154"/>
      <c r="C35" s="154"/>
      <c r="D35" s="154"/>
      <c r="E35" s="154"/>
      <c r="F35" s="154"/>
      <c r="K35" s="146"/>
      <c r="L35" s="146"/>
      <c r="M35" s="146"/>
      <c r="N35" s="146"/>
      <c r="O35" s="146"/>
      <c r="P35" s="146"/>
      <c r="Q35" s="146"/>
      <c r="R35" s="146"/>
      <c r="S35" s="146"/>
      <c r="T35" s="146"/>
      <c r="U35" s="146"/>
      <c r="V35" s="146"/>
      <c r="W35" s="146"/>
      <c r="X35" s="146"/>
      <c r="Y35" s="146"/>
      <c r="Z35" s="146"/>
      <c r="AA35" s="146"/>
      <c r="AB35" s="146"/>
      <c r="AC35" s="146"/>
      <c r="AD35" s="146"/>
      <c r="AE35" s="146"/>
      <c r="AF35" s="146"/>
      <c r="AG35" s="146"/>
      <c r="AH35" s="146"/>
      <c r="AI35" s="146"/>
      <c r="AJ35" s="146"/>
      <c r="AK35" s="146"/>
      <c r="AL35" s="146"/>
      <c r="AM35" s="146"/>
      <c r="AN35" s="146"/>
      <c r="AO35" s="146"/>
      <c r="AP35" s="146"/>
      <c r="AQ35" s="146"/>
      <c r="AR35" s="146"/>
      <c r="AS35" s="146"/>
      <c r="AT35" s="146"/>
      <c r="AU35" s="146"/>
      <c r="AV35" s="146"/>
      <c r="AW35" s="146"/>
    </row>
    <row r="36" spans="1:49" s="90" customFormat="1" ht="14.25" customHeight="1" x14ac:dyDescent="0.25">
      <c r="A36" s="424" t="s">
        <v>129</v>
      </c>
      <c r="B36" s="425"/>
      <c r="C36" s="415" t="s">
        <v>168</v>
      </c>
      <c r="D36" s="416"/>
      <c r="E36" s="416"/>
      <c r="F36" s="417"/>
      <c r="K36" s="146"/>
      <c r="L36" s="146"/>
      <c r="M36" s="146"/>
      <c r="N36" s="146"/>
      <c r="O36" s="146"/>
      <c r="P36" s="146"/>
      <c r="Q36" s="146"/>
      <c r="R36" s="146"/>
      <c r="S36" s="146"/>
      <c r="T36" s="146"/>
      <c r="U36" s="146"/>
      <c r="V36" s="146"/>
      <c r="W36" s="146"/>
      <c r="X36" s="146"/>
      <c r="Y36" s="146"/>
      <c r="Z36" s="146"/>
      <c r="AA36" s="146"/>
      <c r="AB36" s="146"/>
      <c r="AC36" s="146"/>
      <c r="AD36" s="146"/>
      <c r="AE36" s="146"/>
      <c r="AF36" s="146"/>
      <c r="AG36" s="146"/>
      <c r="AH36" s="146"/>
      <c r="AI36" s="146"/>
      <c r="AJ36" s="146"/>
      <c r="AK36" s="146"/>
      <c r="AL36" s="146"/>
      <c r="AM36" s="146"/>
      <c r="AN36" s="146"/>
      <c r="AO36" s="146"/>
      <c r="AP36" s="146"/>
      <c r="AQ36" s="146"/>
      <c r="AR36" s="146"/>
      <c r="AS36" s="146"/>
      <c r="AT36" s="146"/>
      <c r="AU36" s="146"/>
      <c r="AV36" s="146"/>
      <c r="AW36" s="146"/>
    </row>
    <row r="37" spans="1:49" s="90" customFormat="1" x14ac:dyDescent="0.25">
      <c r="A37" s="426"/>
      <c r="B37" s="405"/>
      <c r="C37" s="415" t="s">
        <v>62</v>
      </c>
      <c r="D37" s="416"/>
      <c r="E37" s="416"/>
      <c r="F37" s="417"/>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row>
    <row r="38" spans="1:49" s="90" customFormat="1" x14ac:dyDescent="0.25">
      <c r="A38" s="426"/>
      <c r="B38" s="405"/>
      <c r="C38" s="415"/>
      <c r="D38" s="416"/>
      <c r="E38" s="416"/>
      <c r="F38" s="417"/>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6"/>
      <c r="AJ38" s="146"/>
      <c r="AK38" s="146"/>
      <c r="AL38" s="146"/>
      <c r="AM38" s="146"/>
      <c r="AN38" s="146"/>
      <c r="AO38" s="146"/>
      <c r="AP38" s="146"/>
      <c r="AQ38" s="146"/>
      <c r="AR38" s="146"/>
      <c r="AS38" s="146"/>
      <c r="AT38" s="146"/>
      <c r="AU38" s="146"/>
      <c r="AV38" s="146"/>
      <c r="AW38" s="146"/>
    </row>
    <row r="39" spans="1:49" s="90" customFormat="1" x14ac:dyDescent="0.25">
      <c r="A39" s="427"/>
      <c r="B39" s="407"/>
      <c r="C39" s="415"/>
      <c r="D39" s="416"/>
      <c r="E39" s="416"/>
      <c r="F39" s="417"/>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146"/>
      <c r="AH39" s="146"/>
      <c r="AI39" s="146"/>
      <c r="AJ39" s="146"/>
      <c r="AK39" s="146"/>
      <c r="AL39" s="146"/>
      <c r="AM39" s="146"/>
      <c r="AN39" s="146"/>
      <c r="AO39" s="146"/>
      <c r="AP39" s="146"/>
      <c r="AQ39" s="146"/>
      <c r="AR39" s="146"/>
      <c r="AS39" s="146"/>
      <c r="AT39" s="146"/>
      <c r="AU39" s="146"/>
      <c r="AV39" s="146"/>
      <c r="AW39" s="146"/>
    </row>
    <row r="40" spans="1:49" s="90" customFormat="1" ht="13.2" customHeight="1" x14ac:dyDescent="0.25">
      <c r="A40" s="85"/>
      <c r="B40" s="154"/>
      <c r="C40" s="154"/>
      <c r="D40" s="154"/>
      <c r="E40" s="154"/>
      <c r="F40" s="154"/>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row>
    <row r="41" spans="1:49" s="90" customFormat="1" ht="24" customHeight="1" x14ac:dyDescent="0.25">
      <c r="A41" s="408" t="s">
        <v>111</v>
      </c>
      <c r="B41" s="409"/>
      <c r="C41" s="263" t="s">
        <v>157</v>
      </c>
      <c r="D41" s="281"/>
      <c r="E41" s="276" t="s">
        <v>156</v>
      </c>
      <c r="F41" s="259" t="s">
        <v>131</v>
      </c>
      <c r="G41" s="260"/>
      <c r="H41" s="263" t="s">
        <v>65</v>
      </c>
      <c r="I41" s="264"/>
      <c r="J41" s="155"/>
      <c r="K41" s="100"/>
      <c r="L41" s="100"/>
      <c r="M41" s="100"/>
      <c r="N41" s="100"/>
      <c r="O41" s="76"/>
      <c r="P41" s="76"/>
      <c r="Q41" s="76"/>
      <c r="R41" s="76"/>
      <c r="S41" s="76"/>
      <c r="T41" s="76"/>
      <c r="U41" s="76"/>
      <c r="V41" s="76"/>
      <c r="W41" s="76"/>
      <c r="X41" s="76"/>
      <c r="Y41" s="76"/>
      <c r="Z41" s="76"/>
      <c r="AA41" s="76"/>
      <c r="AB41" s="76"/>
      <c r="AC41" s="76"/>
      <c r="AD41" s="76"/>
      <c r="AE41" s="76"/>
      <c r="AF41" s="76"/>
      <c r="AG41" s="76"/>
      <c r="AH41" s="76"/>
      <c r="AI41" s="76"/>
      <c r="AJ41" s="76"/>
      <c r="AK41" s="76"/>
      <c r="AL41" s="76"/>
    </row>
    <row r="42" spans="1:49" s="90" customFormat="1" ht="55.5" customHeight="1" x14ac:dyDescent="0.25">
      <c r="A42" s="432" t="s">
        <v>66</v>
      </c>
      <c r="B42" s="433"/>
      <c r="C42" s="107" t="s">
        <v>135</v>
      </c>
      <c r="D42" s="107" t="s">
        <v>67</v>
      </c>
      <c r="E42" s="277"/>
      <c r="F42" s="261"/>
      <c r="G42" s="262"/>
      <c r="H42" s="107" t="s">
        <v>149</v>
      </c>
      <c r="I42" s="107" t="s">
        <v>150</v>
      </c>
      <c r="J42" s="156"/>
      <c r="K42" s="100"/>
      <c r="L42" s="100"/>
      <c r="M42" s="100"/>
      <c r="N42" s="100"/>
      <c r="O42" s="76"/>
      <c r="P42" s="76"/>
      <c r="Q42" s="76"/>
      <c r="R42" s="76"/>
      <c r="S42" s="76"/>
      <c r="T42" s="76"/>
      <c r="U42" s="76"/>
      <c r="V42" s="76"/>
      <c r="W42" s="76"/>
      <c r="X42" s="76"/>
      <c r="Y42" s="76"/>
      <c r="Z42" s="76"/>
      <c r="AA42" s="76"/>
      <c r="AB42" s="76"/>
      <c r="AC42" s="76"/>
      <c r="AD42" s="76"/>
      <c r="AE42" s="76"/>
      <c r="AF42" s="76"/>
      <c r="AG42" s="76"/>
      <c r="AH42" s="76"/>
      <c r="AI42" s="76"/>
      <c r="AJ42" s="76"/>
      <c r="AK42" s="76"/>
      <c r="AL42" s="76"/>
    </row>
    <row r="43" spans="1:49" s="90" customFormat="1" ht="102" customHeight="1" x14ac:dyDescent="0.25">
      <c r="A43" s="411" t="s">
        <v>109</v>
      </c>
      <c r="B43" s="412"/>
      <c r="C43" s="108" t="s">
        <v>167</v>
      </c>
      <c r="D43" s="144" t="s">
        <v>138</v>
      </c>
      <c r="E43" s="371" t="s">
        <v>110</v>
      </c>
      <c r="F43" s="374" t="s">
        <v>112</v>
      </c>
      <c r="G43" s="375"/>
      <c r="H43" s="144" t="s">
        <v>148</v>
      </c>
      <c r="I43" s="144" t="s">
        <v>152</v>
      </c>
      <c r="J43" s="157"/>
      <c r="K43" s="100"/>
      <c r="L43" s="100"/>
      <c r="M43" s="100"/>
      <c r="N43" s="100"/>
      <c r="O43" s="76"/>
      <c r="P43" s="76"/>
      <c r="Q43" s="76"/>
      <c r="R43" s="76"/>
      <c r="S43" s="76"/>
      <c r="T43" s="76"/>
      <c r="U43" s="76"/>
      <c r="V43" s="76"/>
      <c r="W43" s="76"/>
      <c r="X43" s="76"/>
      <c r="Y43" s="76"/>
      <c r="Z43" s="76"/>
      <c r="AA43" s="76"/>
      <c r="AB43" s="76"/>
      <c r="AC43" s="76"/>
      <c r="AD43" s="76"/>
      <c r="AE43" s="76"/>
      <c r="AF43" s="76"/>
      <c r="AG43" s="76"/>
      <c r="AH43" s="76"/>
      <c r="AI43" s="76"/>
      <c r="AJ43" s="76"/>
      <c r="AK43" s="76"/>
      <c r="AL43" s="76"/>
    </row>
    <row r="44" spans="1:49" s="90" customFormat="1" x14ac:dyDescent="0.25">
      <c r="A44" s="413"/>
      <c r="B44" s="414"/>
      <c r="C44" s="110" t="s">
        <v>136</v>
      </c>
      <c r="D44" s="144" t="s">
        <v>139</v>
      </c>
      <c r="E44" s="372"/>
      <c r="F44" s="376"/>
      <c r="G44" s="377"/>
      <c r="H44" s="144" t="s">
        <v>151</v>
      </c>
      <c r="I44" s="144" t="s">
        <v>153</v>
      </c>
      <c r="J44" s="157"/>
      <c r="K44" s="100"/>
      <c r="L44" s="100"/>
      <c r="M44" s="100"/>
      <c r="N44" s="100"/>
      <c r="O44" s="76"/>
      <c r="P44" s="76"/>
      <c r="Q44" s="76"/>
      <c r="R44" s="76"/>
      <c r="S44" s="76"/>
      <c r="T44" s="76"/>
      <c r="U44" s="76"/>
      <c r="V44" s="76"/>
      <c r="W44" s="76"/>
      <c r="X44" s="76"/>
      <c r="Y44" s="76"/>
      <c r="Z44" s="76"/>
      <c r="AA44" s="76"/>
      <c r="AB44" s="76"/>
      <c r="AC44" s="76"/>
      <c r="AD44" s="76"/>
      <c r="AE44" s="76"/>
      <c r="AF44" s="76"/>
      <c r="AG44" s="76"/>
      <c r="AH44" s="76"/>
      <c r="AI44" s="76"/>
      <c r="AJ44" s="76"/>
      <c r="AK44" s="76"/>
      <c r="AL44" s="76"/>
    </row>
    <row r="45" spans="1:49" s="90" customFormat="1" x14ac:dyDescent="0.25">
      <c r="A45" s="413"/>
      <c r="B45" s="414"/>
      <c r="C45" s="110" t="s">
        <v>137</v>
      </c>
      <c r="D45" s="145" t="s">
        <v>140</v>
      </c>
      <c r="E45" s="373"/>
      <c r="F45" s="378"/>
      <c r="G45" s="379"/>
      <c r="H45" s="145" t="s">
        <v>148</v>
      </c>
      <c r="I45" s="145" t="s">
        <v>148</v>
      </c>
      <c r="J45" s="157"/>
      <c r="K45" s="100"/>
      <c r="L45" s="100"/>
      <c r="M45" s="100"/>
      <c r="N45" s="100"/>
      <c r="O45" s="76"/>
      <c r="P45" s="76"/>
      <c r="Q45" s="76"/>
      <c r="R45" s="76"/>
      <c r="S45" s="76"/>
      <c r="T45" s="76"/>
      <c r="U45" s="76"/>
      <c r="V45" s="76"/>
      <c r="W45" s="76"/>
      <c r="X45" s="76"/>
      <c r="Y45" s="76"/>
      <c r="Z45" s="76"/>
      <c r="AA45" s="76"/>
      <c r="AB45" s="76"/>
      <c r="AC45" s="76"/>
      <c r="AD45" s="76"/>
      <c r="AE45" s="76"/>
      <c r="AF45" s="76"/>
      <c r="AG45" s="76"/>
      <c r="AH45" s="76"/>
      <c r="AI45" s="76"/>
      <c r="AJ45" s="76"/>
      <c r="AK45" s="76"/>
      <c r="AL45" s="76"/>
    </row>
    <row r="46" spans="1:49" s="90" customFormat="1" ht="26.4" x14ac:dyDescent="0.25">
      <c r="A46" s="112">
        <v>0.1</v>
      </c>
      <c r="B46" s="113" t="s">
        <v>68</v>
      </c>
      <c r="C46" s="74"/>
      <c r="D46" s="21"/>
      <c r="E46" s="255"/>
      <c r="F46" s="400"/>
      <c r="G46" s="401"/>
      <c r="H46" s="25"/>
      <c r="I46" s="25"/>
      <c r="J46" s="158"/>
      <c r="K46" s="100"/>
      <c r="L46" s="100"/>
      <c r="M46" s="100"/>
      <c r="N46" s="100"/>
      <c r="O46" s="76"/>
      <c r="P46" s="76"/>
      <c r="Q46" s="76"/>
      <c r="R46" s="76"/>
      <c r="S46" s="76"/>
      <c r="T46" s="76"/>
      <c r="U46" s="76"/>
      <c r="V46" s="76"/>
      <c r="W46" s="76"/>
      <c r="X46" s="76"/>
      <c r="Y46" s="76"/>
      <c r="Z46" s="76"/>
      <c r="AA46" s="76"/>
      <c r="AB46" s="76"/>
      <c r="AC46" s="76"/>
      <c r="AD46" s="76"/>
      <c r="AE46" s="76"/>
      <c r="AF46" s="76"/>
      <c r="AG46" s="76"/>
      <c r="AH46" s="76"/>
      <c r="AI46" s="76"/>
      <c r="AJ46" s="76"/>
      <c r="AK46" s="76"/>
      <c r="AL46" s="76"/>
    </row>
    <row r="47" spans="1:49" s="90" customFormat="1" x14ac:dyDescent="0.25">
      <c r="A47" s="114">
        <v>0.2</v>
      </c>
      <c r="B47" s="115" t="s">
        <v>69</v>
      </c>
      <c r="C47" s="22"/>
      <c r="D47" s="23"/>
      <c r="E47" s="256"/>
      <c r="F47" s="400"/>
      <c r="G47" s="401"/>
      <c r="H47" s="25"/>
      <c r="I47" s="25"/>
      <c r="J47" s="158"/>
      <c r="K47" s="100"/>
      <c r="L47" s="100"/>
      <c r="M47" s="100"/>
      <c r="N47" s="100"/>
      <c r="O47" s="76"/>
      <c r="P47" s="76"/>
      <c r="Q47" s="76"/>
      <c r="R47" s="76"/>
      <c r="S47" s="76"/>
      <c r="T47" s="76"/>
      <c r="U47" s="76"/>
      <c r="V47" s="76"/>
      <c r="W47" s="76"/>
      <c r="X47" s="76"/>
      <c r="Y47" s="76"/>
      <c r="Z47" s="76"/>
      <c r="AA47" s="76"/>
      <c r="AB47" s="76"/>
      <c r="AC47" s="76"/>
      <c r="AD47" s="76"/>
      <c r="AE47" s="76"/>
      <c r="AF47" s="76"/>
      <c r="AG47" s="76"/>
      <c r="AH47" s="76"/>
      <c r="AI47" s="76"/>
      <c r="AJ47" s="76"/>
      <c r="AK47" s="76"/>
      <c r="AL47" s="76"/>
    </row>
    <row r="48" spans="1:49" s="90" customFormat="1" x14ac:dyDescent="0.25">
      <c r="A48" s="114">
        <v>0.3</v>
      </c>
      <c r="B48" s="115" t="s">
        <v>70</v>
      </c>
      <c r="C48" s="22"/>
      <c r="D48" s="23"/>
      <c r="E48" s="256"/>
      <c r="F48" s="400"/>
      <c r="G48" s="401"/>
      <c r="H48" s="25"/>
      <c r="I48" s="25"/>
      <c r="J48" s="158"/>
      <c r="K48" s="100"/>
      <c r="L48" s="100"/>
      <c r="M48" s="100"/>
      <c r="N48" s="100"/>
      <c r="O48" s="76"/>
      <c r="P48" s="76"/>
      <c r="Q48" s="76"/>
      <c r="R48" s="76"/>
      <c r="S48" s="76"/>
      <c r="T48" s="76"/>
      <c r="U48" s="76"/>
      <c r="V48" s="76"/>
      <c r="W48" s="76"/>
      <c r="X48" s="76"/>
      <c r="Y48" s="76"/>
      <c r="Z48" s="76"/>
      <c r="AA48" s="76"/>
      <c r="AB48" s="76"/>
      <c r="AC48" s="76"/>
      <c r="AD48" s="76"/>
      <c r="AE48" s="76"/>
      <c r="AF48" s="76"/>
      <c r="AG48" s="76"/>
      <c r="AH48" s="76"/>
      <c r="AI48" s="76"/>
      <c r="AJ48" s="76"/>
      <c r="AK48" s="76"/>
      <c r="AL48" s="76"/>
    </row>
    <row r="49" spans="1:38" s="90" customFormat="1" x14ac:dyDescent="0.25">
      <c r="A49" s="114">
        <v>0.4</v>
      </c>
      <c r="B49" s="115" t="s">
        <v>71</v>
      </c>
      <c r="C49" s="22"/>
      <c r="D49" s="23"/>
      <c r="E49" s="257"/>
      <c r="F49" s="400"/>
      <c r="G49" s="401"/>
      <c r="H49" s="25"/>
      <c r="I49" s="25"/>
      <c r="J49" s="158"/>
      <c r="K49" s="100"/>
      <c r="L49" s="100"/>
      <c r="M49" s="100"/>
      <c r="N49" s="100"/>
      <c r="O49" s="76"/>
      <c r="P49" s="76"/>
      <c r="Q49" s="76"/>
      <c r="R49" s="76"/>
      <c r="S49" s="76"/>
      <c r="T49" s="76"/>
      <c r="U49" s="76"/>
      <c r="V49" s="76"/>
      <c r="W49" s="76"/>
      <c r="X49" s="76"/>
      <c r="Y49" s="76"/>
      <c r="Z49" s="76"/>
      <c r="AA49" s="76"/>
      <c r="AB49" s="76"/>
      <c r="AC49" s="76"/>
      <c r="AD49" s="76"/>
      <c r="AE49" s="76"/>
      <c r="AF49" s="76"/>
      <c r="AG49" s="76"/>
      <c r="AH49" s="76"/>
      <c r="AI49" s="76"/>
      <c r="AJ49" s="76"/>
      <c r="AK49" s="76"/>
      <c r="AL49" s="76"/>
    </row>
    <row r="50" spans="1:38" s="90" customFormat="1" x14ac:dyDescent="0.25">
      <c r="A50" s="114">
        <v>1</v>
      </c>
      <c r="B50" s="115" t="s">
        <v>72</v>
      </c>
      <c r="C50" s="22"/>
      <c r="D50" s="23"/>
      <c r="E50" s="27"/>
      <c r="F50" s="400"/>
      <c r="G50" s="401"/>
      <c r="H50" s="25"/>
      <c r="I50" s="25"/>
      <c r="J50" s="158"/>
      <c r="K50" s="100"/>
      <c r="L50" s="100"/>
      <c r="M50" s="100"/>
      <c r="N50" s="100"/>
      <c r="O50" s="76"/>
      <c r="P50" s="76"/>
      <c r="Q50" s="76"/>
      <c r="R50" s="76"/>
      <c r="S50" s="76"/>
      <c r="T50" s="76"/>
      <c r="U50" s="76"/>
      <c r="V50" s="76"/>
      <c r="W50" s="76"/>
      <c r="X50" s="76"/>
      <c r="Y50" s="76"/>
      <c r="Z50" s="76"/>
      <c r="AA50" s="76"/>
      <c r="AB50" s="76"/>
      <c r="AC50" s="76"/>
      <c r="AD50" s="76"/>
      <c r="AE50" s="76"/>
      <c r="AF50" s="76"/>
      <c r="AG50" s="76"/>
      <c r="AH50" s="76"/>
      <c r="AI50" s="76"/>
      <c r="AJ50" s="76"/>
      <c r="AK50" s="76"/>
      <c r="AL50" s="76"/>
    </row>
    <row r="51" spans="1:38" s="90" customFormat="1" x14ac:dyDescent="0.25">
      <c r="A51" s="116">
        <v>2.1</v>
      </c>
      <c r="B51" s="115" t="s">
        <v>73</v>
      </c>
      <c r="C51" s="22"/>
      <c r="D51" s="23"/>
      <c r="E51" s="27"/>
      <c r="F51" s="400"/>
      <c r="G51" s="401"/>
      <c r="H51" s="25"/>
      <c r="I51" s="25"/>
      <c r="J51" s="158"/>
      <c r="K51" s="100"/>
      <c r="L51" s="100"/>
      <c r="M51" s="100"/>
      <c r="N51" s="100"/>
      <c r="O51" s="76"/>
      <c r="P51" s="76"/>
      <c r="Q51" s="76"/>
      <c r="R51" s="76"/>
      <c r="S51" s="76"/>
      <c r="T51" s="76"/>
      <c r="U51" s="76"/>
      <c r="V51" s="76"/>
      <c r="W51" s="76"/>
      <c r="X51" s="76"/>
      <c r="Y51" s="76"/>
      <c r="Z51" s="76"/>
      <c r="AA51" s="76"/>
      <c r="AB51" s="76"/>
      <c r="AC51" s="76"/>
      <c r="AD51" s="76"/>
      <c r="AE51" s="76"/>
      <c r="AF51" s="76"/>
      <c r="AG51" s="76"/>
      <c r="AH51" s="76"/>
      <c r="AI51" s="76"/>
      <c r="AJ51" s="76"/>
      <c r="AK51" s="76"/>
      <c r="AL51" s="76"/>
    </row>
    <row r="52" spans="1:38" s="90" customFormat="1" x14ac:dyDescent="0.25">
      <c r="A52" s="114">
        <v>2.2000000000000002</v>
      </c>
      <c r="B52" s="115" t="s">
        <v>74</v>
      </c>
      <c r="C52" s="22"/>
      <c r="D52" s="23"/>
      <c r="E52" s="27"/>
      <c r="F52" s="400"/>
      <c r="G52" s="401"/>
      <c r="H52" s="25"/>
      <c r="I52" s="25"/>
      <c r="J52" s="158"/>
      <c r="K52" s="100"/>
      <c r="L52" s="100"/>
      <c r="M52" s="100"/>
      <c r="N52" s="100"/>
      <c r="O52" s="76"/>
      <c r="P52" s="76"/>
      <c r="Q52" s="76"/>
      <c r="R52" s="76"/>
      <c r="S52" s="76"/>
      <c r="T52" s="76"/>
      <c r="U52" s="76"/>
      <c r="V52" s="76"/>
      <c r="W52" s="76"/>
      <c r="X52" s="76"/>
      <c r="Y52" s="76"/>
      <c r="Z52" s="76"/>
      <c r="AA52" s="76"/>
      <c r="AB52" s="76"/>
      <c r="AC52" s="76"/>
      <c r="AD52" s="76"/>
      <c r="AE52" s="76"/>
      <c r="AF52" s="76"/>
      <c r="AG52" s="76"/>
      <c r="AH52" s="76"/>
      <c r="AI52" s="76"/>
      <c r="AJ52" s="76"/>
      <c r="AK52" s="76"/>
      <c r="AL52" s="76"/>
    </row>
    <row r="53" spans="1:38" s="90" customFormat="1" x14ac:dyDescent="0.25">
      <c r="A53" s="114">
        <v>2.2999999999999998</v>
      </c>
      <c r="B53" s="115" t="s">
        <v>75</v>
      </c>
      <c r="C53" s="22"/>
      <c r="D53" s="23"/>
      <c r="E53" s="27"/>
      <c r="F53" s="400"/>
      <c r="G53" s="401"/>
      <c r="H53" s="25"/>
      <c r="I53" s="25"/>
      <c r="J53" s="158"/>
      <c r="K53" s="100"/>
      <c r="L53" s="100"/>
      <c r="M53" s="100"/>
      <c r="N53" s="100"/>
      <c r="O53" s="76"/>
      <c r="P53" s="76"/>
      <c r="Q53" s="76"/>
      <c r="R53" s="76"/>
      <c r="S53" s="76"/>
      <c r="T53" s="76"/>
      <c r="U53" s="76"/>
      <c r="V53" s="76"/>
      <c r="W53" s="76"/>
      <c r="X53" s="76"/>
      <c r="Y53" s="76"/>
      <c r="Z53" s="76"/>
      <c r="AA53" s="76"/>
      <c r="AB53" s="76"/>
      <c r="AC53" s="76"/>
      <c r="AD53" s="76"/>
      <c r="AE53" s="76"/>
      <c r="AF53" s="76"/>
      <c r="AG53" s="76"/>
      <c r="AH53" s="76"/>
      <c r="AI53" s="76"/>
      <c r="AJ53" s="76"/>
      <c r="AK53" s="76"/>
      <c r="AL53" s="76"/>
    </row>
    <row r="54" spans="1:38" s="90" customFormat="1" x14ac:dyDescent="0.25">
      <c r="A54" s="114">
        <v>2.4</v>
      </c>
      <c r="B54" s="115" t="s">
        <v>76</v>
      </c>
      <c r="C54" s="22"/>
      <c r="D54" s="23"/>
      <c r="E54" s="27"/>
      <c r="F54" s="400"/>
      <c r="G54" s="401"/>
      <c r="H54" s="25"/>
      <c r="I54" s="25"/>
      <c r="J54" s="158"/>
      <c r="K54" s="100"/>
      <c r="L54" s="100"/>
      <c r="M54" s="100"/>
      <c r="N54" s="100"/>
      <c r="O54" s="76"/>
      <c r="P54" s="76"/>
      <c r="Q54" s="76"/>
      <c r="R54" s="76"/>
      <c r="S54" s="76"/>
      <c r="T54" s="76"/>
      <c r="U54" s="76"/>
      <c r="V54" s="76"/>
      <c r="W54" s="76"/>
      <c r="X54" s="76"/>
      <c r="Y54" s="76"/>
      <c r="Z54" s="76"/>
      <c r="AA54" s="76"/>
      <c r="AB54" s="76"/>
      <c r="AC54" s="76"/>
      <c r="AD54" s="76"/>
      <c r="AE54" s="76"/>
      <c r="AF54" s="76"/>
      <c r="AG54" s="76"/>
      <c r="AH54" s="76"/>
      <c r="AI54" s="76"/>
      <c r="AJ54" s="76"/>
      <c r="AK54" s="76"/>
      <c r="AL54" s="76"/>
    </row>
    <row r="55" spans="1:38" s="90" customFormat="1" x14ac:dyDescent="0.25">
      <c r="A55" s="114">
        <v>2.5</v>
      </c>
      <c r="B55" s="115" t="s">
        <v>77</v>
      </c>
      <c r="C55" s="22"/>
      <c r="D55" s="23"/>
      <c r="E55" s="27"/>
      <c r="F55" s="400"/>
      <c r="G55" s="401"/>
      <c r="H55" s="25"/>
      <c r="I55" s="25"/>
      <c r="J55" s="158"/>
      <c r="K55" s="100"/>
      <c r="L55" s="100"/>
      <c r="M55" s="100"/>
      <c r="N55" s="100"/>
      <c r="O55" s="76"/>
      <c r="P55" s="76"/>
      <c r="Q55" s="76"/>
      <c r="R55" s="76"/>
      <c r="S55" s="76"/>
      <c r="T55" s="76"/>
      <c r="U55" s="76"/>
      <c r="V55" s="76"/>
      <c r="W55" s="76"/>
      <c r="X55" s="76"/>
      <c r="Y55" s="76"/>
      <c r="Z55" s="76"/>
      <c r="AA55" s="76"/>
      <c r="AB55" s="76"/>
      <c r="AC55" s="76"/>
      <c r="AD55" s="76"/>
      <c r="AE55" s="76"/>
      <c r="AF55" s="76"/>
      <c r="AG55" s="76"/>
      <c r="AH55" s="76"/>
      <c r="AI55" s="76"/>
      <c r="AJ55" s="76"/>
      <c r="AK55" s="76"/>
      <c r="AL55" s="76"/>
    </row>
    <row r="56" spans="1:38" s="90" customFormat="1" x14ac:dyDescent="0.25">
      <c r="A56" s="114">
        <v>2.6</v>
      </c>
      <c r="B56" s="115" t="s">
        <v>78</v>
      </c>
      <c r="C56" s="22"/>
      <c r="D56" s="23"/>
      <c r="E56" s="27"/>
      <c r="F56" s="400"/>
      <c r="G56" s="401"/>
      <c r="H56" s="25"/>
      <c r="I56" s="25"/>
      <c r="J56" s="158"/>
      <c r="K56" s="100"/>
      <c r="L56" s="100"/>
      <c r="M56" s="100"/>
      <c r="N56" s="100"/>
      <c r="O56" s="76"/>
      <c r="P56" s="76"/>
      <c r="Q56" s="76"/>
      <c r="R56" s="76"/>
      <c r="S56" s="76"/>
      <c r="T56" s="76"/>
      <c r="U56" s="76"/>
      <c r="V56" s="76"/>
      <c r="W56" s="76"/>
      <c r="X56" s="76"/>
      <c r="Y56" s="76"/>
      <c r="Z56" s="76"/>
      <c r="AA56" s="76"/>
      <c r="AB56" s="76"/>
      <c r="AC56" s="76"/>
      <c r="AD56" s="76"/>
      <c r="AE56" s="76"/>
      <c r="AF56" s="76"/>
      <c r="AG56" s="76"/>
      <c r="AH56" s="76"/>
      <c r="AI56" s="76"/>
      <c r="AJ56" s="76"/>
      <c r="AK56" s="76"/>
      <c r="AL56" s="76"/>
    </row>
    <row r="57" spans="1:38" s="90" customFormat="1" x14ac:dyDescent="0.25">
      <c r="A57" s="114">
        <v>2.7</v>
      </c>
      <c r="B57" s="115" t="s">
        <v>79</v>
      </c>
      <c r="C57" s="22"/>
      <c r="D57" s="23"/>
      <c r="E57" s="27"/>
      <c r="F57" s="400"/>
      <c r="G57" s="401"/>
      <c r="H57" s="25"/>
      <c r="I57" s="25"/>
      <c r="J57" s="158"/>
      <c r="K57" s="100"/>
      <c r="L57" s="100"/>
      <c r="M57" s="100"/>
      <c r="N57" s="100"/>
      <c r="O57" s="76"/>
      <c r="P57" s="76"/>
      <c r="Q57" s="76"/>
      <c r="R57" s="76"/>
      <c r="S57" s="76"/>
      <c r="T57" s="76"/>
      <c r="U57" s="76"/>
      <c r="V57" s="76"/>
      <c r="W57" s="76"/>
      <c r="X57" s="76"/>
      <c r="Y57" s="76"/>
      <c r="Z57" s="76"/>
      <c r="AA57" s="76"/>
      <c r="AB57" s="76"/>
      <c r="AC57" s="76"/>
      <c r="AD57" s="76"/>
      <c r="AE57" s="76"/>
      <c r="AF57" s="76"/>
      <c r="AG57" s="76"/>
      <c r="AH57" s="76"/>
      <c r="AI57" s="76"/>
      <c r="AJ57" s="76"/>
      <c r="AK57" s="76"/>
      <c r="AL57" s="76"/>
    </row>
    <row r="58" spans="1:38" s="90" customFormat="1" x14ac:dyDescent="0.25">
      <c r="A58" s="114">
        <v>2.8</v>
      </c>
      <c r="B58" s="115" t="s">
        <v>80</v>
      </c>
      <c r="C58" s="22"/>
      <c r="D58" s="23"/>
      <c r="E58" s="27"/>
      <c r="F58" s="400"/>
      <c r="G58" s="401"/>
      <c r="H58" s="25"/>
      <c r="I58" s="25"/>
      <c r="J58" s="158"/>
      <c r="K58" s="100"/>
      <c r="L58" s="100"/>
      <c r="M58" s="100"/>
      <c r="N58" s="100"/>
      <c r="O58" s="76"/>
      <c r="P58" s="76"/>
      <c r="Q58" s="76"/>
      <c r="R58" s="76"/>
      <c r="S58" s="76"/>
      <c r="T58" s="76"/>
      <c r="U58" s="76"/>
      <c r="V58" s="76"/>
      <c r="W58" s="76"/>
      <c r="X58" s="76"/>
      <c r="Y58" s="76"/>
      <c r="Z58" s="76"/>
      <c r="AA58" s="76"/>
      <c r="AB58" s="76"/>
      <c r="AC58" s="76"/>
      <c r="AD58" s="76"/>
      <c r="AE58" s="76"/>
      <c r="AF58" s="76"/>
      <c r="AG58" s="76"/>
      <c r="AH58" s="76"/>
      <c r="AI58" s="76"/>
      <c r="AJ58" s="76"/>
      <c r="AK58" s="76"/>
      <c r="AL58" s="76"/>
    </row>
    <row r="59" spans="1:38" s="90" customFormat="1" x14ac:dyDescent="0.25">
      <c r="A59" s="114">
        <v>3</v>
      </c>
      <c r="B59" s="115" t="s">
        <v>81</v>
      </c>
      <c r="C59" s="22"/>
      <c r="D59" s="23"/>
      <c r="E59" s="27"/>
      <c r="F59" s="400"/>
      <c r="G59" s="401"/>
      <c r="H59" s="25"/>
      <c r="I59" s="25"/>
      <c r="J59" s="158"/>
      <c r="K59" s="100"/>
      <c r="L59" s="100"/>
      <c r="M59" s="100"/>
      <c r="N59" s="100"/>
      <c r="O59" s="76"/>
      <c r="P59" s="76"/>
      <c r="Q59" s="76"/>
      <c r="R59" s="76"/>
      <c r="S59" s="76"/>
      <c r="T59" s="76"/>
      <c r="U59" s="76"/>
      <c r="V59" s="76"/>
      <c r="W59" s="76"/>
      <c r="X59" s="76"/>
      <c r="Y59" s="76"/>
      <c r="Z59" s="76"/>
      <c r="AA59" s="76"/>
      <c r="AB59" s="76"/>
      <c r="AC59" s="76"/>
      <c r="AD59" s="76"/>
      <c r="AE59" s="76"/>
      <c r="AF59" s="76"/>
      <c r="AG59" s="76"/>
      <c r="AH59" s="76"/>
      <c r="AI59" s="76"/>
      <c r="AJ59" s="76"/>
      <c r="AK59" s="76"/>
      <c r="AL59" s="76"/>
    </row>
    <row r="60" spans="1:38" s="90" customFormat="1" x14ac:dyDescent="0.25">
      <c r="A60" s="114">
        <v>4</v>
      </c>
      <c r="B60" s="115" t="s">
        <v>108</v>
      </c>
      <c r="C60" s="22"/>
      <c r="D60" s="23"/>
      <c r="E60" s="27"/>
      <c r="F60" s="400"/>
      <c r="G60" s="401"/>
      <c r="H60" s="25"/>
      <c r="I60" s="25"/>
      <c r="J60" s="158"/>
      <c r="K60" s="100"/>
      <c r="L60" s="100"/>
      <c r="M60" s="100"/>
      <c r="N60" s="100"/>
      <c r="O60" s="76"/>
      <c r="P60" s="76"/>
      <c r="Q60" s="76"/>
      <c r="R60" s="76"/>
      <c r="S60" s="76"/>
      <c r="T60" s="76"/>
      <c r="U60" s="76"/>
      <c r="V60" s="76"/>
      <c r="W60" s="76"/>
      <c r="X60" s="76"/>
      <c r="Y60" s="76"/>
      <c r="Z60" s="76"/>
      <c r="AA60" s="76"/>
      <c r="AB60" s="76"/>
      <c r="AC60" s="76"/>
      <c r="AD60" s="76"/>
      <c r="AE60" s="76"/>
      <c r="AF60" s="76"/>
      <c r="AG60" s="76"/>
      <c r="AH60" s="76"/>
      <c r="AI60" s="76"/>
      <c r="AJ60" s="76"/>
      <c r="AK60" s="76"/>
      <c r="AL60" s="76"/>
    </row>
    <row r="61" spans="1:38" s="90" customFormat="1" x14ac:dyDescent="0.25">
      <c r="A61" s="114">
        <v>5</v>
      </c>
      <c r="B61" s="115" t="s">
        <v>83</v>
      </c>
      <c r="C61" s="22"/>
      <c r="D61" s="23"/>
      <c r="E61" s="27"/>
      <c r="F61" s="400"/>
      <c r="G61" s="401"/>
      <c r="H61" s="25"/>
      <c r="I61" s="25"/>
      <c r="J61" s="158"/>
      <c r="K61" s="100"/>
      <c r="L61" s="100"/>
      <c r="M61" s="100"/>
      <c r="N61" s="100"/>
      <c r="O61" s="76"/>
      <c r="P61" s="76"/>
      <c r="Q61" s="76"/>
      <c r="R61" s="76"/>
      <c r="S61" s="76"/>
      <c r="T61" s="76"/>
      <c r="U61" s="76"/>
      <c r="V61" s="76"/>
      <c r="W61" s="76"/>
      <c r="X61" s="76"/>
      <c r="Y61" s="76"/>
      <c r="Z61" s="76"/>
      <c r="AA61" s="76"/>
      <c r="AB61" s="76"/>
      <c r="AC61" s="76"/>
      <c r="AD61" s="76"/>
      <c r="AE61" s="76"/>
      <c r="AF61" s="76"/>
      <c r="AG61" s="76"/>
      <c r="AH61" s="76"/>
      <c r="AI61" s="76"/>
      <c r="AJ61" s="76"/>
      <c r="AK61" s="76"/>
      <c r="AL61" s="76"/>
    </row>
    <row r="62" spans="1:38" s="121" customFormat="1" ht="38.25" customHeight="1" x14ac:dyDescent="0.25">
      <c r="A62" s="114">
        <v>6</v>
      </c>
      <c r="B62" s="115" t="s">
        <v>84</v>
      </c>
      <c r="C62" s="22"/>
      <c r="D62" s="23"/>
      <c r="E62" s="27"/>
      <c r="F62" s="400"/>
      <c r="G62" s="401"/>
      <c r="H62" s="25"/>
      <c r="I62" s="25"/>
      <c r="J62" s="158"/>
      <c r="K62" s="100"/>
      <c r="L62" s="100"/>
      <c r="M62" s="100"/>
      <c r="N62" s="100"/>
      <c r="O62" s="119"/>
      <c r="P62" s="119"/>
      <c r="Q62" s="119"/>
      <c r="R62" s="119"/>
      <c r="S62" s="119"/>
      <c r="T62" s="119"/>
      <c r="U62" s="119"/>
      <c r="V62" s="119"/>
      <c r="W62" s="119"/>
      <c r="X62" s="119"/>
      <c r="Y62" s="119"/>
      <c r="Z62" s="119"/>
      <c r="AA62" s="119"/>
      <c r="AB62" s="119"/>
      <c r="AC62" s="119"/>
      <c r="AD62" s="119"/>
      <c r="AE62" s="119"/>
      <c r="AF62" s="119"/>
      <c r="AG62" s="119"/>
      <c r="AH62" s="119"/>
      <c r="AI62" s="119"/>
      <c r="AJ62" s="119"/>
    </row>
    <row r="63" spans="1:38" s="121" customFormat="1" ht="26.25" customHeight="1" x14ac:dyDescent="0.25">
      <c r="A63" s="114">
        <v>7</v>
      </c>
      <c r="B63" s="115" t="s">
        <v>85</v>
      </c>
      <c r="C63" s="22"/>
      <c r="D63" s="23"/>
      <c r="E63" s="27"/>
      <c r="F63" s="400"/>
      <c r="G63" s="401"/>
      <c r="H63" s="25"/>
      <c r="I63" s="25"/>
      <c r="J63" s="158"/>
      <c r="K63" s="100"/>
      <c r="L63" s="100"/>
      <c r="M63" s="100"/>
      <c r="N63" s="100"/>
      <c r="O63" s="119"/>
      <c r="P63" s="119"/>
      <c r="Q63" s="119"/>
      <c r="R63" s="119"/>
      <c r="S63" s="119"/>
      <c r="T63" s="119"/>
      <c r="U63" s="119"/>
      <c r="V63" s="119"/>
      <c r="W63" s="119"/>
      <c r="X63" s="119"/>
      <c r="Y63" s="119"/>
      <c r="Z63" s="119"/>
      <c r="AA63" s="119"/>
      <c r="AB63" s="119"/>
      <c r="AC63" s="119"/>
      <c r="AD63" s="119"/>
      <c r="AE63" s="119"/>
      <c r="AF63" s="119"/>
      <c r="AG63" s="119"/>
      <c r="AH63" s="119"/>
      <c r="AI63" s="119"/>
      <c r="AJ63" s="119"/>
    </row>
    <row r="64" spans="1:38" s="121" customFormat="1" ht="19.5" customHeight="1" thickBot="1" x14ac:dyDescent="0.3">
      <c r="A64" s="114">
        <v>8</v>
      </c>
      <c r="B64" s="115" t="s">
        <v>86</v>
      </c>
      <c r="C64" s="24"/>
      <c r="D64" s="21"/>
      <c r="E64" s="28"/>
      <c r="F64" s="422"/>
      <c r="G64" s="423"/>
      <c r="H64" s="26"/>
      <c r="I64" s="26"/>
      <c r="J64" s="158"/>
      <c r="K64" s="100"/>
      <c r="L64" s="100"/>
      <c r="M64" s="100"/>
      <c r="N64" s="100"/>
      <c r="O64" s="119"/>
      <c r="P64" s="119"/>
      <c r="Q64" s="119"/>
      <c r="R64" s="119"/>
      <c r="S64" s="119"/>
      <c r="T64" s="119"/>
      <c r="U64" s="119"/>
      <c r="V64" s="119"/>
      <c r="W64" s="119"/>
      <c r="X64" s="119"/>
      <c r="Y64" s="119"/>
      <c r="Z64" s="119"/>
      <c r="AA64" s="119"/>
      <c r="AB64" s="119"/>
      <c r="AC64" s="119"/>
      <c r="AD64" s="119"/>
      <c r="AE64" s="119"/>
      <c r="AF64" s="119"/>
      <c r="AG64" s="119"/>
      <c r="AH64" s="119"/>
      <c r="AI64" s="119"/>
      <c r="AJ64" s="119"/>
    </row>
    <row r="65" spans="1:47" s="121" customFormat="1" ht="24.75" customHeight="1" thickBot="1" x14ac:dyDescent="0.3">
      <c r="A65" s="90"/>
      <c r="B65" s="90"/>
      <c r="C65" s="117" t="s">
        <v>143</v>
      </c>
      <c r="D65" s="60">
        <f>SUM(D46:D64)</f>
        <v>0</v>
      </c>
      <c r="E65" s="382"/>
      <c r="F65" s="382"/>
      <c r="G65" s="382"/>
      <c r="H65" s="59">
        <f>SUM(H46:H64)</f>
        <v>0</v>
      </c>
      <c r="I65" s="59">
        <f>SUM(I46:I64)</f>
        <v>0</v>
      </c>
      <c r="J65" s="158"/>
      <c r="K65" s="100"/>
      <c r="L65" s="100"/>
      <c r="M65" s="100"/>
      <c r="N65" s="100"/>
      <c r="O65" s="119"/>
      <c r="P65" s="119"/>
      <c r="Q65" s="119"/>
      <c r="R65" s="119"/>
      <c r="S65" s="119"/>
      <c r="T65" s="119"/>
      <c r="U65" s="119"/>
      <c r="V65" s="119"/>
      <c r="W65" s="119"/>
      <c r="X65" s="119"/>
      <c r="Y65" s="119"/>
      <c r="Z65" s="119"/>
      <c r="AA65" s="119"/>
      <c r="AB65" s="119"/>
      <c r="AC65" s="119"/>
      <c r="AD65" s="119"/>
      <c r="AE65" s="119"/>
      <c r="AF65" s="119"/>
      <c r="AG65" s="119"/>
      <c r="AH65" s="119"/>
      <c r="AI65" s="119"/>
      <c r="AJ65" s="119"/>
    </row>
    <row r="66" spans="1:47" s="121" customFormat="1" ht="23.4" thickBot="1" x14ac:dyDescent="0.3">
      <c r="A66" s="93"/>
      <c r="B66" s="93"/>
      <c r="C66" s="118" t="s">
        <v>154</v>
      </c>
      <c r="D66" s="64" t="e">
        <f>D65/$C$6</f>
        <v>#DIV/0!</v>
      </c>
      <c r="E66" s="383"/>
      <c r="F66" s="383"/>
      <c r="G66" s="383"/>
      <c r="H66" s="65" t="e">
        <f>H65/$C$6</f>
        <v>#DIV/0!</v>
      </c>
      <c r="I66" s="65" t="e">
        <f>I65/$C$6</f>
        <v>#DIV/0!</v>
      </c>
      <c r="J66" s="92"/>
      <c r="K66" s="159"/>
      <c r="L66" s="93"/>
      <c r="M66" s="93"/>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row>
    <row r="67" spans="1:47" ht="23.25" customHeight="1" x14ac:dyDescent="0.25">
      <c r="A67" s="93"/>
      <c r="B67" s="93"/>
      <c r="C67" s="92"/>
      <c r="D67" s="92"/>
      <c r="E67" s="92"/>
      <c r="F67" s="92"/>
    </row>
    <row r="68" spans="1:47" ht="39.450000000000003" customHeight="1" x14ac:dyDescent="0.25">
      <c r="A68" s="159" t="s">
        <v>123</v>
      </c>
      <c r="B68" s="159"/>
      <c r="C68" s="159"/>
      <c r="D68" s="159"/>
      <c r="E68" s="159"/>
      <c r="F68" s="159"/>
    </row>
    <row r="69" spans="1:47" ht="24.75" customHeight="1" x14ac:dyDescent="0.25">
      <c r="A69" s="160"/>
      <c r="B69" s="160"/>
      <c r="C69" s="160"/>
      <c r="D69" s="160"/>
      <c r="E69" s="160"/>
      <c r="F69" s="160"/>
    </row>
    <row r="70" spans="1:47" ht="27" customHeight="1" x14ac:dyDescent="0.25">
      <c r="A70" s="434" t="s">
        <v>122</v>
      </c>
      <c r="B70" s="435"/>
      <c r="C70" s="214" t="s">
        <v>164</v>
      </c>
      <c r="D70" s="214" t="s">
        <v>161</v>
      </c>
      <c r="E70" s="295" t="s">
        <v>159</v>
      </c>
      <c r="F70" s="296"/>
      <c r="G70" s="299" t="s">
        <v>160</v>
      </c>
      <c r="H70" s="299"/>
      <c r="I70" s="299"/>
      <c r="J70" s="299"/>
      <c r="K70" s="299"/>
      <c r="L70" s="299"/>
      <c r="M70" s="299"/>
      <c r="N70" s="296"/>
      <c r="O70" s="295" t="s">
        <v>162</v>
      </c>
      <c r="P70" s="299"/>
      <c r="Q70" s="299"/>
      <c r="R70" s="296"/>
      <c r="S70" s="301" t="s">
        <v>121</v>
      </c>
      <c r="T70" s="214" t="s">
        <v>163</v>
      </c>
    </row>
    <row r="71" spans="1:47" ht="27" customHeight="1" x14ac:dyDescent="0.25">
      <c r="A71" s="436"/>
      <c r="B71" s="437"/>
      <c r="C71" s="421"/>
      <c r="D71" s="294"/>
      <c r="E71" s="297"/>
      <c r="F71" s="298"/>
      <c r="G71" s="300"/>
      <c r="H71" s="300"/>
      <c r="I71" s="300"/>
      <c r="J71" s="300"/>
      <c r="K71" s="300"/>
      <c r="L71" s="300"/>
      <c r="M71" s="300"/>
      <c r="N71" s="298"/>
      <c r="O71" s="297"/>
      <c r="P71" s="300"/>
      <c r="Q71" s="300"/>
      <c r="R71" s="298"/>
      <c r="S71" s="302"/>
      <c r="T71" s="294"/>
    </row>
    <row r="72" spans="1:47" ht="27" customHeight="1" x14ac:dyDescent="0.25">
      <c r="A72" s="438"/>
      <c r="B72" s="439"/>
      <c r="C72" s="421"/>
      <c r="D72" s="324" t="s">
        <v>116</v>
      </c>
      <c r="E72" s="325"/>
      <c r="F72" s="326"/>
      <c r="G72" s="324" t="s">
        <v>115</v>
      </c>
      <c r="H72" s="325"/>
      <c r="I72" s="325"/>
      <c r="J72" s="325"/>
      <c r="K72" s="325"/>
      <c r="L72" s="325"/>
      <c r="M72" s="325"/>
      <c r="N72" s="326"/>
      <c r="O72" s="324" t="s">
        <v>114</v>
      </c>
      <c r="P72" s="325"/>
      <c r="Q72" s="325"/>
      <c r="R72" s="326"/>
      <c r="S72" s="302"/>
      <c r="T72" s="214" t="s">
        <v>113</v>
      </c>
    </row>
    <row r="73" spans="1:47" ht="27" customHeight="1" x14ac:dyDescent="0.25">
      <c r="A73" s="123" t="s">
        <v>66</v>
      </c>
      <c r="B73" s="124"/>
      <c r="C73" s="294"/>
      <c r="D73" s="125" t="s">
        <v>87</v>
      </c>
      <c r="E73" s="125" t="s">
        <v>88</v>
      </c>
      <c r="F73" s="125" t="s">
        <v>89</v>
      </c>
      <c r="G73" s="125" t="s">
        <v>90</v>
      </c>
      <c r="H73" s="125" t="s">
        <v>91</v>
      </c>
      <c r="I73" s="125" t="s">
        <v>92</v>
      </c>
      <c r="J73" s="125" t="s">
        <v>93</v>
      </c>
      <c r="K73" s="125" t="s">
        <v>94</v>
      </c>
      <c r="L73" s="324" t="s">
        <v>95</v>
      </c>
      <c r="M73" s="326"/>
      <c r="N73" s="125" t="s">
        <v>96</v>
      </c>
      <c r="O73" s="125" t="s">
        <v>97</v>
      </c>
      <c r="P73" s="125" t="s">
        <v>98</v>
      </c>
      <c r="Q73" s="125" t="s">
        <v>99</v>
      </c>
      <c r="R73" s="125" t="s">
        <v>100</v>
      </c>
      <c r="S73" s="303"/>
      <c r="T73" s="294"/>
    </row>
    <row r="74" spans="1:47" ht="27" customHeight="1" x14ac:dyDescent="0.25">
      <c r="A74" s="126">
        <v>0.1</v>
      </c>
      <c r="B74" s="115" t="s">
        <v>68</v>
      </c>
      <c r="C74" s="355"/>
      <c r="D74" s="356"/>
      <c r="E74" s="356"/>
      <c r="F74" s="356"/>
      <c r="G74" s="356"/>
      <c r="H74" s="356"/>
      <c r="I74" s="356"/>
      <c r="J74" s="356"/>
      <c r="K74" s="356"/>
      <c r="L74" s="356"/>
      <c r="M74" s="356"/>
      <c r="N74" s="357"/>
      <c r="O74" s="44"/>
      <c r="P74" s="44"/>
      <c r="Q74" s="44"/>
      <c r="R74" s="44"/>
      <c r="S74" s="49">
        <f>SUM(C74:R74)</f>
        <v>0</v>
      </c>
      <c r="T74" s="50"/>
    </row>
    <row r="75" spans="1:47" ht="27" customHeight="1" x14ac:dyDescent="0.25">
      <c r="A75" s="114">
        <v>0.2</v>
      </c>
      <c r="B75" s="115" t="s">
        <v>69</v>
      </c>
      <c r="C75" s="308"/>
      <c r="D75" s="309"/>
      <c r="E75" s="309"/>
      <c r="F75" s="309"/>
      <c r="G75" s="309"/>
      <c r="H75" s="309"/>
      <c r="I75" s="309"/>
      <c r="J75" s="309"/>
      <c r="K75" s="309"/>
      <c r="L75" s="309"/>
      <c r="M75" s="309"/>
      <c r="N75" s="310"/>
      <c r="O75" s="44"/>
      <c r="P75" s="44"/>
      <c r="Q75" s="44"/>
      <c r="R75" s="44"/>
      <c r="S75" s="49">
        <f t="shared" ref="S75:S92" si="3">SUM(C75:R75)</f>
        <v>0</v>
      </c>
      <c r="T75" s="41"/>
    </row>
    <row r="76" spans="1:47" ht="27" customHeight="1" x14ac:dyDescent="0.25">
      <c r="A76" s="114">
        <v>0.3</v>
      </c>
      <c r="B76" s="115" t="s">
        <v>70</v>
      </c>
      <c r="C76" s="41"/>
      <c r="D76" s="41"/>
      <c r="E76" s="42"/>
      <c r="F76" s="43"/>
      <c r="G76" s="43"/>
      <c r="H76" s="44"/>
      <c r="I76" s="44"/>
      <c r="J76" s="44"/>
      <c r="K76" s="44"/>
      <c r="L76" s="355"/>
      <c r="M76" s="356"/>
      <c r="N76" s="357"/>
      <c r="O76" s="44"/>
      <c r="P76" s="44"/>
      <c r="Q76" s="44"/>
      <c r="R76" s="44"/>
      <c r="S76" s="49">
        <f t="shared" si="3"/>
        <v>0</v>
      </c>
      <c r="T76" s="41"/>
    </row>
    <row r="77" spans="1:47" ht="27" customHeight="1" x14ac:dyDescent="0.25">
      <c r="A77" s="114">
        <v>0.4</v>
      </c>
      <c r="B77" s="115" t="s">
        <v>71</v>
      </c>
      <c r="C77" s="41"/>
      <c r="D77" s="41"/>
      <c r="E77" s="42"/>
      <c r="F77" s="43"/>
      <c r="G77" s="45"/>
      <c r="H77" s="44"/>
      <c r="I77" s="44"/>
      <c r="J77" s="44"/>
      <c r="K77" s="44"/>
      <c r="L77" s="305"/>
      <c r="M77" s="306"/>
      <c r="N77" s="307"/>
      <c r="O77" s="44"/>
      <c r="P77" s="44"/>
      <c r="Q77" s="44"/>
      <c r="R77" s="44"/>
      <c r="S77" s="49">
        <f t="shared" si="3"/>
        <v>0</v>
      </c>
      <c r="T77" s="44"/>
    </row>
    <row r="78" spans="1:47" ht="27" customHeight="1" x14ac:dyDescent="0.25">
      <c r="A78" s="114">
        <v>0.5</v>
      </c>
      <c r="B78" s="115" t="s">
        <v>101</v>
      </c>
      <c r="C78" s="41"/>
      <c r="D78" s="41"/>
      <c r="E78" s="42"/>
      <c r="F78" s="43"/>
      <c r="G78" s="45"/>
      <c r="H78" s="44"/>
      <c r="I78" s="44"/>
      <c r="J78" s="44"/>
      <c r="K78" s="44"/>
      <c r="L78" s="305"/>
      <c r="M78" s="306"/>
      <c r="N78" s="307"/>
      <c r="O78" s="44"/>
      <c r="P78" s="44"/>
      <c r="Q78" s="44"/>
      <c r="R78" s="44"/>
      <c r="S78" s="49">
        <f t="shared" si="3"/>
        <v>0</v>
      </c>
      <c r="T78" s="44"/>
    </row>
    <row r="79" spans="1:47" ht="27" customHeight="1" x14ac:dyDescent="0.25">
      <c r="A79" s="114">
        <v>1</v>
      </c>
      <c r="B79" s="115" t="s">
        <v>72</v>
      </c>
      <c r="C79" s="41"/>
      <c r="D79" s="41"/>
      <c r="E79" s="46"/>
      <c r="F79" s="41"/>
      <c r="G79" s="44"/>
      <c r="H79" s="44"/>
      <c r="I79" s="44"/>
      <c r="J79" s="44"/>
      <c r="K79" s="44"/>
      <c r="L79" s="305"/>
      <c r="M79" s="306"/>
      <c r="N79" s="307"/>
      <c r="O79" s="44"/>
      <c r="P79" s="44"/>
      <c r="Q79" s="44"/>
      <c r="R79" s="44"/>
      <c r="S79" s="49">
        <f t="shared" si="3"/>
        <v>0</v>
      </c>
      <c r="T79" s="44"/>
    </row>
    <row r="80" spans="1:47" ht="27" customHeight="1" x14ac:dyDescent="0.25">
      <c r="A80" s="114">
        <v>2.1</v>
      </c>
      <c r="B80" s="115" t="s">
        <v>73</v>
      </c>
      <c r="C80" s="41"/>
      <c r="D80" s="41"/>
      <c r="E80" s="41"/>
      <c r="F80" s="41"/>
      <c r="G80" s="41"/>
      <c r="H80" s="44"/>
      <c r="I80" s="44"/>
      <c r="J80" s="44"/>
      <c r="K80" s="44"/>
      <c r="L80" s="305"/>
      <c r="M80" s="306"/>
      <c r="N80" s="307"/>
      <c r="O80" s="44"/>
      <c r="P80" s="44"/>
      <c r="Q80" s="44"/>
      <c r="R80" s="44"/>
      <c r="S80" s="49">
        <f t="shared" si="3"/>
        <v>0</v>
      </c>
      <c r="T80" s="41"/>
    </row>
    <row r="81" spans="1:21" ht="27" customHeight="1" x14ac:dyDescent="0.25">
      <c r="A81" s="114">
        <v>2.2000000000000002</v>
      </c>
      <c r="B81" s="115" t="s">
        <v>74</v>
      </c>
      <c r="C81" s="41"/>
      <c r="D81" s="41"/>
      <c r="E81" s="46"/>
      <c r="F81" s="41"/>
      <c r="G81" s="41"/>
      <c r="H81" s="44"/>
      <c r="I81" s="44"/>
      <c r="J81" s="44"/>
      <c r="K81" s="44"/>
      <c r="L81" s="305"/>
      <c r="M81" s="306"/>
      <c r="N81" s="307"/>
      <c r="O81" s="44"/>
      <c r="P81" s="44"/>
      <c r="Q81" s="44"/>
      <c r="R81" s="44"/>
      <c r="S81" s="49">
        <f t="shared" si="3"/>
        <v>0</v>
      </c>
      <c r="T81" s="41"/>
    </row>
    <row r="82" spans="1:21" ht="27" customHeight="1" x14ac:dyDescent="0.25">
      <c r="A82" s="114">
        <v>2.2999999999999998</v>
      </c>
      <c r="B82" s="115" t="s">
        <v>75</v>
      </c>
      <c r="C82" s="41"/>
      <c r="D82" s="41"/>
      <c r="E82" s="46"/>
      <c r="F82" s="41"/>
      <c r="G82" s="41"/>
      <c r="H82" s="44"/>
      <c r="I82" s="44"/>
      <c r="J82" s="44"/>
      <c r="K82" s="44"/>
      <c r="L82" s="305"/>
      <c r="M82" s="306"/>
      <c r="N82" s="307"/>
      <c r="O82" s="44"/>
      <c r="P82" s="44"/>
      <c r="Q82" s="44"/>
      <c r="R82" s="44"/>
      <c r="S82" s="49">
        <f t="shared" si="3"/>
        <v>0</v>
      </c>
      <c r="T82" s="41"/>
    </row>
    <row r="83" spans="1:21" ht="27" customHeight="1" x14ac:dyDescent="0.25">
      <c r="A83" s="114">
        <v>2.4</v>
      </c>
      <c r="B83" s="115" t="s">
        <v>76</v>
      </c>
      <c r="C83" s="41"/>
      <c r="D83" s="41"/>
      <c r="E83" s="46"/>
      <c r="F83" s="41"/>
      <c r="G83" s="41"/>
      <c r="H83" s="44"/>
      <c r="I83" s="44"/>
      <c r="J83" s="44"/>
      <c r="K83" s="44"/>
      <c r="L83" s="305"/>
      <c r="M83" s="306"/>
      <c r="N83" s="307"/>
      <c r="O83" s="44"/>
      <c r="P83" s="44"/>
      <c r="Q83" s="44"/>
      <c r="R83" s="44"/>
      <c r="S83" s="49">
        <f t="shared" si="3"/>
        <v>0</v>
      </c>
      <c r="T83" s="41"/>
    </row>
    <row r="84" spans="1:21" ht="27" customHeight="1" x14ac:dyDescent="0.25">
      <c r="A84" s="114">
        <v>2.5</v>
      </c>
      <c r="B84" s="115" t="s">
        <v>77</v>
      </c>
      <c r="C84" s="41"/>
      <c r="D84" s="41"/>
      <c r="E84" s="46"/>
      <c r="F84" s="41"/>
      <c r="G84" s="41"/>
      <c r="H84" s="44"/>
      <c r="I84" s="44"/>
      <c r="J84" s="44"/>
      <c r="K84" s="44"/>
      <c r="L84" s="305"/>
      <c r="M84" s="306"/>
      <c r="N84" s="307"/>
      <c r="O84" s="44"/>
      <c r="P84" s="44"/>
      <c r="Q84" s="44"/>
      <c r="R84" s="44"/>
      <c r="S84" s="49">
        <f t="shared" si="3"/>
        <v>0</v>
      </c>
      <c r="T84" s="41"/>
    </row>
    <row r="85" spans="1:21" ht="27" customHeight="1" x14ac:dyDescent="0.25">
      <c r="A85" s="114">
        <v>2.6</v>
      </c>
      <c r="B85" s="115" t="s">
        <v>78</v>
      </c>
      <c r="C85" s="41"/>
      <c r="D85" s="41"/>
      <c r="E85" s="46"/>
      <c r="F85" s="41"/>
      <c r="G85" s="41"/>
      <c r="H85" s="44"/>
      <c r="I85" s="44"/>
      <c r="J85" s="44"/>
      <c r="K85" s="44"/>
      <c r="L85" s="305"/>
      <c r="M85" s="306"/>
      <c r="N85" s="307"/>
      <c r="O85" s="44"/>
      <c r="P85" s="44"/>
      <c r="Q85" s="44"/>
      <c r="R85" s="44"/>
      <c r="S85" s="49">
        <f t="shared" si="3"/>
        <v>0</v>
      </c>
      <c r="T85" s="41"/>
    </row>
    <row r="86" spans="1:21" ht="27" customHeight="1" x14ac:dyDescent="0.25">
      <c r="A86" s="114">
        <v>2.7</v>
      </c>
      <c r="B86" s="115" t="s">
        <v>79</v>
      </c>
      <c r="C86" s="41"/>
      <c r="D86" s="41"/>
      <c r="E86" s="46"/>
      <c r="F86" s="41"/>
      <c r="G86" s="41"/>
      <c r="H86" s="44"/>
      <c r="I86" s="44"/>
      <c r="J86" s="44"/>
      <c r="K86" s="44"/>
      <c r="L86" s="305"/>
      <c r="M86" s="306"/>
      <c r="N86" s="307"/>
      <c r="O86" s="44"/>
      <c r="P86" s="44"/>
      <c r="Q86" s="44"/>
      <c r="R86" s="44"/>
      <c r="S86" s="49">
        <f t="shared" si="3"/>
        <v>0</v>
      </c>
      <c r="T86" s="41"/>
    </row>
    <row r="87" spans="1:21" ht="27" customHeight="1" x14ac:dyDescent="0.25">
      <c r="A87" s="114">
        <v>2.8</v>
      </c>
      <c r="B87" s="115" t="s">
        <v>80</v>
      </c>
      <c r="C87" s="41"/>
      <c r="D87" s="41"/>
      <c r="E87" s="46"/>
      <c r="F87" s="41"/>
      <c r="G87" s="41"/>
      <c r="H87" s="44"/>
      <c r="I87" s="44"/>
      <c r="J87" s="44"/>
      <c r="K87" s="44"/>
      <c r="L87" s="305"/>
      <c r="M87" s="306"/>
      <c r="N87" s="307"/>
      <c r="O87" s="44"/>
      <c r="P87" s="44"/>
      <c r="Q87" s="44"/>
      <c r="R87" s="44"/>
      <c r="S87" s="49">
        <f t="shared" si="3"/>
        <v>0</v>
      </c>
      <c r="T87" s="41"/>
    </row>
    <row r="88" spans="1:21" ht="27" customHeight="1" x14ac:dyDescent="0.25">
      <c r="A88" s="114">
        <v>3</v>
      </c>
      <c r="B88" s="115" t="s">
        <v>81</v>
      </c>
      <c r="C88" s="41"/>
      <c r="D88" s="41"/>
      <c r="E88" s="46"/>
      <c r="F88" s="41"/>
      <c r="G88" s="41"/>
      <c r="H88" s="44"/>
      <c r="I88" s="44"/>
      <c r="J88" s="44"/>
      <c r="K88" s="44"/>
      <c r="L88" s="305"/>
      <c r="M88" s="306"/>
      <c r="N88" s="307"/>
      <c r="O88" s="44"/>
      <c r="P88" s="44"/>
      <c r="Q88" s="44"/>
      <c r="R88" s="44"/>
      <c r="S88" s="49">
        <f t="shared" si="3"/>
        <v>0</v>
      </c>
      <c r="T88" s="41"/>
    </row>
    <row r="89" spans="1:21" ht="27" customHeight="1" x14ac:dyDescent="0.25">
      <c r="A89" s="114">
        <v>4</v>
      </c>
      <c r="B89" s="115" t="s">
        <v>82</v>
      </c>
      <c r="C89" s="43"/>
      <c r="D89" s="43"/>
      <c r="E89" s="42"/>
      <c r="F89" s="43"/>
      <c r="G89" s="43"/>
      <c r="H89" s="44"/>
      <c r="I89" s="44"/>
      <c r="J89" s="44"/>
      <c r="K89" s="44"/>
      <c r="L89" s="308"/>
      <c r="M89" s="309"/>
      <c r="N89" s="310"/>
      <c r="O89" s="45"/>
      <c r="P89" s="45"/>
      <c r="Q89" s="45"/>
      <c r="R89" s="45"/>
      <c r="S89" s="49">
        <f t="shared" si="3"/>
        <v>0</v>
      </c>
      <c r="T89" s="43"/>
    </row>
    <row r="90" spans="1:21" ht="27" customHeight="1" x14ac:dyDescent="0.25">
      <c r="A90" s="114">
        <v>5</v>
      </c>
      <c r="B90" s="115" t="s">
        <v>83</v>
      </c>
      <c r="C90" s="43"/>
      <c r="D90" s="43"/>
      <c r="E90" s="42"/>
      <c r="F90" s="43"/>
      <c r="G90" s="43"/>
      <c r="H90" s="44"/>
      <c r="I90" s="44"/>
      <c r="J90" s="44"/>
      <c r="K90" s="44"/>
      <c r="L90" s="41" t="s">
        <v>102</v>
      </c>
      <c r="M90" s="41" t="s">
        <v>103</v>
      </c>
      <c r="N90" s="47"/>
      <c r="O90" s="45"/>
      <c r="P90" s="45"/>
      <c r="Q90" s="45"/>
      <c r="R90" s="45"/>
      <c r="S90" s="49">
        <f>SUM(C90:R90)</f>
        <v>0</v>
      </c>
      <c r="T90" s="43"/>
    </row>
    <row r="91" spans="1:21" ht="27" customHeight="1" x14ac:dyDescent="0.25">
      <c r="A91" s="114">
        <v>6</v>
      </c>
      <c r="B91" s="115" t="s">
        <v>84</v>
      </c>
      <c r="C91" s="43"/>
      <c r="D91" s="43"/>
      <c r="E91" s="42"/>
      <c r="F91" s="43"/>
      <c r="G91" s="41"/>
      <c r="H91" s="44"/>
      <c r="I91" s="44"/>
      <c r="J91" s="44"/>
      <c r="K91" s="44"/>
      <c r="L91" s="355"/>
      <c r="M91" s="356"/>
      <c r="N91" s="357"/>
      <c r="O91" s="44"/>
      <c r="P91" s="44"/>
      <c r="Q91" s="44"/>
      <c r="R91" s="44"/>
      <c r="S91" s="49">
        <f t="shared" si="3"/>
        <v>0</v>
      </c>
      <c r="T91" s="41"/>
    </row>
    <row r="92" spans="1:21" ht="27" customHeight="1" x14ac:dyDescent="0.25">
      <c r="A92" s="114">
        <v>7</v>
      </c>
      <c r="B92" s="115" t="s">
        <v>85</v>
      </c>
      <c r="C92" s="43"/>
      <c r="D92" s="43"/>
      <c r="E92" s="42"/>
      <c r="F92" s="43"/>
      <c r="G92" s="41"/>
      <c r="H92" s="44"/>
      <c r="I92" s="44"/>
      <c r="J92" s="44"/>
      <c r="K92" s="44"/>
      <c r="L92" s="305"/>
      <c r="M92" s="306"/>
      <c r="N92" s="307"/>
      <c r="O92" s="44"/>
      <c r="P92" s="44"/>
      <c r="Q92" s="44"/>
      <c r="R92" s="44"/>
      <c r="S92" s="49">
        <f t="shared" si="3"/>
        <v>0</v>
      </c>
      <c r="T92" s="41"/>
    </row>
    <row r="93" spans="1:21" ht="24.75" customHeight="1" x14ac:dyDescent="0.25">
      <c r="A93" s="114">
        <v>8</v>
      </c>
      <c r="B93" s="115" t="s">
        <v>86</v>
      </c>
      <c r="C93" s="43"/>
      <c r="D93" s="43"/>
      <c r="E93" s="42"/>
      <c r="F93" s="43"/>
      <c r="G93" s="41"/>
      <c r="H93" s="44"/>
      <c r="I93" s="44"/>
      <c r="J93" s="44"/>
      <c r="K93" s="44"/>
      <c r="L93" s="308"/>
      <c r="M93" s="309"/>
      <c r="N93" s="310"/>
      <c r="O93" s="44"/>
      <c r="P93" s="44"/>
      <c r="Q93" s="44"/>
      <c r="R93" s="44"/>
      <c r="S93" s="49">
        <f>SUM(C93:R93)</f>
        <v>0</v>
      </c>
      <c r="T93" s="41"/>
    </row>
    <row r="94" spans="1:21" ht="18" customHeight="1" x14ac:dyDescent="0.25">
      <c r="A94" s="229" t="s">
        <v>104</v>
      </c>
      <c r="B94" s="230"/>
      <c r="C94" s="48">
        <f>SUM(C76:C93)</f>
        <v>0</v>
      </c>
      <c r="D94" s="48">
        <f t="shared" ref="D94:K94" si="4">SUM(D76:D93)</f>
        <v>0</v>
      </c>
      <c r="E94" s="161">
        <f t="shared" si="4"/>
        <v>0</v>
      </c>
      <c r="F94" s="48">
        <f t="shared" si="4"/>
        <v>0</v>
      </c>
      <c r="G94" s="48">
        <f t="shared" si="4"/>
        <v>0</v>
      </c>
      <c r="H94" s="48">
        <f t="shared" si="4"/>
        <v>0</v>
      </c>
      <c r="I94" s="48">
        <f t="shared" si="4"/>
        <v>0</v>
      </c>
      <c r="J94" s="48">
        <f t="shared" si="4"/>
        <v>0</v>
      </c>
      <c r="K94" s="48">
        <f t="shared" si="4"/>
        <v>0</v>
      </c>
      <c r="L94" s="428" t="e">
        <f>L90+M90</f>
        <v>#VALUE!</v>
      </c>
      <c r="M94" s="429"/>
      <c r="N94" s="48">
        <f>N90</f>
        <v>0</v>
      </c>
      <c r="O94" s="48">
        <f>SUM(O74:O93)</f>
        <v>0</v>
      </c>
      <c r="P94" s="48">
        <f t="shared" ref="P94:T94" si="5">SUM(P74:P93)</f>
        <v>0</v>
      </c>
      <c r="Q94" s="48">
        <f t="shared" si="5"/>
        <v>0</v>
      </c>
      <c r="R94" s="48">
        <f t="shared" si="5"/>
        <v>0</v>
      </c>
      <c r="S94" s="48">
        <f t="shared" si="5"/>
        <v>0</v>
      </c>
      <c r="T94" s="48">
        <f t="shared" si="5"/>
        <v>0</v>
      </c>
    </row>
    <row r="95" spans="1:21" ht="18" customHeight="1" x14ac:dyDescent="0.25">
      <c r="A95" s="229" t="s">
        <v>105</v>
      </c>
      <c r="B95" s="230"/>
      <c r="C95" s="51" t="e">
        <f t="shared" ref="C95:K95" si="6">C94/$C$6</f>
        <v>#DIV/0!</v>
      </c>
      <c r="D95" s="51" t="e">
        <f t="shared" si="6"/>
        <v>#DIV/0!</v>
      </c>
      <c r="E95" s="51" t="e">
        <f t="shared" si="6"/>
        <v>#DIV/0!</v>
      </c>
      <c r="F95" s="51" t="e">
        <f t="shared" si="6"/>
        <v>#DIV/0!</v>
      </c>
      <c r="G95" s="51" t="e">
        <f t="shared" si="6"/>
        <v>#DIV/0!</v>
      </c>
      <c r="H95" s="51" t="e">
        <f t="shared" si="6"/>
        <v>#DIV/0!</v>
      </c>
      <c r="I95" s="51" t="e">
        <f t="shared" si="6"/>
        <v>#DIV/0!</v>
      </c>
      <c r="J95" s="51" t="e">
        <f t="shared" si="6"/>
        <v>#DIV/0!</v>
      </c>
      <c r="K95" s="51" t="e">
        <f t="shared" si="6"/>
        <v>#DIV/0!</v>
      </c>
      <c r="L95" s="430" t="e">
        <f>L94/$C$6</f>
        <v>#VALUE!</v>
      </c>
      <c r="M95" s="431"/>
      <c r="N95" s="51" t="e">
        <f t="shared" ref="N95:T95" si="7">N94/$C$6</f>
        <v>#DIV/0!</v>
      </c>
      <c r="O95" s="52" t="e">
        <f t="shared" si="7"/>
        <v>#DIV/0!</v>
      </c>
      <c r="P95" s="52" t="e">
        <f t="shared" si="7"/>
        <v>#DIV/0!</v>
      </c>
      <c r="Q95" s="52" t="e">
        <f t="shared" si="7"/>
        <v>#DIV/0!</v>
      </c>
      <c r="R95" s="52" t="e">
        <f t="shared" si="7"/>
        <v>#DIV/0!</v>
      </c>
      <c r="S95" s="52" t="e">
        <f t="shared" si="7"/>
        <v>#DIV/0!</v>
      </c>
      <c r="T95" s="51" t="e">
        <f t="shared" si="7"/>
        <v>#DIV/0!</v>
      </c>
    </row>
    <row r="96" spans="1:21" x14ac:dyDescent="0.25">
      <c r="A96" s="162" t="s">
        <v>106</v>
      </c>
      <c r="B96" s="163"/>
      <c r="C96" s="163"/>
      <c r="D96" s="163"/>
      <c r="E96" s="163"/>
      <c r="F96" s="163"/>
      <c r="G96" s="163"/>
      <c r="H96" s="163"/>
      <c r="I96" s="163"/>
      <c r="J96" s="163"/>
      <c r="K96" s="163"/>
      <c r="L96" s="163"/>
      <c r="M96" s="163"/>
      <c r="N96" s="163"/>
      <c r="O96" s="163"/>
      <c r="P96" s="163"/>
      <c r="Q96" s="164"/>
      <c r="R96" s="164"/>
      <c r="S96" s="164"/>
      <c r="T96" s="164"/>
      <c r="U96" s="146"/>
    </row>
    <row r="97" spans="1:47" s="139" customFormat="1" ht="12.75" customHeight="1" x14ac:dyDescent="0.25">
      <c r="A97" s="331" t="s">
        <v>141</v>
      </c>
      <c r="B97" s="331"/>
      <c r="C97" s="331"/>
      <c r="D97" s="331"/>
      <c r="E97" s="331"/>
      <c r="F97" s="331"/>
      <c r="G97" s="331"/>
      <c r="H97" s="331"/>
      <c r="I97" s="331"/>
      <c r="J97" s="331"/>
      <c r="K97" s="331"/>
      <c r="L97" s="331"/>
      <c r="M97" s="331"/>
      <c r="N97" s="331"/>
      <c r="O97" s="331"/>
      <c r="P97" s="331"/>
      <c r="Q97" s="418"/>
      <c r="R97" s="419"/>
      <c r="S97" s="420"/>
      <c r="T97" s="131" t="s">
        <v>117</v>
      </c>
      <c r="U97" s="138"/>
      <c r="V97" s="138"/>
      <c r="W97" s="138"/>
      <c r="X97" s="138"/>
      <c r="Y97" s="138"/>
      <c r="Z97" s="138"/>
      <c r="AA97" s="138"/>
      <c r="AB97" s="138"/>
      <c r="AC97" s="138"/>
      <c r="AD97" s="138"/>
      <c r="AE97" s="138"/>
      <c r="AF97" s="138"/>
      <c r="AG97" s="138"/>
      <c r="AH97" s="138"/>
      <c r="AI97" s="138"/>
      <c r="AJ97" s="138"/>
      <c r="AK97" s="138"/>
      <c r="AL97" s="138"/>
      <c r="AM97" s="138"/>
      <c r="AN97" s="138"/>
      <c r="AO97" s="138"/>
      <c r="AP97" s="138"/>
      <c r="AQ97" s="138"/>
      <c r="AR97" s="138"/>
      <c r="AS97" s="138"/>
      <c r="AT97" s="138"/>
      <c r="AU97" s="138"/>
    </row>
    <row r="98" spans="1:47" ht="15.6" x14ac:dyDescent="0.25">
      <c r="A98" s="132" t="s">
        <v>119</v>
      </c>
      <c r="B98" s="132"/>
      <c r="C98" s="132"/>
      <c r="D98" s="132"/>
      <c r="E98" s="132"/>
      <c r="F98" s="132"/>
      <c r="G98" s="132"/>
      <c r="H98" s="132"/>
      <c r="I98" s="132"/>
      <c r="J98" s="132"/>
      <c r="K98" s="132"/>
      <c r="L98" s="132"/>
      <c r="M98" s="132"/>
      <c r="N98" s="132"/>
      <c r="O98" s="132"/>
      <c r="P98" s="132"/>
      <c r="Q98" s="338"/>
      <c r="R98" s="339"/>
      <c r="S98" s="340"/>
      <c r="T98" s="134" t="s">
        <v>125</v>
      </c>
    </row>
    <row r="99" spans="1:47" ht="23.25" customHeight="1" x14ac:dyDescent="0.25">
      <c r="A99" s="132"/>
      <c r="B99" s="132"/>
      <c r="C99" s="132"/>
      <c r="D99" s="132"/>
      <c r="E99" s="132"/>
      <c r="F99" s="132"/>
      <c r="G99" s="132"/>
      <c r="H99" s="132"/>
      <c r="I99" s="132"/>
      <c r="J99" s="132"/>
      <c r="K99" s="132"/>
      <c r="L99" s="132"/>
      <c r="M99" s="132"/>
      <c r="N99" s="132"/>
      <c r="O99" s="132"/>
      <c r="P99" s="132"/>
    </row>
    <row r="100" spans="1:47" ht="22.8" x14ac:dyDescent="0.25">
      <c r="A100" s="159" t="s">
        <v>124</v>
      </c>
      <c r="B100" s="159"/>
      <c r="C100" s="159"/>
      <c r="D100" s="159"/>
      <c r="E100" s="159"/>
      <c r="F100" s="159"/>
    </row>
    <row r="101" spans="1:47" ht="13.5" customHeight="1" x14ac:dyDescent="0.25">
      <c r="A101" s="160"/>
      <c r="B101" s="160"/>
      <c r="C101" s="160"/>
      <c r="D101" s="160"/>
      <c r="E101" s="160"/>
      <c r="F101" s="160"/>
    </row>
    <row r="102" spans="1:47" ht="25.5" customHeight="1" x14ac:dyDescent="0.25">
      <c r="A102" s="434" t="s">
        <v>120</v>
      </c>
      <c r="B102" s="435"/>
      <c r="C102" s="214" t="s">
        <v>164</v>
      </c>
      <c r="D102" s="214" t="s">
        <v>161</v>
      </c>
      <c r="E102" s="295" t="s">
        <v>159</v>
      </c>
      <c r="F102" s="296"/>
      <c r="G102" s="299" t="s">
        <v>160</v>
      </c>
      <c r="H102" s="299"/>
      <c r="I102" s="299"/>
      <c r="J102" s="299"/>
      <c r="K102" s="299"/>
      <c r="L102" s="299"/>
      <c r="M102" s="299"/>
      <c r="N102" s="296"/>
      <c r="O102" s="295" t="s">
        <v>162</v>
      </c>
      <c r="P102" s="299"/>
      <c r="Q102" s="299"/>
      <c r="R102" s="296"/>
      <c r="S102" s="301" t="s">
        <v>121</v>
      </c>
      <c r="T102" s="214" t="s">
        <v>163</v>
      </c>
    </row>
    <row r="103" spans="1:47" ht="29.7" customHeight="1" x14ac:dyDescent="0.25">
      <c r="A103" s="436"/>
      <c r="B103" s="437"/>
      <c r="C103" s="421"/>
      <c r="D103" s="294"/>
      <c r="E103" s="297"/>
      <c r="F103" s="298"/>
      <c r="G103" s="300"/>
      <c r="H103" s="300"/>
      <c r="I103" s="300"/>
      <c r="J103" s="300"/>
      <c r="K103" s="300"/>
      <c r="L103" s="300"/>
      <c r="M103" s="300"/>
      <c r="N103" s="298"/>
      <c r="O103" s="297"/>
      <c r="P103" s="300"/>
      <c r="Q103" s="300"/>
      <c r="R103" s="298"/>
      <c r="S103" s="302"/>
      <c r="T103" s="294"/>
    </row>
    <row r="104" spans="1:47" ht="29.25" customHeight="1" x14ac:dyDescent="0.25">
      <c r="A104" s="438"/>
      <c r="B104" s="439"/>
      <c r="C104" s="421"/>
      <c r="D104" s="324" t="s">
        <v>116</v>
      </c>
      <c r="E104" s="325"/>
      <c r="F104" s="326"/>
      <c r="G104" s="324" t="s">
        <v>115</v>
      </c>
      <c r="H104" s="325"/>
      <c r="I104" s="325"/>
      <c r="J104" s="325"/>
      <c r="K104" s="325"/>
      <c r="L104" s="325"/>
      <c r="M104" s="325"/>
      <c r="N104" s="326"/>
      <c r="O104" s="324" t="s">
        <v>114</v>
      </c>
      <c r="P104" s="325"/>
      <c r="Q104" s="325"/>
      <c r="R104" s="326"/>
      <c r="S104" s="302"/>
      <c r="T104" s="214" t="s">
        <v>113</v>
      </c>
    </row>
    <row r="105" spans="1:47" ht="33" customHeight="1" x14ac:dyDescent="0.25">
      <c r="A105" s="123" t="s">
        <v>66</v>
      </c>
      <c r="B105" s="124"/>
      <c r="C105" s="294"/>
      <c r="D105" s="125" t="s">
        <v>87</v>
      </c>
      <c r="E105" s="125" t="s">
        <v>88</v>
      </c>
      <c r="F105" s="125" t="s">
        <v>89</v>
      </c>
      <c r="G105" s="125" t="s">
        <v>90</v>
      </c>
      <c r="H105" s="125" t="s">
        <v>91</v>
      </c>
      <c r="I105" s="125" t="s">
        <v>92</v>
      </c>
      <c r="J105" s="125" t="s">
        <v>93</v>
      </c>
      <c r="K105" s="125" t="s">
        <v>94</v>
      </c>
      <c r="L105" s="324" t="s">
        <v>95</v>
      </c>
      <c r="M105" s="326"/>
      <c r="N105" s="125" t="s">
        <v>96</v>
      </c>
      <c r="O105" s="125" t="s">
        <v>97</v>
      </c>
      <c r="P105" s="125" t="s">
        <v>98</v>
      </c>
      <c r="Q105" s="125" t="s">
        <v>99</v>
      </c>
      <c r="R105" s="125" t="s">
        <v>100</v>
      </c>
      <c r="S105" s="303"/>
      <c r="T105" s="294"/>
    </row>
    <row r="106" spans="1:47" ht="33" customHeight="1" x14ac:dyDescent="0.25">
      <c r="A106" s="126">
        <v>0.1</v>
      </c>
      <c r="B106" s="115" t="s">
        <v>68</v>
      </c>
      <c r="C106" s="355"/>
      <c r="D106" s="356"/>
      <c r="E106" s="356"/>
      <c r="F106" s="356"/>
      <c r="G106" s="356"/>
      <c r="H106" s="356"/>
      <c r="I106" s="356"/>
      <c r="J106" s="356"/>
      <c r="K106" s="356"/>
      <c r="L106" s="356"/>
      <c r="M106" s="356"/>
      <c r="N106" s="357"/>
      <c r="O106" s="44"/>
      <c r="P106" s="44"/>
      <c r="Q106" s="44"/>
      <c r="R106" s="44"/>
      <c r="S106" s="49">
        <f>SUM(C106:R106)</f>
        <v>0</v>
      </c>
      <c r="T106" s="50"/>
    </row>
    <row r="107" spans="1:47" ht="33.450000000000003" customHeight="1" x14ac:dyDescent="0.25">
      <c r="A107" s="114">
        <v>0.2</v>
      </c>
      <c r="B107" s="115" t="s">
        <v>69</v>
      </c>
      <c r="C107" s="308"/>
      <c r="D107" s="309"/>
      <c r="E107" s="309"/>
      <c r="F107" s="309"/>
      <c r="G107" s="309"/>
      <c r="H107" s="309"/>
      <c r="I107" s="309"/>
      <c r="J107" s="309"/>
      <c r="K107" s="309"/>
      <c r="L107" s="309"/>
      <c r="M107" s="309"/>
      <c r="N107" s="310"/>
      <c r="O107" s="44"/>
      <c r="P107" s="44"/>
      <c r="Q107" s="44"/>
      <c r="R107" s="44"/>
      <c r="S107" s="49">
        <f t="shared" ref="S107:S121" si="8">SUM(C107:R107)</f>
        <v>0</v>
      </c>
      <c r="T107" s="41"/>
    </row>
    <row r="108" spans="1:47" ht="29.7" customHeight="1" x14ac:dyDescent="0.25">
      <c r="A108" s="114">
        <v>0.3</v>
      </c>
      <c r="B108" s="115" t="s">
        <v>70</v>
      </c>
      <c r="C108" s="41"/>
      <c r="D108" s="41"/>
      <c r="E108" s="42"/>
      <c r="F108" s="43"/>
      <c r="G108" s="43"/>
      <c r="H108" s="44"/>
      <c r="I108" s="44"/>
      <c r="J108" s="44"/>
      <c r="K108" s="44"/>
      <c r="L108" s="355"/>
      <c r="M108" s="356"/>
      <c r="N108" s="357"/>
      <c r="O108" s="44"/>
      <c r="P108" s="44"/>
      <c r="Q108" s="44"/>
      <c r="R108" s="44"/>
      <c r="S108" s="49">
        <f t="shared" si="8"/>
        <v>0</v>
      </c>
      <c r="T108" s="41"/>
    </row>
    <row r="109" spans="1:47" ht="34.950000000000003" customHeight="1" x14ac:dyDescent="0.25">
      <c r="A109" s="114">
        <v>0.4</v>
      </c>
      <c r="B109" s="115" t="s">
        <v>71</v>
      </c>
      <c r="C109" s="41"/>
      <c r="D109" s="41"/>
      <c r="E109" s="42"/>
      <c r="F109" s="43"/>
      <c r="G109" s="45"/>
      <c r="H109" s="44"/>
      <c r="I109" s="44"/>
      <c r="J109" s="44"/>
      <c r="K109" s="44"/>
      <c r="L109" s="305"/>
      <c r="M109" s="306"/>
      <c r="N109" s="307"/>
      <c r="O109" s="44"/>
      <c r="P109" s="44"/>
      <c r="Q109" s="44"/>
      <c r="R109" s="44"/>
      <c r="S109" s="49">
        <f t="shared" si="8"/>
        <v>0</v>
      </c>
      <c r="T109" s="44"/>
    </row>
    <row r="110" spans="1:47" ht="28.95" customHeight="1" x14ac:dyDescent="0.25">
      <c r="A110" s="114">
        <v>0.5</v>
      </c>
      <c r="B110" s="115" t="s">
        <v>101</v>
      </c>
      <c r="C110" s="41"/>
      <c r="D110" s="41"/>
      <c r="E110" s="42"/>
      <c r="F110" s="43"/>
      <c r="G110" s="45"/>
      <c r="H110" s="44"/>
      <c r="I110" s="44"/>
      <c r="J110" s="44"/>
      <c r="K110" s="44"/>
      <c r="L110" s="305"/>
      <c r="M110" s="306"/>
      <c r="N110" s="307"/>
      <c r="O110" s="44"/>
      <c r="P110" s="44"/>
      <c r="Q110" s="44"/>
      <c r="R110" s="44"/>
      <c r="S110" s="49">
        <f t="shared" si="8"/>
        <v>0</v>
      </c>
      <c r="T110" s="44"/>
    </row>
    <row r="111" spans="1:47" ht="31.95" customHeight="1" x14ac:dyDescent="0.25">
      <c r="A111" s="114">
        <v>1</v>
      </c>
      <c r="B111" s="124" t="s">
        <v>72</v>
      </c>
      <c r="C111" s="41"/>
      <c r="D111" s="41"/>
      <c r="E111" s="46"/>
      <c r="F111" s="41"/>
      <c r="G111" s="44"/>
      <c r="H111" s="44"/>
      <c r="I111" s="44"/>
      <c r="J111" s="44"/>
      <c r="K111" s="44"/>
      <c r="L111" s="305"/>
      <c r="M111" s="306"/>
      <c r="N111" s="307"/>
      <c r="O111" s="44"/>
      <c r="P111" s="44"/>
      <c r="Q111" s="44"/>
      <c r="R111" s="44"/>
      <c r="S111" s="49">
        <f t="shared" si="8"/>
        <v>0</v>
      </c>
      <c r="T111" s="44"/>
    </row>
    <row r="112" spans="1:47" ht="33" customHeight="1" x14ac:dyDescent="0.25">
      <c r="A112" s="114">
        <v>2.1</v>
      </c>
      <c r="B112" s="115" t="s">
        <v>73</v>
      </c>
      <c r="C112" s="41"/>
      <c r="D112" s="41"/>
      <c r="E112" s="41"/>
      <c r="F112" s="41"/>
      <c r="G112" s="41"/>
      <c r="H112" s="44"/>
      <c r="I112" s="44"/>
      <c r="J112" s="44"/>
      <c r="K112" s="44"/>
      <c r="L112" s="305"/>
      <c r="M112" s="306"/>
      <c r="N112" s="307"/>
      <c r="O112" s="44"/>
      <c r="P112" s="44"/>
      <c r="Q112" s="44"/>
      <c r="R112" s="44"/>
      <c r="S112" s="49">
        <f t="shared" si="8"/>
        <v>0</v>
      </c>
      <c r="T112" s="41"/>
    </row>
    <row r="113" spans="1:20" ht="34.200000000000003" customHeight="1" x14ac:dyDescent="0.25">
      <c r="A113" s="114">
        <v>2.2000000000000002</v>
      </c>
      <c r="B113" s="115" t="s">
        <v>74</v>
      </c>
      <c r="C113" s="41"/>
      <c r="D113" s="41"/>
      <c r="E113" s="46"/>
      <c r="F113" s="41"/>
      <c r="G113" s="41"/>
      <c r="H113" s="44"/>
      <c r="I113" s="44"/>
      <c r="J113" s="44"/>
      <c r="K113" s="44"/>
      <c r="L113" s="305"/>
      <c r="M113" s="306"/>
      <c r="N113" s="307"/>
      <c r="O113" s="44"/>
      <c r="P113" s="44"/>
      <c r="Q113" s="44"/>
      <c r="R113" s="44"/>
      <c r="S113" s="49">
        <f t="shared" si="8"/>
        <v>0</v>
      </c>
      <c r="T113" s="41"/>
    </row>
    <row r="114" spans="1:20" ht="30.45" customHeight="1" x14ac:dyDescent="0.25">
      <c r="A114" s="114">
        <v>2.2999999999999998</v>
      </c>
      <c r="B114" s="115" t="s">
        <v>75</v>
      </c>
      <c r="C114" s="41"/>
      <c r="D114" s="41"/>
      <c r="E114" s="46"/>
      <c r="F114" s="41"/>
      <c r="G114" s="41"/>
      <c r="H114" s="44"/>
      <c r="I114" s="44"/>
      <c r="J114" s="44"/>
      <c r="K114" s="44"/>
      <c r="L114" s="305"/>
      <c r="M114" s="306"/>
      <c r="N114" s="307"/>
      <c r="O114" s="44"/>
      <c r="P114" s="44"/>
      <c r="Q114" s="44"/>
      <c r="R114" s="44"/>
      <c r="S114" s="49">
        <f t="shared" si="8"/>
        <v>0</v>
      </c>
      <c r="T114" s="41"/>
    </row>
    <row r="115" spans="1:20" ht="32.700000000000003" customHeight="1" x14ac:dyDescent="0.25">
      <c r="A115" s="114">
        <v>2.4</v>
      </c>
      <c r="B115" s="115" t="s">
        <v>76</v>
      </c>
      <c r="C115" s="41"/>
      <c r="D115" s="41"/>
      <c r="E115" s="46"/>
      <c r="F115" s="41"/>
      <c r="G115" s="41"/>
      <c r="H115" s="44"/>
      <c r="I115" s="44"/>
      <c r="J115" s="44"/>
      <c r="K115" s="44"/>
      <c r="L115" s="305"/>
      <c r="M115" s="306"/>
      <c r="N115" s="307"/>
      <c r="O115" s="44"/>
      <c r="P115" s="44"/>
      <c r="Q115" s="44"/>
      <c r="R115" s="44"/>
      <c r="S115" s="49">
        <f t="shared" si="8"/>
        <v>0</v>
      </c>
      <c r="T115" s="41"/>
    </row>
    <row r="116" spans="1:20" ht="31.5" customHeight="1" x14ac:dyDescent="0.25">
      <c r="A116" s="114">
        <v>2.5</v>
      </c>
      <c r="B116" s="115" t="s">
        <v>77</v>
      </c>
      <c r="C116" s="41"/>
      <c r="D116" s="41"/>
      <c r="E116" s="46"/>
      <c r="F116" s="41"/>
      <c r="G116" s="41"/>
      <c r="H116" s="44"/>
      <c r="I116" s="44"/>
      <c r="J116" s="44"/>
      <c r="K116" s="44"/>
      <c r="L116" s="305"/>
      <c r="M116" s="306"/>
      <c r="N116" s="307"/>
      <c r="O116" s="44"/>
      <c r="P116" s="44"/>
      <c r="Q116" s="44"/>
      <c r="R116" s="44"/>
      <c r="S116" s="49">
        <f t="shared" si="8"/>
        <v>0</v>
      </c>
      <c r="T116" s="41"/>
    </row>
    <row r="117" spans="1:20" ht="38.25" customHeight="1" x14ac:dyDescent="0.25">
      <c r="A117" s="114">
        <v>2.6</v>
      </c>
      <c r="B117" s="115" t="s">
        <v>78</v>
      </c>
      <c r="C117" s="41"/>
      <c r="D117" s="41"/>
      <c r="E117" s="46"/>
      <c r="F117" s="41"/>
      <c r="G117" s="41"/>
      <c r="H117" s="44"/>
      <c r="I117" s="44"/>
      <c r="J117" s="44"/>
      <c r="K117" s="44"/>
      <c r="L117" s="305"/>
      <c r="M117" s="306"/>
      <c r="N117" s="307"/>
      <c r="O117" s="44"/>
      <c r="P117" s="44"/>
      <c r="Q117" s="44"/>
      <c r="R117" s="44"/>
      <c r="S117" s="49">
        <f t="shared" si="8"/>
        <v>0</v>
      </c>
      <c r="T117" s="41"/>
    </row>
    <row r="118" spans="1:20" ht="24.75" customHeight="1" x14ac:dyDescent="0.25">
      <c r="A118" s="114">
        <v>2.7</v>
      </c>
      <c r="B118" s="115" t="s">
        <v>79</v>
      </c>
      <c r="C118" s="41"/>
      <c r="D118" s="41"/>
      <c r="E118" s="46"/>
      <c r="F118" s="41"/>
      <c r="G118" s="41"/>
      <c r="H118" s="44"/>
      <c r="I118" s="44"/>
      <c r="J118" s="44"/>
      <c r="K118" s="44"/>
      <c r="L118" s="305"/>
      <c r="M118" s="306"/>
      <c r="N118" s="307"/>
      <c r="O118" s="44"/>
      <c r="P118" s="44"/>
      <c r="Q118" s="44"/>
      <c r="R118" s="44"/>
      <c r="S118" s="49">
        <f t="shared" si="8"/>
        <v>0</v>
      </c>
      <c r="T118" s="41"/>
    </row>
    <row r="119" spans="1:20" ht="35.700000000000003" customHeight="1" x14ac:dyDescent="0.25">
      <c r="A119" s="114">
        <v>2.8</v>
      </c>
      <c r="B119" s="115" t="s">
        <v>80</v>
      </c>
      <c r="C119" s="41"/>
      <c r="D119" s="41"/>
      <c r="E119" s="46"/>
      <c r="F119" s="41"/>
      <c r="G119" s="41"/>
      <c r="H119" s="44"/>
      <c r="I119" s="44"/>
      <c r="J119" s="44"/>
      <c r="K119" s="44"/>
      <c r="L119" s="305"/>
      <c r="M119" s="306"/>
      <c r="N119" s="307"/>
      <c r="O119" s="44"/>
      <c r="P119" s="44"/>
      <c r="Q119" s="44"/>
      <c r="R119" s="44"/>
      <c r="S119" s="49">
        <f t="shared" si="8"/>
        <v>0</v>
      </c>
      <c r="T119" s="41"/>
    </row>
    <row r="120" spans="1:20" ht="31.5" customHeight="1" x14ac:dyDescent="0.25">
      <c r="A120" s="114">
        <v>3</v>
      </c>
      <c r="B120" s="115" t="s">
        <v>81</v>
      </c>
      <c r="C120" s="41"/>
      <c r="D120" s="41"/>
      <c r="E120" s="46"/>
      <c r="F120" s="41"/>
      <c r="G120" s="41"/>
      <c r="H120" s="44"/>
      <c r="I120" s="44"/>
      <c r="J120" s="44"/>
      <c r="K120" s="44"/>
      <c r="L120" s="305"/>
      <c r="M120" s="306"/>
      <c r="N120" s="307"/>
      <c r="O120" s="44"/>
      <c r="P120" s="44"/>
      <c r="Q120" s="44"/>
      <c r="R120" s="44"/>
      <c r="S120" s="49">
        <f t="shared" si="8"/>
        <v>0</v>
      </c>
      <c r="T120" s="41"/>
    </row>
    <row r="121" spans="1:20" ht="25.95" customHeight="1" x14ac:dyDescent="0.25">
      <c r="A121" s="114">
        <v>4</v>
      </c>
      <c r="B121" s="115" t="s">
        <v>82</v>
      </c>
      <c r="C121" s="43"/>
      <c r="D121" s="43"/>
      <c r="E121" s="42"/>
      <c r="F121" s="43"/>
      <c r="G121" s="43"/>
      <c r="H121" s="44"/>
      <c r="I121" s="44"/>
      <c r="J121" s="44"/>
      <c r="K121" s="44"/>
      <c r="L121" s="308"/>
      <c r="M121" s="309"/>
      <c r="N121" s="310"/>
      <c r="O121" s="45"/>
      <c r="P121" s="45"/>
      <c r="Q121" s="45"/>
      <c r="R121" s="45"/>
      <c r="S121" s="49">
        <f t="shared" si="8"/>
        <v>0</v>
      </c>
      <c r="T121" s="43"/>
    </row>
    <row r="122" spans="1:20" ht="33" customHeight="1" x14ac:dyDescent="0.25">
      <c r="A122" s="114">
        <v>5</v>
      </c>
      <c r="B122" s="115" t="s">
        <v>83</v>
      </c>
      <c r="C122" s="43"/>
      <c r="D122" s="43"/>
      <c r="E122" s="42"/>
      <c r="F122" s="43"/>
      <c r="G122" s="43"/>
      <c r="H122" s="44"/>
      <c r="I122" s="44"/>
      <c r="J122" s="44"/>
      <c r="K122" s="44"/>
      <c r="L122" s="41" t="s">
        <v>102</v>
      </c>
      <c r="M122" s="41" t="s">
        <v>103</v>
      </c>
      <c r="N122" s="47"/>
      <c r="O122" s="45"/>
      <c r="P122" s="45"/>
      <c r="Q122" s="45"/>
      <c r="R122" s="45"/>
      <c r="S122" s="49">
        <f>SUM(C122:R122)</f>
        <v>0</v>
      </c>
      <c r="T122" s="43"/>
    </row>
    <row r="123" spans="1:20" ht="37.950000000000003" customHeight="1" x14ac:dyDescent="0.25">
      <c r="A123" s="114">
        <v>6</v>
      </c>
      <c r="B123" s="115" t="s">
        <v>84</v>
      </c>
      <c r="C123" s="43"/>
      <c r="D123" s="43"/>
      <c r="E123" s="42"/>
      <c r="F123" s="43"/>
      <c r="G123" s="41"/>
      <c r="H123" s="44"/>
      <c r="I123" s="44"/>
      <c r="J123" s="44"/>
      <c r="K123" s="44"/>
      <c r="L123" s="355"/>
      <c r="M123" s="356"/>
      <c r="N123" s="357"/>
      <c r="O123" s="44"/>
      <c r="P123" s="44"/>
      <c r="Q123" s="44"/>
      <c r="R123" s="44"/>
      <c r="S123" s="49">
        <f t="shared" ref="S123:S124" si="9">SUM(C123:R123)</f>
        <v>0</v>
      </c>
      <c r="T123" s="41"/>
    </row>
    <row r="124" spans="1:20" ht="37.950000000000003" customHeight="1" x14ac:dyDescent="0.25">
      <c r="A124" s="114">
        <v>7</v>
      </c>
      <c r="B124" s="115" t="s">
        <v>85</v>
      </c>
      <c r="C124" s="43"/>
      <c r="D124" s="43"/>
      <c r="E124" s="42"/>
      <c r="F124" s="43"/>
      <c r="G124" s="41"/>
      <c r="H124" s="44"/>
      <c r="I124" s="44"/>
      <c r="J124" s="44"/>
      <c r="K124" s="44"/>
      <c r="L124" s="305"/>
      <c r="M124" s="306"/>
      <c r="N124" s="307"/>
      <c r="O124" s="44"/>
      <c r="P124" s="44"/>
      <c r="Q124" s="44"/>
      <c r="R124" s="44"/>
      <c r="S124" s="49">
        <f t="shared" si="9"/>
        <v>0</v>
      </c>
      <c r="T124" s="41"/>
    </row>
    <row r="125" spans="1:20" ht="24.75" customHeight="1" x14ac:dyDescent="0.25">
      <c r="A125" s="114">
        <v>8</v>
      </c>
      <c r="B125" s="115" t="s">
        <v>86</v>
      </c>
      <c r="C125" s="43"/>
      <c r="D125" s="43"/>
      <c r="E125" s="42"/>
      <c r="F125" s="43"/>
      <c r="G125" s="41"/>
      <c r="H125" s="44"/>
      <c r="I125" s="44"/>
      <c r="J125" s="44"/>
      <c r="K125" s="44"/>
      <c r="L125" s="308"/>
      <c r="M125" s="309"/>
      <c r="N125" s="310"/>
      <c r="O125" s="44"/>
      <c r="P125" s="44"/>
      <c r="Q125" s="44"/>
      <c r="R125" s="44"/>
      <c r="S125" s="49">
        <f>SUM(C125:R125)</f>
        <v>0</v>
      </c>
      <c r="T125" s="41"/>
    </row>
    <row r="126" spans="1:20" ht="13.2" customHeight="1" x14ac:dyDescent="0.25">
      <c r="A126" s="229" t="s">
        <v>104</v>
      </c>
      <c r="B126" s="230"/>
      <c r="C126" s="48">
        <f t="shared" ref="C126:K126" si="10">SUM(C108:C125)</f>
        <v>0</v>
      </c>
      <c r="D126" s="48">
        <f t="shared" si="10"/>
        <v>0</v>
      </c>
      <c r="E126" s="161">
        <f t="shared" si="10"/>
        <v>0</v>
      </c>
      <c r="F126" s="48">
        <f t="shared" si="10"/>
        <v>0</v>
      </c>
      <c r="G126" s="48">
        <f t="shared" si="10"/>
        <v>0</v>
      </c>
      <c r="H126" s="48">
        <f t="shared" si="10"/>
        <v>0</v>
      </c>
      <c r="I126" s="48">
        <f t="shared" si="10"/>
        <v>0</v>
      </c>
      <c r="J126" s="48">
        <f t="shared" si="10"/>
        <v>0</v>
      </c>
      <c r="K126" s="48">
        <f t="shared" si="10"/>
        <v>0</v>
      </c>
      <c r="L126" s="428" t="e">
        <f>L122+M122</f>
        <v>#VALUE!</v>
      </c>
      <c r="M126" s="429"/>
      <c r="N126" s="48">
        <f>N122</f>
        <v>0</v>
      </c>
      <c r="O126" s="48">
        <f t="shared" ref="O126:T126" si="11">SUM(O106:O125)</f>
        <v>0</v>
      </c>
      <c r="P126" s="48">
        <f t="shared" si="11"/>
        <v>0</v>
      </c>
      <c r="Q126" s="48">
        <f t="shared" si="11"/>
        <v>0</v>
      </c>
      <c r="R126" s="48">
        <f t="shared" si="11"/>
        <v>0</v>
      </c>
      <c r="S126" s="48">
        <f t="shared" si="11"/>
        <v>0</v>
      </c>
      <c r="T126" s="48">
        <f t="shared" si="11"/>
        <v>0</v>
      </c>
    </row>
    <row r="127" spans="1:20" x14ac:dyDescent="0.25">
      <c r="A127" s="229" t="s">
        <v>105</v>
      </c>
      <c r="B127" s="230"/>
      <c r="C127" s="51" t="e">
        <f>C126/$C$6</f>
        <v>#DIV/0!</v>
      </c>
      <c r="D127" s="51" t="e">
        <f t="shared" ref="D127" si="12">D126/$C$6</f>
        <v>#DIV/0!</v>
      </c>
      <c r="E127" s="51" t="e">
        <f t="shared" ref="E127" si="13">E126/$C$6</f>
        <v>#DIV/0!</v>
      </c>
      <c r="F127" s="51" t="e">
        <f t="shared" ref="F127" si="14">F126/$C$6</f>
        <v>#DIV/0!</v>
      </c>
      <c r="G127" s="51" t="e">
        <f t="shared" ref="G127" si="15">G126/$C$6</f>
        <v>#DIV/0!</v>
      </c>
      <c r="H127" s="51" t="e">
        <f t="shared" ref="H127" si="16">H126/$C$6</f>
        <v>#DIV/0!</v>
      </c>
      <c r="I127" s="51" t="e">
        <f t="shared" ref="I127" si="17">I126/$C$6</f>
        <v>#DIV/0!</v>
      </c>
      <c r="J127" s="51" t="e">
        <f t="shared" ref="J127" si="18">J126/$C$6</f>
        <v>#DIV/0!</v>
      </c>
      <c r="K127" s="51" t="e">
        <f t="shared" ref="K127" si="19">K126/$C$6</f>
        <v>#DIV/0!</v>
      </c>
      <c r="L127" s="430" t="e">
        <f>L126/$C$6</f>
        <v>#VALUE!</v>
      </c>
      <c r="M127" s="431"/>
      <c r="N127" s="51" t="e">
        <f t="shared" ref="N127" si="20">N126/$C$6</f>
        <v>#DIV/0!</v>
      </c>
      <c r="O127" s="52" t="e">
        <f t="shared" ref="O127" si="21">O126/$C$6</f>
        <v>#DIV/0!</v>
      </c>
      <c r="P127" s="52" t="e">
        <f t="shared" ref="P127" si="22">P126/$C$6</f>
        <v>#DIV/0!</v>
      </c>
      <c r="Q127" s="52" t="e">
        <f t="shared" ref="Q127" si="23">Q126/$C$6</f>
        <v>#DIV/0!</v>
      </c>
      <c r="R127" s="52" t="e">
        <f t="shared" ref="R127" si="24">R126/$C$6</f>
        <v>#DIV/0!</v>
      </c>
      <c r="S127" s="52" t="e">
        <f t="shared" ref="S127" si="25">S126/$C$6</f>
        <v>#DIV/0!</v>
      </c>
      <c r="T127" s="51" t="e">
        <f t="shared" ref="T127" si="26">T126/$C$6</f>
        <v>#DIV/0!</v>
      </c>
    </row>
    <row r="128" spans="1:20" x14ac:dyDescent="0.25">
      <c r="A128" s="162" t="s">
        <v>106</v>
      </c>
      <c r="B128" s="163"/>
      <c r="C128" s="163"/>
      <c r="D128" s="163"/>
      <c r="E128" s="163"/>
      <c r="F128" s="163"/>
      <c r="G128" s="163"/>
      <c r="H128" s="163"/>
      <c r="I128" s="163"/>
      <c r="J128" s="163"/>
      <c r="K128" s="163"/>
      <c r="L128" s="163"/>
      <c r="M128" s="163"/>
      <c r="N128" s="163"/>
      <c r="O128" s="163"/>
      <c r="P128" s="163"/>
      <c r="Q128" s="164"/>
      <c r="R128" s="164"/>
      <c r="S128" s="164"/>
      <c r="T128" s="164"/>
    </row>
    <row r="129" spans="1:20" ht="12.75" customHeight="1" x14ac:dyDescent="0.25">
      <c r="A129" s="331" t="s">
        <v>142</v>
      </c>
      <c r="B129" s="331"/>
      <c r="C129" s="331"/>
      <c r="D129" s="331"/>
      <c r="E129" s="331"/>
      <c r="F129" s="331"/>
      <c r="G129" s="331"/>
      <c r="H129" s="331"/>
      <c r="I129" s="331"/>
      <c r="J129" s="331"/>
      <c r="K129" s="331"/>
      <c r="L129" s="331"/>
      <c r="M129" s="331"/>
      <c r="N129" s="331"/>
      <c r="O129" s="331"/>
      <c r="P129" s="331"/>
      <c r="Q129" s="418"/>
      <c r="R129" s="419"/>
      <c r="S129" s="420"/>
      <c r="T129" s="131" t="s">
        <v>117</v>
      </c>
    </row>
    <row r="130" spans="1:20" ht="15.6" x14ac:dyDescent="0.25">
      <c r="A130" s="132" t="s">
        <v>119</v>
      </c>
      <c r="B130" s="132"/>
      <c r="C130" s="132"/>
      <c r="D130" s="132"/>
      <c r="E130" s="132"/>
      <c r="F130" s="132"/>
      <c r="G130" s="132"/>
      <c r="H130" s="132"/>
      <c r="I130" s="132"/>
      <c r="J130" s="132"/>
      <c r="K130" s="132"/>
      <c r="L130" s="132"/>
      <c r="M130" s="132"/>
      <c r="N130" s="132"/>
      <c r="O130" s="132"/>
      <c r="P130" s="132"/>
      <c r="Q130" s="338"/>
      <c r="R130" s="339"/>
      <c r="S130" s="340"/>
      <c r="T130" s="134" t="s">
        <v>125</v>
      </c>
    </row>
    <row r="131" spans="1:20" x14ac:dyDescent="0.25">
      <c r="A131" s="132"/>
      <c r="B131" s="132"/>
      <c r="C131" s="132"/>
      <c r="D131" s="132"/>
      <c r="E131" s="132"/>
      <c r="F131" s="132"/>
      <c r="G131" s="132"/>
      <c r="H131" s="132"/>
      <c r="I131" s="132"/>
      <c r="J131" s="132"/>
      <c r="K131" s="132"/>
      <c r="L131" s="132"/>
      <c r="M131" s="132"/>
      <c r="N131" s="132"/>
      <c r="O131" s="132"/>
      <c r="P131" s="132"/>
    </row>
  </sheetData>
  <sheetProtection algorithmName="SHA-512" hashValue="Ioo98s/tjy9b//RKf3Z12lwCZKg4P9gTX9IQRDx4YB9u3SydQbJDWprr9TTZYOcGtMk2Gt2yISNPGgWZWosLtw==" saltValue="NlmnauEYaBhIN+sY7HZ4Dg==" spinCount="100000" sheet="1" formatCells="0" formatColumns="0" formatRows="0" insertRows="0" deleteRows="0"/>
  <mergeCells count="142">
    <mergeCell ref="A95:B95"/>
    <mergeCell ref="A102:B104"/>
    <mergeCell ref="C41:D41"/>
    <mergeCell ref="E41:E42"/>
    <mergeCell ref="F41:G42"/>
    <mergeCell ref="F59:G59"/>
    <mergeCell ref="F60:G60"/>
    <mergeCell ref="F61:G61"/>
    <mergeCell ref="F62:G62"/>
    <mergeCell ref="F63:G63"/>
    <mergeCell ref="F55:G55"/>
    <mergeCell ref="F56:G56"/>
    <mergeCell ref="F57:G57"/>
    <mergeCell ref="F58:G58"/>
    <mergeCell ref="A97:P97"/>
    <mergeCell ref="F64:G64"/>
    <mergeCell ref="A36:B39"/>
    <mergeCell ref="C36:F36"/>
    <mergeCell ref="F50:G50"/>
    <mergeCell ref="F51:G51"/>
    <mergeCell ref="F52:G52"/>
    <mergeCell ref="F53:G53"/>
    <mergeCell ref="F54:G54"/>
    <mergeCell ref="E65:G65"/>
    <mergeCell ref="E66:G66"/>
    <mergeCell ref="L94:M94"/>
    <mergeCell ref="L95:M95"/>
    <mergeCell ref="H41:I41"/>
    <mergeCell ref="A42:B42"/>
    <mergeCell ref="F43:G45"/>
    <mergeCell ref="A70:B72"/>
    <mergeCell ref="A94:B94"/>
    <mergeCell ref="Q130:S130"/>
    <mergeCell ref="L91:N93"/>
    <mergeCell ref="L73:M73"/>
    <mergeCell ref="C74:N75"/>
    <mergeCell ref="L76:N89"/>
    <mergeCell ref="C106:N107"/>
    <mergeCell ref="L108:N121"/>
    <mergeCell ref="L123:N125"/>
    <mergeCell ref="L105:M105"/>
    <mergeCell ref="G104:N104"/>
    <mergeCell ref="C70:C73"/>
    <mergeCell ref="C102:C105"/>
    <mergeCell ref="O70:R71"/>
    <mergeCell ref="O72:R72"/>
    <mergeCell ref="S70:S73"/>
    <mergeCell ref="G102:N103"/>
    <mergeCell ref="O102:R103"/>
    <mergeCell ref="Q129:S129"/>
    <mergeCell ref="L126:M126"/>
    <mergeCell ref="L127:M127"/>
    <mergeCell ref="A129:P129"/>
    <mergeCell ref="D104:F104"/>
    <mergeCell ref="A127:B127"/>
    <mergeCell ref="A126:B126"/>
    <mergeCell ref="T102:T103"/>
    <mergeCell ref="D70:D71"/>
    <mergeCell ref="E70:F71"/>
    <mergeCell ref="G72:N72"/>
    <mergeCell ref="D72:F72"/>
    <mergeCell ref="T72:T73"/>
    <mergeCell ref="S102:S105"/>
    <mergeCell ref="T104:T105"/>
    <mergeCell ref="Q98:S98"/>
    <mergeCell ref="G70:N71"/>
    <mergeCell ref="T70:T71"/>
    <mergeCell ref="O104:R104"/>
    <mergeCell ref="D102:D103"/>
    <mergeCell ref="E102:F103"/>
    <mergeCell ref="Q97:S97"/>
    <mergeCell ref="C20:F20"/>
    <mergeCell ref="A23:B23"/>
    <mergeCell ref="A25:B25"/>
    <mergeCell ref="E46:E49"/>
    <mergeCell ref="F46:G46"/>
    <mergeCell ref="F47:G47"/>
    <mergeCell ref="F48:G48"/>
    <mergeCell ref="F49:G49"/>
    <mergeCell ref="A26:B26"/>
    <mergeCell ref="A27:B27"/>
    <mergeCell ref="A29:B29"/>
    <mergeCell ref="C31:E31"/>
    <mergeCell ref="A31:B34"/>
    <mergeCell ref="C32:E32"/>
    <mergeCell ref="A41:B41"/>
    <mergeCell ref="C33:E33"/>
    <mergeCell ref="C34:E34"/>
    <mergeCell ref="A20:B20"/>
    <mergeCell ref="A24:B24"/>
    <mergeCell ref="A43:B45"/>
    <mergeCell ref="E43:E45"/>
    <mergeCell ref="C38:F38"/>
    <mergeCell ref="C39:F39"/>
    <mergeCell ref="C37:F37"/>
    <mergeCell ref="C13:F13"/>
    <mergeCell ref="A1:B1"/>
    <mergeCell ref="C1:F1"/>
    <mergeCell ref="A2:B2"/>
    <mergeCell ref="C2:F2"/>
    <mergeCell ref="C3:F3"/>
    <mergeCell ref="A4:B4"/>
    <mergeCell ref="C4:F4"/>
    <mergeCell ref="A11:B11"/>
    <mergeCell ref="C11:F11"/>
    <mergeCell ref="A7:B7"/>
    <mergeCell ref="C7:F7"/>
    <mergeCell ref="A8:B8"/>
    <mergeCell ref="C8:F8"/>
    <mergeCell ref="A9:B9"/>
    <mergeCell ref="C9:F9"/>
    <mergeCell ref="C10:F10"/>
    <mergeCell ref="A10:B10"/>
    <mergeCell ref="A5:B5"/>
    <mergeCell ref="C5:F5"/>
    <mergeCell ref="A6:B6"/>
    <mergeCell ref="C6:F6"/>
    <mergeCell ref="A12:B12"/>
    <mergeCell ref="C12:F12"/>
    <mergeCell ref="C15:F15"/>
    <mergeCell ref="A14:B14"/>
    <mergeCell ref="C14:F14"/>
    <mergeCell ref="A15:B15"/>
    <mergeCell ref="I22:O22"/>
    <mergeCell ref="C26:G26"/>
    <mergeCell ref="C27:G27"/>
    <mergeCell ref="I26:J26"/>
    <mergeCell ref="K26:O26"/>
    <mergeCell ref="I27:J27"/>
    <mergeCell ref="K27:O27"/>
    <mergeCell ref="I24:J24"/>
    <mergeCell ref="I25:J25"/>
    <mergeCell ref="A22:G22"/>
    <mergeCell ref="I16:O16"/>
    <mergeCell ref="I17:J17"/>
    <mergeCell ref="I18:J18"/>
    <mergeCell ref="I19:J19"/>
    <mergeCell ref="A16:G16"/>
    <mergeCell ref="A18:B18"/>
    <mergeCell ref="A19:B19"/>
    <mergeCell ref="A17:B17"/>
    <mergeCell ref="A13:B1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'Drop down list'!$B$4:$B$5</xm:f>
          </x14:formula1>
          <xm:sqref>C29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C5"/>
  <sheetViews>
    <sheetView workbookViewId="0">
      <selection activeCell="C6" sqref="C6"/>
    </sheetView>
  </sheetViews>
  <sheetFormatPr defaultRowHeight="13.2" x14ac:dyDescent="0.25"/>
  <cols>
    <col min="2" max="2" width="17.21875" bestFit="1" customWidth="1"/>
    <col min="3" max="3" width="34.77734375" bestFit="1" customWidth="1"/>
  </cols>
  <sheetData>
    <row r="3" spans="2:3" x14ac:dyDescent="0.25">
      <c r="B3" t="s">
        <v>134</v>
      </c>
      <c r="C3" t="s">
        <v>145</v>
      </c>
    </row>
    <row r="4" spans="2:3" x14ac:dyDescent="0.25">
      <c r="B4" t="s">
        <v>132</v>
      </c>
      <c r="C4" t="s">
        <v>146</v>
      </c>
    </row>
    <row r="5" spans="2:3" x14ac:dyDescent="0.25">
      <c r="B5" t="s">
        <v>133</v>
      </c>
      <c r="C5" t="s">
        <v>147</v>
      </c>
    </row>
  </sheetData>
  <sheetProtection sheet="1" objects="1" scenarios="1"/>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4B6C90BFA8BE34591B98E83A4F75F1F" ma:contentTypeVersion="7" ma:contentTypeDescription="Create a new document." ma:contentTypeScope="" ma:versionID="89745622e70854dc3ae3733855149f02">
  <xsd:schema xmlns:xsd="http://www.w3.org/2001/XMLSchema" xmlns:xs="http://www.w3.org/2001/XMLSchema" xmlns:p="http://schemas.microsoft.com/office/2006/metadata/properties" xmlns:ns3="b8840554-5a65-4b15-b848-83dfa347dde7" xmlns:ns4="5ac78e13-b8d8-4ffa-b0c4-e3d0f8b533e4" targetNamespace="http://schemas.microsoft.com/office/2006/metadata/properties" ma:root="true" ma:fieldsID="162d9550b45569898515c55ab6069b01" ns3:_="" ns4:_="">
    <xsd:import namespace="b8840554-5a65-4b15-b848-83dfa347dde7"/>
    <xsd:import namespace="5ac78e13-b8d8-4ffa-b0c4-e3d0f8b533e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840554-5a65-4b15-b848-83dfa347dd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ac78e13-b8d8-4ffa-b0c4-e3d0f8b533e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4AC41D-121D-458C-8935-45D90E0649C3}">
  <ds:schemaRef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5ac78e13-b8d8-4ffa-b0c4-e3d0f8b533e4"/>
    <ds:schemaRef ds:uri="b8840554-5a65-4b15-b848-83dfa347dde7"/>
    <ds:schemaRef ds:uri="http://purl.org/dc/term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892FD912-F40A-41CC-B6D7-E84FC47DA5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840554-5a65-4b15-b848-83dfa347dde7"/>
    <ds:schemaRef ds:uri="5ac78e13-b8d8-4ffa-b0c4-e3d0f8b533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848666-29AC-47C0-B016-7BC64DFECC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Introduction</vt:lpstr>
      <vt:lpstr>Pre-app information</vt:lpstr>
      <vt:lpstr>Outline planning stage</vt:lpstr>
      <vt:lpstr>Detailed planning stage</vt:lpstr>
      <vt:lpstr>Post-construction result</vt:lpstr>
      <vt:lpstr>Drop down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 Qian</dc:creator>
  <cp:keywords/>
  <dc:description/>
  <cp:lastModifiedBy>Bassil, Nastasia</cp:lastModifiedBy>
  <cp:revision/>
  <dcterms:created xsi:type="dcterms:W3CDTF">2019-12-17T10:05:05Z</dcterms:created>
  <dcterms:modified xsi:type="dcterms:W3CDTF">2022-05-13T14:03:10Z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0x010100A4B6C90BFA8BE34591B98E83A4F75F1F</vt:lpwstr>
  </property>
</Properties>
</file>