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J:\AQC Jobs\Camden, Murphys Yard J3833\Project A, J3833_A\Report\"/>
    </mc:Choice>
  </mc:AlternateContent>
  <xr:revisionPtr revIDLastSave="0" documentId="8_{864D5C4B-9C81-4425-8173-4CFEDA277170}" xr6:coauthVersionLast="47" xr6:coauthVersionMax="47" xr10:uidLastSave="{00000000-0000-0000-0000-000000000000}"/>
  <bookViews>
    <workbookView xWindow="-108" yWindow="-108" windowWidth="23256" windowHeight="12576" activeTab="2" xr2:uid="{00000000-000D-0000-FFFF-FFFF00000000}"/>
  </bookViews>
  <sheets>
    <sheet name="Summary" sheetId="4" r:id="rId1"/>
    <sheet name="Basic (screening) AQA" sheetId="6" r:id="rId2"/>
    <sheet name="Detailed AQA" sheetId="1" r:id="rId3"/>
    <sheet name="Sheet2" sheetId="2" state="hidden" r:id="rId4"/>
    <sheet name="queries" sheetId="5" state="hidden" r:id="rId5"/>
  </sheets>
  <definedNames>
    <definedName name="_xlnm.Print_Area" localSheetId="1">'Basic (screening) AQA'!$A$1:$K$59</definedName>
    <definedName name="_xlnm.Print_Area" localSheetId="2">'Detailed AQA'!$A$1:$K$64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9" i="4" l="1"/>
  <c r="F18" i="4"/>
  <c r="F20" i="4" s="1"/>
  <c r="H20" i="4" s="1"/>
  <c r="I20" i="4" s="1"/>
  <c r="D20" i="4"/>
  <c r="H18" i="4"/>
  <c r="I18" i="4" s="1"/>
  <c r="F29" i="1"/>
  <c r="G29" i="1"/>
  <c r="F32" i="1"/>
  <c r="F33" i="1" s="1"/>
  <c r="G32" i="1"/>
  <c r="F29" i="6"/>
  <c r="G29" i="6"/>
  <c r="F33" i="6" s="1"/>
  <c r="F32" i="6"/>
  <c r="G32" i="6"/>
  <c r="H19" i="4"/>
  <c r="I19" i="4" s="1"/>
</calcChain>
</file>

<file path=xl/sharedStrings.xml><?xml version="1.0" encoding="utf-8"?>
<sst xmlns="http://schemas.openxmlformats.org/spreadsheetml/2006/main" count="515" uniqueCount="252">
  <si>
    <t>N/A</t>
  </si>
  <si>
    <t>Document</t>
  </si>
  <si>
    <t>Guidelines / notes</t>
  </si>
  <si>
    <t>Page/ section reference</t>
  </si>
  <si>
    <t>Application details:</t>
  </si>
  <si>
    <t>No. of residential units</t>
  </si>
  <si>
    <t>Postcode</t>
  </si>
  <si>
    <t>Page / section reference</t>
  </si>
  <si>
    <t>All relevant yellow boxes must be completed</t>
  </si>
  <si>
    <t>Recommendation    (Council to complete)</t>
  </si>
  <si>
    <t>Approve/Condition/Refuse</t>
  </si>
  <si>
    <t>Location of justification / supporting Information</t>
  </si>
  <si>
    <t>Complete orange cells with source document and section/page references, required to justify/support responses</t>
  </si>
  <si>
    <t xml:space="preserve">See guidelines / notes in column M </t>
  </si>
  <si>
    <t>YES</t>
  </si>
  <si>
    <t>NO</t>
  </si>
  <si>
    <t>Proforma for development in Camden - Air Quality Requirements</t>
  </si>
  <si>
    <t xml:space="preserve">Nurseries, schools, care homes, hospitals </t>
  </si>
  <si>
    <t>Local Plan section 8.85 requires all new boilers to be Ultra Low Nitrogen Oxide (NOx) (&lt;40 mg/kWh).</t>
  </si>
  <si>
    <t>Difference</t>
  </si>
  <si>
    <t>See Appendix 5 of  Mayor of London Sustainable Design and Construction Supplementary Planning Guidance April 2014</t>
  </si>
  <si>
    <t xml:space="preserve">low </t>
  </si>
  <si>
    <t>medium</t>
  </si>
  <si>
    <t>high</t>
  </si>
  <si>
    <t>Local Plan policy T2  requires all new developments in the borough to be car free</t>
  </si>
  <si>
    <t>2. Background AQ</t>
  </si>
  <si>
    <t>Air Quality Neutral</t>
  </si>
  <si>
    <r>
      <t xml:space="preserve">All relevant yellow boxes </t>
    </r>
    <r>
      <rPr>
        <b/>
        <sz val="12"/>
        <color theme="1"/>
        <rFont val="Arial"/>
        <family val="2"/>
      </rPr>
      <t>must</t>
    </r>
    <r>
      <rPr>
        <sz val="12"/>
        <color theme="1"/>
        <rFont val="Arial"/>
        <family val="2"/>
      </rPr>
      <t xml:space="preserve"> be completed on this and all relevant tabs</t>
    </r>
  </si>
  <si>
    <t>Complete orange cells with source document and section/page references, required to support/justify responses</t>
  </si>
  <si>
    <t>Application number (when known)</t>
  </si>
  <si>
    <t>Scheme name</t>
  </si>
  <si>
    <t>Any known intended name for the development</t>
  </si>
  <si>
    <t>Scheme address</t>
  </si>
  <si>
    <t>New total floor area minus floor area of any existing buildings</t>
  </si>
  <si>
    <t>Full title, author, date and version</t>
  </si>
  <si>
    <t>Air Quality Assessment document details</t>
  </si>
  <si>
    <t>3a. Air Quality Neutral Assessment (required for all Major developments)</t>
  </si>
  <si>
    <t>Residential</t>
  </si>
  <si>
    <t>School</t>
  </si>
  <si>
    <t>Hospital</t>
  </si>
  <si>
    <t>Care home</t>
  </si>
  <si>
    <t>Hotel</t>
  </si>
  <si>
    <t>Student accomodation</t>
  </si>
  <si>
    <t>Other</t>
  </si>
  <si>
    <t>Dwellings</t>
  </si>
  <si>
    <t>Non-residential</t>
  </si>
  <si>
    <r>
      <t>Scale of development details (m</t>
    </r>
    <r>
      <rPr>
        <vertAlign val="superscript"/>
        <sz val="12"/>
        <color theme="1"/>
        <rFont val="Arial"/>
        <family val="2"/>
      </rPr>
      <t>2</t>
    </r>
    <r>
      <rPr>
        <sz val="12"/>
        <color theme="1"/>
        <rFont val="Arial"/>
        <family val="2"/>
      </rPr>
      <t>)</t>
    </r>
  </si>
  <si>
    <t xml:space="preserve">Existing </t>
  </si>
  <si>
    <t xml:space="preserve">Proposed </t>
  </si>
  <si>
    <t>TOTAL pre- development</t>
  </si>
  <si>
    <t xml:space="preserve">For demolition </t>
  </si>
  <si>
    <t>New-build incl. infills, re-build, extensions</t>
  </si>
  <si>
    <t>Retained (refurbished or Change of Use)</t>
  </si>
  <si>
    <t>TOTAL post-development</t>
  </si>
  <si>
    <t>Net UPLIFT post- development</t>
  </si>
  <si>
    <t xml:space="preserve">Total floor area of development (GIA) </t>
  </si>
  <si>
    <t>of which residential</t>
  </si>
  <si>
    <t>of which non- residential</t>
  </si>
  <si>
    <t>Type of development (choose drop down options)</t>
  </si>
  <si>
    <t>Mixed use</t>
  </si>
  <si>
    <t>Offices</t>
  </si>
  <si>
    <t>a. Is MVHR proposed?</t>
  </si>
  <si>
    <t>f. Are winter gardens proposed?</t>
  </si>
  <si>
    <t>g. Other mitigation proposed (provide reference for details)</t>
  </si>
  <si>
    <t>Mitigation proposed to protect internal air quality</t>
  </si>
  <si>
    <t>Response</t>
  </si>
  <si>
    <t>Note Modelling should not predict improvements to future years (future vehicle emissions or future background concentrations).</t>
  </si>
  <si>
    <t>c. Is real time dust monitoring proposed?</t>
  </si>
  <si>
    <t>Transport Emissions Benchmark (TEB)</t>
  </si>
  <si>
    <t>Building Emissions Benchmark (BEB)</t>
  </si>
  <si>
    <t>Total Building Emissions for development</t>
  </si>
  <si>
    <t>Total Transport Emissions for development</t>
  </si>
  <si>
    <t>If greater than 0 then the proposals are not air quality neutral</t>
  </si>
  <si>
    <r>
      <t>μg/m</t>
    </r>
    <r>
      <rPr>
        <vertAlign val="superscript"/>
        <sz val="10"/>
        <color theme="1"/>
        <rFont val="Arial"/>
        <family val="2"/>
      </rPr>
      <t xml:space="preserve">3 </t>
    </r>
    <r>
      <rPr>
        <sz val="10"/>
        <color theme="1"/>
        <rFont val="Arial"/>
        <family val="2"/>
      </rPr>
      <t>per annum</t>
    </r>
  </si>
  <si>
    <t xml:space="preserve">Background concentrations used for modelling </t>
  </si>
  <si>
    <t>Air Quality in development area (to determine assessment requirement)</t>
  </si>
  <si>
    <t>1. Air Quality Assessment (AQA) requirement</t>
  </si>
  <si>
    <t>d. Does the proposal introduce new receptors?</t>
  </si>
  <si>
    <t>f. Is there a likely increase in traffic levels from existing base?</t>
  </si>
  <si>
    <t>Criteria met</t>
  </si>
  <si>
    <t>Assessments Required</t>
  </si>
  <si>
    <t>Scale</t>
  </si>
  <si>
    <t>Area of Poor Air Quality</t>
  </si>
  <si>
    <t>Scheme brings sensitive receptors</t>
  </si>
  <si>
    <t>Scheme brings air quality Impacts</t>
  </si>
  <si>
    <t>Air Quality Assessment type</t>
  </si>
  <si>
    <t>Construction and Demolition Impacts</t>
  </si>
  <si>
    <t>Major</t>
  </si>
  <si>
    <t>Detailed</t>
  </si>
  <si>
    <t>Basic</t>
  </si>
  <si>
    <t>Minor</t>
  </si>
  <si>
    <t>Not required</t>
  </si>
  <si>
    <t>Required</t>
  </si>
  <si>
    <t>May be required</t>
  </si>
  <si>
    <t>All Major developments are schemes of 10 or more dwellings or buildings where the floorspace created is 1,000 square metres or more. See CPG Air Quality Chapter 3.</t>
  </si>
  <si>
    <t>As set out in CPG Air Quality</t>
  </si>
  <si>
    <r>
      <t>a. NO</t>
    </r>
    <r>
      <rPr>
        <vertAlign val="subscript"/>
        <sz val="12"/>
        <color theme="1"/>
        <rFont val="Arial"/>
        <family val="2"/>
      </rPr>
      <t xml:space="preserve">2 </t>
    </r>
    <r>
      <rPr>
        <sz val="12"/>
        <color theme="1"/>
        <rFont val="Arial"/>
        <family val="2"/>
      </rPr>
      <t>at development site</t>
    </r>
  </si>
  <si>
    <r>
      <t>b. PM</t>
    </r>
    <r>
      <rPr>
        <vertAlign val="subscript"/>
        <sz val="12"/>
        <color theme="1"/>
        <rFont val="Arial"/>
        <family val="2"/>
      </rPr>
      <t xml:space="preserve">10 </t>
    </r>
    <r>
      <rPr>
        <sz val="12"/>
        <color theme="1"/>
        <rFont val="Arial"/>
        <family val="2"/>
      </rPr>
      <t>at development site</t>
    </r>
  </si>
  <si>
    <r>
      <t>c. PM</t>
    </r>
    <r>
      <rPr>
        <vertAlign val="subscript"/>
        <sz val="12"/>
        <color theme="1"/>
        <rFont val="Arial"/>
        <family val="2"/>
      </rPr>
      <t>2.5</t>
    </r>
    <r>
      <rPr>
        <sz val="12"/>
        <color theme="1"/>
        <rFont val="Arial"/>
        <family val="2"/>
      </rPr>
      <t xml:space="preserve"> at development site</t>
    </r>
  </si>
  <si>
    <t>d. How many real time dust monitors are proposed?</t>
  </si>
  <si>
    <t>4+</t>
  </si>
  <si>
    <t>TBC</t>
  </si>
  <si>
    <t>Checklist in Appendix 7 of the Mayor of London's SPG 8 The Control of Dust and Emissions During Construction and Demolition July 2014</t>
  </si>
  <si>
    <t>5.Demolition and construction impact</t>
  </si>
  <si>
    <t>4. Operational impact of development on occupants</t>
  </si>
  <si>
    <t>5. Demolition and construction impact</t>
  </si>
  <si>
    <r>
      <t>μg/m</t>
    </r>
    <r>
      <rPr>
        <vertAlign val="superscript"/>
        <sz val="10"/>
        <color theme="1"/>
        <rFont val="Arial"/>
        <family val="2"/>
      </rPr>
      <t>3</t>
    </r>
    <r>
      <rPr>
        <sz val="10"/>
        <color theme="1"/>
        <rFont val="Arial"/>
        <family val="2"/>
      </rPr>
      <t xml:space="preserve"> per annum</t>
    </r>
  </si>
  <si>
    <t>e. Are there any other developments within a 100m radius of the development?</t>
  </si>
  <si>
    <t>3. Operational impact of development on local area</t>
  </si>
  <si>
    <t>Current year only. Future projections are not accepted.</t>
  </si>
  <si>
    <t>PM 5% leeway in new London Plan</t>
  </si>
  <si>
    <t>Air quality impacts - proposals produces changes in emissions from building sources, small industrial processes (including Short Term Operating Reserve and similar), or vehicle movements. (STOR power generators are those used intermittently to supply intensive amounts of electricity to the grid at short notice)</t>
  </si>
  <si>
    <t>g. Includes biomass boilers or CHP (combined heat and power)</t>
  </si>
  <si>
    <t>i.  Involves substantial earthworks or demolition?</t>
  </si>
  <si>
    <t>Summary cell H37 … can we hide the tab that isn't needed? - ask Tom?</t>
  </si>
  <si>
    <t>Go to relevant AQA tab (if required)</t>
  </si>
  <si>
    <t>hide sheet 2</t>
  </si>
  <si>
    <t>lock cells</t>
  </si>
  <si>
    <t>spell check</t>
  </si>
  <si>
    <t>Modelled annual expected (worst case) air quality at the development</t>
  </si>
  <si>
    <t>b. Will the MVHR inlet(s) be at roof level and away from busy roads and other emission sources such as extract systems and flues?</t>
  </si>
  <si>
    <t>Control measures appropriate to the highest risk across any phase of development should be applied. See SPG 8 The control of dust and emissions during construction and demolition for details.</t>
  </si>
  <si>
    <t>If yes then APEC B applies. Mitigation is expected for new residential uses or other sensitive uses</t>
  </si>
  <si>
    <t xml:space="preserve">If yes then APEC C applies.  Refusal on air quality grounds should be anticipated for residential and sensitive use developments.  Worker exposure in non-residential developments should be considered further. Mitigation measures must be presented in the AQA detailing anticipated outcomes of mitigation measures. </t>
  </si>
  <si>
    <t>See CPG Air Quality Chapter 3</t>
  </si>
  <si>
    <t>See CPG Air Quality Chapter 4</t>
  </si>
  <si>
    <t>Cumulative impacts: Consideration of the potential cumulative impacts on air quality which may arise during the construction or operational phases as a result of emissions arising from other developments within a 100m radius of the development.</t>
  </si>
  <si>
    <t>Add - is it in an AQFA Air Quality Focus area?</t>
  </si>
  <si>
    <t>Nursery</t>
  </si>
  <si>
    <t>10+ residential units is a Major development even if less than 1000 sq.m.  If over 75 new residences then an AQA is required.</t>
  </si>
  <si>
    <t>This should include all floor area which is part of the application including change of use and refurbishment. Over 1000 sq.m is a major development even if less than 10 dwellings.</t>
  </si>
  <si>
    <t>If a commercial development with floorspace over 2,500sqm then an AQA is required.</t>
  </si>
  <si>
    <t xml:space="preserve"> Expected (worst case) air quality at the development</t>
  </si>
  <si>
    <t>e. Will windows be openable?</t>
  </si>
  <si>
    <t xml:space="preserve">Yes </t>
  </si>
  <si>
    <t>No</t>
  </si>
  <si>
    <t>Some</t>
  </si>
  <si>
    <t>negligible</t>
  </si>
  <si>
    <t>If 'Medium' risk then at least 2 and if 'High' risk then at least 4 real time monitors are required. See Chapter 4 CPG Air Quality.</t>
  </si>
  <si>
    <t>If 'Medium' risk then at least 2 and if 'High' risk then at least 4 real time monitors are required. See Chapter 4 of CPG Air Quality.</t>
  </si>
  <si>
    <t>f. Is the site within 10m of a school or hospital?</t>
  </si>
  <si>
    <t>Protective measures?</t>
  </si>
  <si>
    <t>g. Is the site within 500m of a school or hospital?</t>
  </si>
  <si>
    <t>protective measures if within 10 m of a school?</t>
  </si>
  <si>
    <t xml:space="preserve">If yes then APEC C applies.  Refusal on air quality grounds should be anticipated for new residential and sensitive use developments.  Worker exposure in non-residential developments should be considered further. Mitigation measures must be presented in the AQA detailing anticipated outcomes of mitigation measures. </t>
  </si>
  <si>
    <t>Control measures appropriate to the highest risk across any phase of development (demolition, earthworks, construction or trackout) should be applied. See SPG 8 The control of dust and emissions during construction and demolition for details.</t>
  </si>
  <si>
    <t xml:space="preserve">j. Given responses above (using flow chart below) what minimum level of AQA is required? </t>
  </si>
  <si>
    <t>Note this should not be in the future as future background concentrations are not accepted.</t>
  </si>
  <si>
    <t>Baseline scenario year used (projections not accepted)</t>
  </si>
  <si>
    <t>d. Background data source</t>
  </si>
  <si>
    <t>Site Specific Monitoring</t>
  </si>
  <si>
    <t xml:space="preserve">DEFRA background maps </t>
  </si>
  <si>
    <t xml:space="preserve">Air Quality Neutral </t>
  </si>
  <si>
    <r>
      <t>a. Background annual NO</t>
    </r>
    <r>
      <rPr>
        <vertAlign val="subscript"/>
        <sz val="12"/>
        <color theme="1"/>
        <rFont val="Arial"/>
        <family val="2"/>
      </rPr>
      <t xml:space="preserve">2  </t>
    </r>
    <r>
      <rPr>
        <sz val="12"/>
        <color theme="1"/>
        <rFont val="Arial"/>
        <family val="2"/>
      </rPr>
      <t>in vicinity of development</t>
    </r>
  </si>
  <si>
    <r>
      <t>μg/m</t>
    </r>
    <r>
      <rPr>
        <vertAlign val="superscript"/>
        <sz val="12"/>
        <color theme="1"/>
        <rFont val="Arial"/>
        <family val="2"/>
      </rPr>
      <t>3</t>
    </r>
  </si>
  <si>
    <r>
      <t>b. Background annual PM</t>
    </r>
    <r>
      <rPr>
        <vertAlign val="subscript"/>
        <sz val="12"/>
        <color theme="1"/>
        <rFont val="Arial"/>
        <family val="2"/>
      </rPr>
      <t xml:space="preserve">10 </t>
    </r>
    <r>
      <rPr>
        <sz val="12"/>
        <color theme="1"/>
        <rFont val="Arial"/>
        <family val="2"/>
      </rPr>
      <t>in vicinity of development</t>
    </r>
  </si>
  <si>
    <r>
      <t>c. Background annual PM</t>
    </r>
    <r>
      <rPr>
        <vertAlign val="subscript"/>
        <sz val="12"/>
        <color theme="1"/>
        <rFont val="Arial"/>
        <family val="2"/>
      </rPr>
      <t>2.5</t>
    </r>
    <r>
      <rPr>
        <sz val="12"/>
        <color theme="1"/>
        <rFont val="Arial"/>
        <family val="2"/>
      </rPr>
      <t xml:space="preserve"> in vicinity of development</t>
    </r>
  </si>
  <si>
    <r>
      <t>a. If gas boilers are proposed what is the NO</t>
    </r>
    <r>
      <rPr>
        <vertAlign val="subscript"/>
        <sz val="12"/>
        <color theme="1"/>
        <rFont val="Arial"/>
        <family val="2"/>
      </rPr>
      <t>x</t>
    </r>
    <r>
      <rPr>
        <sz val="12"/>
        <color theme="1"/>
        <rFont val="Arial"/>
        <family val="2"/>
      </rPr>
      <t xml:space="preserve"> rating?</t>
    </r>
  </si>
  <si>
    <r>
      <t>NO</t>
    </r>
    <r>
      <rPr>
        <b/>
        <vertAlign val="subscript"/>
        <sz val="12"/>
        <color theme="1"/>
        <rFont val="Arial"/>
        <family val="2"/>
      </rPr>
      <t>x</t>
    </r>
    <r>
      <rPr>
        <b/>
        <sz val="12"/>
        <color theme="1"/>
        <rFont val="Arial"/>
        <family val="2"/>
      </rPr>
      <t xml:space="preserve">               kg per annum</t>
    </r>
  </si>
  <si>
    <r>
      <t>PM</t>
    </r>
    <r>
      <rPr>
        <b/>
        <vertAlign val="subscript"/>
        <sz val="12"/>
        <color theme="1"/>
        <rFont val="Arial"/>
        <family val="2"/>
      </rPr>
      <t>10</t>
    </r>
    <r>
      <rPr>
        <b/>
        <sz val="12"/>
        <color theme="1"/>
        <rFont val="Arial"/>
        <family val="2"/>
      </rPr>
      <t xml:space="preserve">                kg per annum</t>
    </r>
  </si>
  <si>
    <r>
      <t>a. Are any expected 'with development' NO</t>
    </r>
    <r>
      <rPr>
        <vertAlign val="subscript"/>
        <sz val="12"/>
        <color theme="1"/>
        <rFont val="Arial"/>
        <family val="2"/>
      </rPr>
      <t>2</t>
    </r>
    <r>
      <rPr>
        <sz val="12"/>
        <color theme="1"/>
        <rFont val="Arial"/>
        <family val="2"/>
      </rPr>
      <t xml:space="preserve"> levels for the site above 38μg/m</t>
    </r>
    <r>
      <rPr>
        <vertAlign val="superscript"/>
        <sz val="12"/>
        <color theme="1"/>
        <rFont val="Arial"/>
        <family val="2"/>
      </rPr>
      <t>3</t>
    </r>
  </si>
  <si>
    <r>
      <t>b. Are any expected 'with development' NO</t>
    </r>
    <r>
      <rPr>
        <vertAlign val="subscript"/>
        <sz val="12"/>
        <color theme="1"/>
        <rFont val="Arial"/>
        <family val="2"/>
      </rPr>
      <t>2</t>
    </r>
    <r>
      <rPr>
        <sz val="12"/>
        <color theme="1"/>
        <rFont val="Arial"/>
        <family val="2"/>
      </rPr>
      <t xml:space="preserve"> levels for the site above 42μg/m</t>
    </r>
    <r>
      <rPr>
        <vertAlign val="superscript"/>
        <sz val="12"/>
        <color theme="1"/>
        <rFont val="Arial"/>
        <family val="2"/>
      </rPr>
      <t>3</t>
    </r>
  </si>
  <si>
    <r>
      <t>c. Are any expected 'with development' NO</t>
    </r>
    <r>
      <rPr>
        <vertAlign val="subscript"/>
        <sz val="12"/>
        <color theme="1"/>
        <rFont val="Arial"/>
        <family val="2"/>
      </rPr>
      <t>2</t>
    </r>
    <r>
      <rPr>
        <sz val="12"/>
        <color theme="1"/>
        <rFont val="Arial"/>
        <family val="2"/>
      </rPr>
      <t xml:space="preserve"> levels for the site above 60µg/m</t>
    </r>
    <r>
      <rPr>
        <vertAlign val="superscript"/>
        <sz val="12"/>
        <color theme="1"/>
        <rFont val="Arial"/>
        <family val="2"/>
      </rPr>
      <t>3</t>
    </r>
    <r>
      <rPr>
        <sz val="12"/>
        <color theme="1"/>
        <rFont val="Arial"/>
        <family val="2"/>
      </rPr>
      <t xml:space="preserve"> </t>
    </r>
  </si>
  <si>
    <r>
      <t>d. Are any expected 'with development' PM</t>
    </r>
    <r>
      <rPr>
        <vertAlign val="subscript"/>
        <sz val="12"/>
        <color theme="1"/>
        <rFont val="Arial"/>
        <family val="2"/>
      </rPr>
      <t>10</t>
    </r>
    <r>
      <rPr>
        <sz val="12"/>
        <color theme="1"/>
        <rFont val="Arial"/>
        <family val="2"/>
      </rPr>
      <t xml:space="preserve"> levels for the site above 20µg/m</t>
    </r>
    <r>
      <rPr>
        <vertAlign val="superscript"/>
        <sz val="12"/>
        <color theme="1"/>
        <rFont val="Arial"/>
        <family val="2"/>
      </rPr>
      <t xml:space="preserve">3 </t>
    </r>
  </si>
  <si>
    <r>
      <t>c. Is NO</t>
    </r>
    <r>
      <rPr>
        <vertAlign val="subscript"/>
        <sz val="12"/>
        <color theme="1"/>
        <rFont val="Arial"/>
        <family val="2"/>
      </rPr>
      <t xml:space="preserve">x </t>
    </r>
    <r>
      <rPr>
        <sz val="12"/>
        <color theme="1"/>
        <rFont val="Arial"/>
        <family val="2"/>
      </rPr>
      <t>filtration proposed?</t>
    </r>
  </si>
  <si>
    <r>
      <t xml:space="preserve">a. What is the construction dust risk </t>
    </r>
    <r>
      <rPr>
        <b/>
        <i/>
        <sz val="12"/>
        <rFont val="Arial"/>
        <family val="2"/>
      </rPr>
      <t>before</t>
    </r>
    <r>
      <rPr>
        <sz val="12"/>
        <rFont val="Arial"/>
        <family val="2"/>
      </rPr>
      <t xml:space="preserve"> mitigation?</t>
    </r>
  </si>
  <si>
    <r>
      <t>e. Are any expected 'with development' PM</t>
    </r>
    <r>
      <rPr>
        <vertAlign val="subscript"/>
        <sz val="12"/>
        <color theme="1"/>
        <rFont val="Arial"/>
        <family val="2"/>
      </rPr>
      <t>2.5</t>
    </r>
    <r>
      <rPr>
        <sz val="12"/>
        <color theme="1"/>
        <rFont val="Arial"/>
        <family val="2"/>
      </rPr>
      <t xml:space="preserve"> levels for the site above 10µg/m</t>
    </r>
    <r>
      <rPr>
        <vertAlign val="superscript"/>
        <sz val="12"/>
        <color theme="1"/>
        <rFont val="Arial"/>
        <family val="2"/>
      </rPr>
      <t xml:space="preserve">3 </t>
    </r>
  </si>
  <si>
    <r>
      <t xml:space="preserve">a. What is the highest demolition/construction dust risk </t>
    </r>
    <r>
      <rPr>
        <b/>
        <i/>
        <sz val="12"/>
        <rFont val="Arial"/>
        <family val="2"/>
      </rPr>
      <t>before</t>
    </r>
    <r>
      <rPr>
        <sz val="12"/>
        <rFont val="Arial"/>
        <family val="2"/>
      </rPr>
      <t xml:space="preserve"> mitigation?</t>
    </r>
  </si>
  <si>
    <t>If any of the AQN results = 0 then says check site details</t>
  </si>
  <si>
    <t>Site should pass both building and transport benchmarks</t>
  </si>
  <si>
    <t xml:space="preserve">E.g. EFT 10.1 Document should detail justification if not using most up to date.  </t>
  </si>
  <si>
    <t>If more than one then ensure all details are set out and referenced in the document</t>
  </si>
  <si>
    <t>Nearest AMS site</t>
  </si>
  <si>
    <t>DEFRA background maps for relevant grid square, nearest background Automatic Monitoring Station, or site specific monitoring whichever is the highest.</t>
  </si>
  <si>
    <t>Model details</t>
  </si>
  <si>
    <t>b. Is the development "zero on-site emission" (energy sources)</t>
  </si>
  <si>
    <t>Zero building emissions associated with heat and power supply / generation</t>
  </si>
  <si>
    <t>c. Is the development "zero on-site emission" (non-energy sources)</t>
  </si>
  <si>
    <t>Zero building emissions associated with other sources e.g.process heat / industrial processes/commercial activities/waste combustion</t>
  </si>
  <si>
    <t>a. Emissions factor toolkit version used</t>
  </si>
  <si>
    <t>b. Air quality modelling software used (names and versions)</t>
  </si>
  <si>
    <t>kWe</t>
  </si>
  <si>
    <t xml:space="preserve">Total generation capacity of emergency or Short Term Operating Reserve (STOR) generation.  If none put "0" </t>
  </si>
  <si>
    <t>d. Is the development car free?</t>
  </si>
  <si>
    <t>e. Is CHP proposed?</t>
  </si>
  <si>
    <t>f. Is a biomass boiler proposed?</t>
  </si>
  <si>
    <t>g. Is any stack at least 1m above the highest part of the development?</t>
  </si>
  <si>
    <t>f. Has air quality been modelled at all levels and all facades?</t>
  </si>
  <si>
    <t>d. Is particulate filtration proposed?</t>
  </si>
  <si>
    <r>
      <t>a. Are the expected 'with development' NO</t>
    </r>
    <r>
      <rPr>
        <vertAlign val="subscript"/>
        <sz val="12"/>
        <color theme="1"/>
        <rFont val="Arial"/>
        <family val="2"/>
      </rPr>
      <t>2</t>
    </r>
    <r>
      <rPr>
        <sz val="12"/>
        <color theme="1"/>
        <rFont val="Arial"/>
        <family val="2"/>
      </rPr>
      <t xml:space="preserve"> levels for the site above 38μg/m</t>
    </r>
    <r>
      <rPr>
        <vertAlign val="superscript"/>
        <sz val="12"/>
        <color theme="1"/>
        <rFont val="Arial"/>
        <family val="2"/>
      </rPr>
      <t>3</t>
    </r>
  </si>
  <si>
    <r>
      <t>b. Are the expected 'with development' NO</t>
    </r>
    <r>
      <rPr>
        <vertAlign val="subscript"/>
        <sz val="12"/>
        <color theme="1"/>
        <rFont val="Arial"/>
        <family val="2"/>
      </rPr>
      <t>2</t>
    </r>
    <r>
      <rPr>
        <sz val="12"/>
        <color theme="1"/>
        <rFont val="Arial"/>
        <family val="2"/>
      </rPr>
      <t xml:space="preserve"> levels for the site above 42μg/m</t>
    </r>
    <r>
      <rPr>
        <vertAlign val="superscript"/>
        <sz val="12"/>
        <color theme="1"/>
        <rFont val="Arial"/>
        <family val="2"/>
      </rPr>
      <t>3</t>
    </r>
  </si>
  <si>
    <r>
      <t>c. Are the expected 'with development' NO</t>
    </r>
    <r>
      <rPr>
        <vertAlign val="subscript"/>
        <sz val="12"/>
        <color theme="1"/>
        <rFont val="Arial"/>
        <family val="2"/>
      </rPr>
      <t>2</t>
    </r>
    <r>
      <rPr>
        <sz val="12"/>
        <color theme="1"/>
        <rFont val="Arial"/>
        <family val="2"/>
      </rPr>
      <t xml:space="preserve"> levels for the site above 60µg/m</t>
    </r>
    <r>
      <rPr>
        <vertAlign val="superscript"/>
        <sz val="12"/>
        <color theme="1"/>
        <rFont val="Arial"/>
        <family val="2"/>
      </rPr>
      <t>3</t>
    </r>
    <r>
      <rPr>
        <sz val="12"/>
        <color theme="1"/>
        <rFont val="Arial"/>
        <family val="2"/>
      </rPr>
      <t xml:space="preserve"> </t>
    </r>
  </si>
  <si>
    <r>
      <t>d. Are the expected 'with development' PM</t>
    </r>
    <r>
      <rPr>
        <vertAlign val="subscript"/>
        <sz val="12"/>
        <color theme="1"/>
        <rFont val="Arial"/>
        <family val="2"/>
      </rPr>
      <t>10</t>
    </r>
    <r>
      <rPr>
        <sz val="12"/>
        <color theme="1"/>
        <rFont val="Arial"/>
        <family val="2"/>
      </rPr>
      <t xml:space="preserve"> levels for the site above 20µg/m</t>
    </r>
    <r>
      <rPr>
        <vertAlign val="superscript"/>
        <sz val="12"/>
        <color theme="1"/>
        <rFont val="Arial"/>
        <family val="2"/>
      </rPr>
      <t xml:space="preserve">3 </t>
    </r>
  </si>
  <si>
    <r>
      <t>e. Are the expected 'with development' PM</t>
    </r>
    <r>
      <rPr>
        <vertAlign val="subscript"/>
        <sz val="12"/>
        <color theme="1"/>
        <rFont val="Arial"/>
        <family val="2"/>
      </rPr>
      <t>2.5</t>
    </r>
    <r>
      <rPr>
        <sz val="12"/>
        <color theme="1"/>
        <rFont val="Arial"/>
        <family val="2"/>
      </rPr>
      <t xml:space="preserve"> levels for the site above 10µg/m</t>
    </r>
    <r>
      <rPr>
        <vertAlign val="superscript"/>
        <sz val="12"/>
        <color theme="1"/>
        <rFont val="Arial"/>
        <family val="2"/>
      </rPr>
      <t>3</t>
    </r>
    <r>
      <rPr>
        <sz val="12"/>
        <color theme="1"/>
        <rFont val="Arial"/>
        <family val="2"/>
      </rPr>
      <t xml:space="preserve"> </t>
    </r>
  </si>
  <si>
    <t>h. What output capacity of emergency or STOR generation is proposed?</t>
  </si>
  <si>
    <t>i. Emergency or STOR generation fuel source?</t>
  </si>
  <si>
    <t>h. What capacity of emergency or STOR generation is proposed?</t>
  </si>
  <si>
    <t>change question about Nox from boilers to be yes / no /not proposed - is the Nox from boilers below 40?</t>
  </si>
  <si>
    <t>Refer to LAEI 2016 maps (or more recent version if available), local monitoring data or site specific monitoring.  See https://www.londonair.org.uk/map-maker/  National objective is 40μg/m3 per annum but if within 5% (therefore over 38 μg/m3 per annum) then this is considered a poor air quality area for the purposes of the AQA requirement.</t>
  </si>
  <si>
    <t>Note if a basic (screening) AQA then identifies the need for a detailed assessment then this should be completed.</t>
  </si>
  <si>
    <r>
      <t xml:space="preserve">Additional comments / notes </t>
    </r>
    <r>
      <rPr>
        <sz val="12"/>
        <color theme="1"/>
        <rFont val="Arial"/>
        <family val="2"/>
      </rPr>
      <t>(please use cover letter or provide references to sections in documents in orange boxes for significant details):</t>
    </r>
  </si>
  <si>
    <t xml:space="preserve">add cells which state 'poor air quality' or 'extremely poor air quality' depending on results </t>
  </si>
  <si>
    <t>checks / questions / actions still to do</t>
  </si>
  <si>
    <t>Expected increase in Annual Average Daily Traffic</t>
  </si>
  <si>
    <t>e. Will the proposals include sensitive receptors?</t>
  </si>
  <si>
    <t>b. Has mitigation been proposed in line with the GLA checklist for risk level in a)?</t>
  </si>
  <si>
    <t>b. Has mitigation been proposed in line with the GLA checklist for risk level in a)</t>
  </si>
  <si>
    <t>refusal recommended if over 60?</t>
  </si>
  <si>
    <t xml:space="preserve">vulnerable or sensitive users - terminology check? </t>
  </si>
  <si>
    <t>Complete the summary tab and relevant tab depending on the type of Air Quality Assessment required.</t>
  </si>
  <si>
    <t>Development year used for scenarios</t>
  </si>
  <si>
    <t>Zero building emissions associated with other sources e.g. process heat / industrial processes/commercial activities/waste combustion</t>
  </si>
  <si>
    <t>check that dust mitigation included in CMP?</t>
  </si>
  <si>
    <t xml:space="preserve"> Ask Tom for AMS background sites and give as drop down option?</t>
  </si>
  <si>
    <r>
      <rPr>
        <b/>
        <u/>
        <sz val="12"/>
        <rFont val="Arial"/>
        <family val="2"/>
      </rPr>
      <t>Introduction:</t>
    </r>
    <r>
      <rPr>
        <b/>
        <sz val="12"/>
        <rFont val="Arial"/>
        <family val="2"/>
      </rPr>
      <t xml:space="preserve"> This Proforma is intended to help you understand the air quality considerations we will take into account when considering an application in Camden, as well as helping us to consider the application.  This does not replace the requirement to provide an Air Quality Assessment or the detailed guidance in the Camden Planning Guidance (CPG) on Air Quality.  Any information provided should be referenced to the relevant section of submitted supporting documents.  This summary page will help provide key details on the application. </t>
    </r>
  </si>
  <si>
    <t>Refer to LAEI 2016 maps (or more recent version if available), local monitoring data or site specific monitoring.  See https://www.londonair.org.uk/map-maker/  WHO Limits are in the new London Plan and are therefore a material consideration. Therefore if over 20μg/m3 per annum this is considered a poor air quality area for the purposes of the AQA requirement.</t>
  </si>
  <si>
    <t>Refer to LAEI 2016 maps (or more recent version if available), local monitoring data or site specific monitoring.  See https://www.londonair.org.uk/map-maker/  WHO Limits are in the new London Plan and are therefore a material consideration. Therefore if over 10μg/m3 per annum this is considered a poor air quality area for the purposes of the AQA requirement.</t>
  </si>
  <si>
    <t>Sensitive uses include residential use in areas exceeding the long term objective. Therefore any net increase in dwelling capacity in an area of poor air quality would be considered to require a detailed AQA. Note, if a hotel provides temporary accommodation this would be considered to be introducing new receptors. Additional non-domestic accommodation such as hostels and student accommodation where residents may stay for more than 1 year, is also considered to bring receptors.</t>
  </si>
  <si>
    <t>h. Includes connections to existing decentralised energy networks</t>
  </si>
  <si>
    <t xml:space="preserve">Should include all works classified as medium or large for STEP2A of the Guidance on the Assessment of dust from demolition and construction. </t>
  </si>
  <si>
    <t>Sensitive uses include nurseries, schools, care homes, hospitals and residential use in areas exceeding the long term objective. Therefore any increase in dwelling capacity in an area of poor air quality would be considered to require a detailed AQA. Note, if a hotel provides temporary accommodation this would be considered to be introducing new receptors. Additional student accommodation is also considered to bring receptors.</t>
  </si>
  <si>
    <t>reference all policies</t>
  </si>
  <si>
    <t>cell 20M on first sheet states "If a commercial development with floorspace over 2,500sqm then an AQA is required." … is this a hangover from the SuDS?</t>
  </si>
  <si>
    <r>
      <t>Exceedances of the NO</t>
    </r>
    <r>
      <rPr>
        <i/>
        <vertAlign val="subscript"/>
        <sz val="12"/>
        <color theme="1"/>
        <rFont val="Arial"/>
        <family val="2"/>
      </rPr>
      <t>2</t>
    </r>
    <r>
      <rPr>
        <i/>
        <sz val="12"/>
        <color theme="1"/>
        <rFont val="Arial"/>
        <family val="2"/>
      </rPr>
      <t xml:space="preserve"> 1-hour mean are unlikely to occur where the annual mean is below 60μg/m</t>
    </r>
    <r>
      <rPr>
        <i/>
        <vertAlign val="superscript"/>
        <sz val="12"/>
        <color theme="1"/>
        <rFont val="Arial"/>
        <family val="2"/>
      </rPr>
      <t xml:space="preserve">3. </t>
    </r>
    <r>
      <rPr>
        <i/>
        <sz val="12"/>
        <color theme="1"/>
        <rFont val="Arial"/>
        <family val="2"/>
      </rPr>
      <t xml:space="preserve">If yes and members of the public are likely to stay for over 1 hour then refusal should be anticipated unless it is designed to mitigate the impact. </t>
    </r>
  </si>
  <si>
    <t>New London Plan / remove intend to publish and material consideration…</t>
  </si>
  <si>
    <r>
      <t>Proforma for</t>
    </r>
    <r>
      <rPr>
        <b/>
        <sz val="16"/>
        <color rgb="FFFF0000"/>
        <rFont val="Arial"/>
        <family val="2"/>
      </rPr>
      <t xml:space="preserve"> </t>
    </r>
    <r>
      <rPr>
        <b/>
        <sz val="16"/>
        <color theme="1"/>
        <rFont val="Arial"/>
        <family val="2"/>
      </rPr>
      <t>development proposals in Camden to inform assessment of Air Quality v1</t>
    </r>
  </si>
  <si>
    <r>
      <t>Area of poor air quality - an area with NO</t>
    </r>
    <r>
      <rPr>
        <i/>
        <vertAlign val="subscript"/>
        <sz val="12"/>
        <color theme="1"/>
        <rFont val="Arial"/>
        <family val="2"/>
      </rPr>
      <t>2</t>
    </r>
    <r>
      <rPr>
        <i/>
        <sz val="12"/>
        <color theme="1"/>
        <rFont val="Arial"/>
        <family val="2"/>
      </rPr>
      <t xml:space="preserve"> within 5% below the air quality objective, 38μg/m</t>
    </r>
    <r>
      <rPr>
        <i/>
        <vertAlign val="superscript"/>
        <sz val="12"/>
        <color theme="1"/>
        <rFont val="Arial"/>
        <family val="2"/>
      </rPr>
      <t>3</t>
    </r>
    <r>
      <rPr>
        <i/>
        <sz val="12"/>
        <color theme="1"/>
        <rFont val="Arial"/>
        <family val="2"/>
      </rPr>
      <t xml:space="preserve"> (micrograms per cubic metre) or within 5% below WHO limit of 20μg/m</t>
    </r>
    <r>
      <rPr>
        <i/>
        <vertAlign val="superscript"/>
        <sz val="12"/>
        <color theme="1"/>
        <rFont val="Arial"/>
        <family val="2"/>
      </rPr>
      <t xml:space="preserve">3 </t>
    </r>
    <r>
      <rPr>
        <i/>
        <sz val="12"/>
        <color theme="1"/>
        <rFont val="Arial"/>
        <family val="2"/>
      </rPr>
      <t>for PM</t>
    </r>
    <r>
      <rPr>
        <i/>
        <vertAlign val="subscript"/>
        <sz val="12"/>
        <color theme="1"/>
        <rFont val="Arial"/>
        <family val="2"/>
      </rPr>
      <t>10</t>
    </r>
    <r>
      <rPr>
        <i/>
        <sz val="12"/>
        <color theme="1"/>
        <rFont val="Arial"/>
        <family val="2"/>
      </rPr>
      <t xml:space="preserve"> and 10μg/m</t>
    </r>
    <r>
      <rPr>
        <i/>
        <vertAlign val="superscript"/>
        <sz val="12"/>
        <color theme="1"/>
        <rFont val="Arial"/>
        <family val="2"/>
      </rPr>
      <t>3</t>
    </r>
    <r>
      <rPr>
        <i/>
        <sz val="12"/>
        <color theme="1"/>
        <rFont val="Arial"/>
        <family val="2"/>
      </rPr>
      <t xml:space="preserve"> for PM</t>
    </r>
    <r>
      <rPr>
        <i/>
        <vertAlign val="subscript"/>
        <sz val="12"/>
        <color theme="1"/>
        <rFont val="Arial"/>
        <family val="2"/>
      </rPr>
      <t xml:space="preserve">2.5 </t>
    </r>
    <r>
      <rPr>
        <i/>
        <sz val="12"/>
        <color theme="1"/>
        <rFont val="Arial"/>
        <family val="2"/>
      </rPr>
      <t>in line with the New London Plan.</t>
    </r>
  </si>
  <si>
    <t>Murphy's Yard</t>
  </si>
  <si>
    <t>Chapter 8 and associated appendices of the EIA</t>
  </si>
  <si>
    <t>Chapter 8 Appendix A11</t>
  </si>
  <si>
    <t>Chapter 8</t>
  </si>
  <si>
    <t>Figure 8.4</t>
  </si>
  <si>
    <t>First table in Chapter ('Key Considerations')</t>
  </si>
  <si>
    <t>Potential Effects - Demolition and Construction</t>
  </si>
  <si>
    <t>Table A11.1 (future concs with no reduction in BGs of emissions from 2019)</t>
  </si>
  <si>
    <t>NW5 1LH</t>
  </si>
  <si>
    <t>Camden, London</t>
  </si>
  <si>
    <t>Table 8.5</t>
  </si>
  <si>
    <t>First table in Chapter ('Key Considerations') - trip rate of development is lower than existing use</t>
  </si>
  <si>
    <t>NA - no building emissions</t>
  </si>
  <si>
    <t>Table 8.15 - benchmark trip rate is 2,456,827</t>
  </si>
  <si>
    <t>v10.1</t>
  </si>
  <si>
    <t>ADMS Roads 5</t>
  </si>
  <si>
    <t>Table 8.16</t>
  </si>
  <si>
    <t>Only worst-case roadside locations at ground floor level</t>
  </si>
  <si>
    <t>Table 8.11</t>
  </si>
  <si>
    <t>Chapter 8 Appendix A9</t>
  </si>
  <si>
    <t>Table A9.1</t>
  </si>
  <si>
    <t>TRIUM PLEASE CONFIRM</t>
  </si>
  <si>
    <t>Paragraph 8.85 - development trip rate is 408,435 and is thus AQN</t>
  </si>
  <si>
    <t>Assessment of impacts not required</t>
  </si>
  <si>
    <t>See Cumulative Effects section of Chapter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</si>
</sst>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2"/>
      <color theme="1"/>
      <name val="Arial"/>
      <family val="2"/>
    </font>
    <font>
      <b/>
      <sz val="12"/>
      <color theme="1"/>
      <name val="Arial"/>
      <family val="2"/>
    </font>
    <font>
      <sz val="10"/>
      <color theme="1"/>
      <name val="Arial"/>
      <family val="2"/>
    </font>
    <font>
      <i/>
      <sz val="10"/>
      <color theme="1"/>
      <name val="Arial"/>
      <family val="2"/>
    </font>
    <font>
      <sz val="12"/>
      <color rgb="FFFF0000"/>
      <name val="Arial"/>
      <family val="2"/>
    </font>
    <font>
      <i/>
      <sz val="10"/>
      <name val="Arial"/>
      <family val="2"/>
    </font>
    <font>
      <sz val="10"/>
      <name val="Arial"/>
      <family val="2"/>
    </font>
    <font>
      <i/>
      <sz val="12"/>
      <color theme="1"/>
      <name val="Arial"/>
      <family val="2"/>
    </font>
    <font>
      <sz val="12"/>
      <name val="Arial"/>
      <family val="2"/>
    </font>
    <font>
      <b/>
      <sz val="12"/>
      <name val="Arial"/>
      <family val="2"/>
    </font>
    <font>
      <vertAlign val="superscript"/>
      <sz val="10"/>
      <color theme="1"/>
      <name val="Arial"/>
      <family val="2"/>
    </font>
    <font>
      <b/>
      <sz val="16"/>
      <color theme="1"/>
      <name val="Arial"/>
      <family val="2"/>
    </font>
    <font>
      <b/>
      <sz val="16"/>
      <color rgb="FFFF0000"/>
      <name val="Arial"/>
      <family val="2"/>
    </font>
    <font>
      <b/>
      <sz val="12"/>
      <color rgb="FFFF0000"/>
      <name val="Arial"/>
      <family val="2"/>
    </font>
    <font>
      <i/>
      <sz val="12"/>
      <name val="Arial"/>
      <family val="2"/>
    </font>
    <font>
      <vertAlign val="superscript"/>
      <sz val="12"/>
      <color theme="1"/>
      <name val="Arial"/>
      <family val="2"/>
    </font>
    <font>
      <vertAlign val="subscript"/>
      <sz val="12"/>
      <color theme="1"/>
      <name val="Arial"/>
      <family val="2"/>
    </font>
    <font>
      <b/>
      <i/>
      <sz val="12"/>
      <name val="Arial"/>
      <family val="2"/>
    </font>
    <font>
      <b/>
      <i/>
      <sz val="10"/>
      <color rgb="FFFF0000"/>
      <name val="Arial"/>
      <family val="2"/>
    </font>
    <font>
      <b/>
      <i/>
      <sz val="12"/>
      <color rgb="FFFF0000"/>
      <name val="Arial"/>
      <family val="2"/>
    </font>
    <font>
      <i/>
      <vertAlign val="subscript"/>
      <sz val="12"/>
      <color theme="1"/>
      <name val="Arial"/>
      <family val="2"/>
    </font>
    <font>
      <i/>
      <vertAlign val="superscript"/>
      <sz val="12"/>
      <color theme="1"/>
      <name val="Arial"/>
      <family val="2"/>
    </font>
    <font>
      <b/>
      <vertAlign val="subscript"/>
      <sz val="12"/>
      <color theme="1"/>
      <name val="Arial"/>
      <family val="2"/>
    </font>
    <font>
      <b/>
      <i/>
      <sz val="12"/>
      <color theme="1"/>
      <name val="Arial"/>
      <family val="2"/>
    </font>
    <font>
      <strike/>
      <sz val="12"/>
      <color theme="1"/>
      <name val="Arial"/>
      <family val="2"/>
    </font>
    <font>
      <b/>
      <u/>
      <sz val="12"/>
      <name val="Arial"/>
      <family val="2"/>
    </font>
    <font>
      <i/>
      <sz val="12"/>
      <color rgb="FFFF0000"/>
      <name val="Arial"/>
      <family val="2"/>
    </font>
  </fonts>
  <fills count="13">
    <fill>
      <patternFill patternType="none"/>
    </fill>
    <fill>
      <patternFill patternType="gray125"/>
    </fill>
    <fill>
      <patternFill patternType="solid">
        <fgColor rgb="FFFFFF00"/>
        <bgColor indexed="64"/>
      </patternFill>
    </fill>
    <fill>
      <patternFill patternType="solid">
        <fgColor theme="9" tint="0.39994506668294322"/>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0"/>
        <bgColor indexed="64"/>
      </patternFill>
    </fill>
    <fill>
      <patternFill patternType="solid">
        <fgColor rgb="FFFFC00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7"/>
        <bgColor indexed="64"/>
      </patternFill>
    </fill>
    <fill>
      <patternFill patternType="solid">
        <fgColor theme="4" tint="-0.249977111117893"/>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diagonal/>
    </border>
    <border>
      <left style="thin">
        <color indexed="64"/>
      </left>
      <right/>
      <top/>
      <bottom/>
      <diagonal/>
    </border>
  </borders>
  <cellStyleXfs count="1">
    <xf numFmtId="0" fontId="0" fillId="0" borderId="0"/>
  </cellStyleXfs>
  <cellXfs count="293">
    <xf numFmtId="0" fontId="0" fillId="0" borderId="0" xfId="0"/>
    <xf numFmtId="0" fontId="1" fillId="0" borderId="0" xfId="0" applyFont="1"/>
    <xf numFmtId="0" fontId="2" fillId="0" borderId="0" xfId="0" applyFont="1"/>
    <xf numFmtId="0" fontId="2" fillId="0" borderId="0" xfId="0" applyFont="1" applyFill="1" applyBorder="1" applyAlignment="1">
      <alignment horizontal="center" vertical="center" wrapText="1"/>
    </xf>
    <xf numFmtId="0" fontId="5" fillId="0" borderId="0" xfId="0" applyFont="1"/>
    <xf numFmtId="0" fontId="4" fillId="0" borderId="0" xfId="0" applyFont="1"/>
    <xf numFmtId="0" fontId="0" fillId="0" borderId="0" xfId="0" applyFill="1"/>
    <xf numFmtId="0" fontId="0" fillId="2" borderId="0" xfId="0" applyFill="1"/>
    <xf numFmtId="0" fontId="0" fillId="0" borderId="0" xfId="0" applyFill="1" applyBorder="1"/>
    <xf numFmtId="0" fontId="2" fillId="0" borderId="0" xfId="0" applyFont="1" applyFill="1" applyBorder="1"/>
    <xf numFmtId="0" fontId="1" fillId="2" borderId="0" xfId="0" applyFont="1" applyFill="1"/>
    <xf numFmtId="0" fontId="7" fillId="0" borderId="0" xfId="0" applyFont="1"/>
    <xf numFmtId="0" fontId="0" fillId="8" borderId="0" xfId="0" applyFill="1"/>
    <xf numFmtId="0" fontId="0" fillId="8" borderId="0" xfId="0" applyFill="1" applyBorder="1"/>
    <xf numFmtId="0" fontId="4" fillId="0" borderId="0" xfId="0" applyFont="1" applyAlignment="1">
      <alignment vertical="center"/>
    </xf>
    <xf numFmtId="0" fontId="1" fillId="0" borderId="0" xfId="0" applyFont="1" applyFill="1"/>
    <xf numFmtId="0" fontId="3" fillId="0" borderId="0" xfId="0" applyFont="1" applyAlignment="1">
      <alignment horizontal="left" vertical="center"/>
    </xf>
    <xf numFmtId="0" fontId="2" fillId="5" borderId="1" xfId="0" applyFont="1" applyFill="1" applyBorder="1" applyAlignment="1">
      <alignment horizontal="center" wrapText="1"/>
    </xf>
    <xf numFmtId="0" fontId="2" fillId="5" borderId="1" xfId="0" applyFont="1" applyFill="1" applyBorder="1"/>
    <xf numFmtId="0" fontId="2" fillId="7" borderId="1" xfId="0" applyFont="1" applyFill="1" applyBorder="1"/>
    <xf numFmtId="0" fontId="1" fillId="0" borderId="0" xfId="0" applyNumberFormat="1" applyFont="1" applyAlignment="1">
      <alignment horizontal="left"/>
    </xf>
    <xf numFmtId="0" fontId="1" fillId="0" borderId="0" xfId="0" applyFont="1" applyBorder="1" applyAlignment="1"/>
    <xf numFmtId="0" fontId="1" fillId="0" borderId="0" xfId="0" applyFont="1" applyFill="1" applyBorder="1" applyAlignment="1"/>
    <xf numFmtId="0" fontId="6" fillId="0" borderId="0" xfId="0" applyFont="1" applyFill="1" applyBorder="1"/>
    <xf numFmtId="0" fontId="4" fillId="0" borderId="0" xfId="0" applyFont="1" applyFill="1" applyBorder="1"/>
    <xf numFmtId="0" fontId="11" fillId="0" borderId="0" xfId="0" applyFont="1" applyProtection="1"/>
    <xf numFmtId="0" fontId="0" fillId="0" borderId="0" xfId="0" applyFont="1" applyProtection="1"/>
    <xf numFmtId="0" fontId="1" fillId="0" borderId="0" xfId="0" applyFont="1" applyProtection="1"/>
    <xf numFmtId="0" fontId="0" fillId="0" borderId="0" xfId="0" applyFont="1" applyFill="1" applyBorder="1" applyProtection="1"/>
    <xf numFmtId="0" fontId="0" fillId="2" borderId="0" xfId="0" applyFont="1" applyFill="1" applyProtection="1"/>
    <xf numFmtId="0" fontId="1" fillId="2" borderId="0" xfId="0" applyFont="1" applyFill="1" applyProtection="1"/>
    <xf numFmtId="0" fontId="1" fillId="0" borderId="0" xfId="0" applyFont="1" applyFill="1" applyProtection="1"/>
    <xf numFmtId="0" fontId="0" fillId="8" borderId="0" xfId="0" applyFont="1" applyFill="1" applyProtection="1"/>
    <xf numFmtId="0" fontId="0" fillId="0" borderId="0" xfId="0" applyFont="1" applyFill="1" applyProtection="1"/>
    <xf numFmtId="0" fontId="8" fillId="0" borderId="0" xfId="0" applyFont="1" applyProtection="1"/>
    <xf numFmtId="0" fontId="13" fillId="0" borderId="0" xfId="0" applyFont="1" applyFill="1" applyProtection="1"/>
    <xf numFmtId="0" fontId="9" fillId="0" borderId="0" xfId="0" applyFont="1" applyProtection="1"/>
    <xf numFmtId="0" fontId="0" fillId="0" borderId="0" xfId="0" applyFont="1" applyFill="1" applyProtection="1">
      <protection locked="0"/>
    </xf>
    <xf numFmtId="0" fontId="0" fillId="0" borderId="0" xfId="0" applyFont="1" applyFill="1" applyBorder="1" applyProtection="1">
      <protection locked="0"/>
    </xf>
    <xf numFmtId="0" fontId="0" fillId="4" borderId="2" xfId="0" applyFont="1" applyFill="1" applyBorder="1" applyAlignment="1" applyProtection="1">
      <alignment horizontal="left"/>
    </xf>
    <xf numFmtId="0" fontId="0" fillId="4" borderId="3" xfId="0" applyFont="1" applyFill="1" applyBorder="1" applyAlignment="1" applyProtection="1">
      <alignment horizontal="left"/>
    </xf>
    <xf numFmtId="0" fontId="0" fillId="4" borderId="4" xfId="0" applyFont="1" applyFill="1" applyBorder="1" applyAlignment="1" applyProtection="1">
      <alignment horizontal="left"/>
    </xf>
    <xf numFmtId="0" fontId="14" fillId="0" borderId="0" xfId="0" applyFont="1" applyProtection="1"/>
    <xf numFmtId="0" fontId="0" fillId="4" borderId="2" xfId="0" applyFont="1" applyFill="1" applyBorder="1" applyAlignment="1" applyProtection="1"/>
    <xf numFmtId="0" fontId="0" fillId="4" borderId="3" xfId="0" applyFont="1" applyFill="1" applyBorder="1" applyAlignment="1" applyProtection="1"/>
    <xf numFmtId="0" fontId="0" fillId="4" borderId="4" xfId="0" applyFont="1" applyFill="1" applyBorder="1" applyAlignment="1" applyProtection="1"/>
    <xf numFmtId="0" fontId="0" fillId="2" borderId="7" xfId="0" applyFont="1" applyFill="1" applyBorder="1" applyAlignment="1" applyProtection="1">
      <protection locked="0"/>
    </xf>
    <xf numFmtId="0" fontId="0" fillId="0" borderId="0" xfId="0" applyFont="1" applyFill="1" applyBorder="1" applyAlignment="1" applyProtection="1">
      <protection locked="0"/>
    </xf>
    <xf numFmtId="0" fontId="0" fillId="2" borderId="7" xfId="0" applyFont="1" applyFill="1" applyBorder="1" applyProtection="1">
      <protection locked="0"/>
    </xf>
    <xf numFmtId="0" fontId="0" fillId="0" borderId="0" xfId="0" applyFont="1" applyBorder="1" applyProtection="1">
      <protection locked="0"/>
    </xf>
    <xf numFmtId="0" fontId="7" fillId="0" borderId="0" xfId="0" applyFont="1" applyFill="1" applyProtection="1"/>
    <xf numFmtId="0" fontId="7" fillId="0" borderId="0" xfId="0" applyFont="1" applyProtection="1"/>
    <xf numFmtId="0" fontId="8" fillId="0" borderId="0" xfId="0" applyFont="1" applyFill="1" applyAlignment="1" applyProtection="1">
      <alignment horizontal="left" wrapText="1"/>
    </xf>
    <xf numFmtId="0" fontId="1" fillId="0" borderId="5" xfId="0" applyFont="1" applyBorder="1" applyAlignment="1">
      <alignment wrapText="1"/>
    </xf>
    <xf numFmtId="0" fontId="0" fillId="4" borderId="3" xfId="0" applyFont="1" applyFill="1" applyBorder="1" applyAlignment="1" applyProtection="1">
      <alignment horizontal="center" wrapText="1"/>
    </xf>
    <xf numFmtId="0" fontId="0" fillId="4" borderId="3" xfId="0" applyFont="1" applyFill="1" applyBorder="1" applyAlignment="1" applyProtection="1">
      <alignment wrapText="1"/>
    </xf>
    <xf numFmtId="0" fontId="0" fillId="4" borderId="1" xfId="0" applyFont="1" applyFill="1" applyBorder="1" applyAlignment="1" applyProtection="1">
      <alignment wrapText="1"/>
    </xf>
    <xf numFmtId="0" fontId="0" fillId="4" borderId="2" xfId="0" applyFont="1" applyFill="1" applyBorder="1" applyAlignment="1" applyProtection="1">
      <alignment wrapText="1"/>
    </xf>
    <xf numFmtId="0" fontId="0" fillId="4" borderId="12" xfId="0" applyFont="1" applyFill="1" applyBorder="1" applyAlignment="1" applyProtection="1"/>
    <xf numFmtId="0" fontId="0" fillId="4" borderId="5" xfId="0" applyFont="1" applyFill="1" applyBorder="1" applyAlignment="1" applyProtection="1"/>
    <xf numFmtId="0" fontId="0" fillId="4" borderId="13" xfId="0" applyFont="1" applyFill="1" applyBorder="1" applyAlignment="1" applyProtection="1"/>
    <xf numFmtId="0" fontId="2" fillId="10" borderId="1" xfId="0" applyFont="1" applyFill="1" applyBorder="1"/>
    <xf numFmtId="0" fontId="1" fillId="0" borderId="1" xfId="0" applyFont="1" applyBorder="1" applyAlignment="1">
      <alignment wrapText="1"/>
    </xf>
    <xf numFmtId="0" fontId="1" fillId="0" borderId="0" xfId="0" applyFont="1" applyBorder="1" applyAlignment="1">
      <alignment wrapText="1"/>
    </xf>
    <xf numFmtId="0" fontId="3" fillId="0" borderId="0" xfId="0" applyFont="1" applyFill="1" applyAlignment="1">
      <alignment horizontal="left" vertical="center"/>
    </xf>
    <xf numFmtId="0" fontId="0" fillId="5" borderId="1" xfId="0" applyFont="1" applyFill="1" applyBorder="1"/>
    <xf numFmtId="0" fontId="0" fillId="0" borderId="0" xfId="0" applyFont="1"/>
    <xf numFmtId="0" fontId="0" fillId="4" borderId="1" xfId="0" applyFont="1" applyFill="1" applyBorder="1" applyAlignment="1">
      <alignment horizontal="center" wrapText="1"/>
    </xf>
    <xf numFmtId="0" fontId="0" fillId="0" borderId="0" xfId="0" applyFill="1" applyBorder="1" applyAlignment="1">
      <alignment horizontal="left"/>
    </xf>
    <xf numFmtId="0" fontId="0" fillId="0" borderId="0" xfId="0" applyAlignment="1">
      <alignment horizontal="right"/>
    </xf>
    <xf numFmtId="0" fontId="7" fillId="0" borderId="1" xfId="0" applyFont="1" applyBorder="1" applyAlignment="1">
      <alignment horizontal="center" vertical="center"/>
    </xf>
    <xf numFmtId="0" fontId="0" fillId="4" borderId="2" xfId="0" applyFont="1" applyFill="1" applyBorder="1" applyAlignment="1"/>
    <xf numFmtId="0" fontId="0" fillId="4" borderId="3" xfId="0" applyFont="1" applyFill="1" applyBorder="1" applyAlignment="1"/>
    <xf numFmtId="0" fontId="18" fillId="0" borderId="0" xfId="0" applyFont="1" applyFill="1"/>
    <xf numFmtId="0" fontId="14" fillId="0" borderId="0" xfId="0" applyFont="1"/>
    <xf numFmtId="0" fontId="17" fillId="0" borderId="0" xfId="0" applyFont="1" applyFill="1" applyProtection="1"/>
    <xf numFmtId="0" fontId="19" fillId="0" borderId="0" xfId="0" applyFont="1" applyFill="1"/>
    <xf numFmtId="0" fontId="0" fillId="0" borderId="0" xfId="0" applyFont="1" applyFill="1" applyBorder="1" applyAlignment="1" applyProtection="1">
      <alignment horizontal="left"/>
      <protection locked="0"/>
    </xf>
    <xf numFmtId="0" fontId="0" fillId="0" borderId="0" xfId="0" applyFont="1" applyFill="1" applyBorder="1"/>
    <xf numFmtId="0" fontId="0" fillId="0" borderId="4" xfId="0" applyFont="1" applyBorder="1" applyAlignment="1">
      <alignment horizontal="center"/>
    </xf>
    <xf numFmtId="0" fontId="0" fillId="6" borderId="1" xfId="0" applyFont="1" applyFill="1" applyBorder="1" applyAlignment="1">
      <alignment horizontal="center" vertical="center" wrapText="1"/>
    </xf>
    <xf numFmtId="0" fontId="0" fillId="4" borderId="4" xfId="0" applyFont="1" applyFill="1" applyBorder="1" applyAlignment="1"/>
    <xf numFmtId="0" fontId="0" fillId="0" borderId="0" xfId="0" applyFont="1" applyFill="1" applyBorder="1" applyAlignment="1">
      <alignment horizontal="center" vertical="center"/>
    </xf>
    <xf numFmtId="0" fontId="0" fillId="7" borderId="0" xfId="0" applyFont="1" applyFill="1" applyBorder="1" applyAlignment="1">
      <alignment horizontal="center"/>
    </xf>
    <xf numFmtId="0" fontId="0" fillId="7" borderId="0" xfId="0" applyFont="1" applyFill="1" applyBorder="1"/>
    <xf numFmtId="0" fontId="0" fillId="0" borderId="0" xfId="0" applyFont="1" applyBorder="1"/>
    <xf numFmtId="0" fontId="1" fillId="9" borderId="1" xfId="0" applyFont="1" applyFill="1" applyBorder="1" applyAlignment="1">
      <alignment wrapText="1"/>
    </xf>
    <xf numFmtId="0" fontId="0" fillId="0" borderId="1" xfId="0" applyFont="1" applyFill="1" applyBorder="1" applyAlignment="1"/>
    <xf numFmtId="0" fontId="0" fillId="0" borderId="1" xfId="0" applyFont="1" applyBorder="1" applyAlignment="1"/>
    <xf numFmtId="0" fontId="1" fillId="0" borderId="0" xfId="0" applyFont="1" applyFill="1" applyBorder="1" applyAlignment="1">
      <alignment horizontal="left"/>
    </xf>
    <xf numFmtId="0" fontId="0" fillId="0" borderId="0" xfId="0" applyFont="1" applyBorder="1" applyAlignment="1"/>
    <xf numFmtId="0" fontId="0" fillId="4" borderId="1"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8" xfId="0" applyFont="1" applyFill="1" applyBorder="1"/>
    <xf numFmtId="0" fontId="4" fillId="0" borderId="8" xfId="0" applyFont="1" applyFill="1" applyBorder="1"/>
    <xf numFmtId="0" fontId="0" fillId="0" borderId="0" xfId="0" applyFont="1" applyAlignment="1">
      <alignment horizontal="center"/>
    </xf>
    <xf numFmtId="0" fontId="9" fillId="0" borderId="0" xfId="0" applyFont="1" applyFill="1" applyBorder="1" applyAlignment="1">
      <alignment horizontal="left"/>
    </xf>
    <xf numFmtId="0" fontId="0" fillId="0" borderId="1" xfId="0" applyFont="1" applyFill="1" applyBorder="1" applyAlignment="1">
      <alignment horizontal="right" vertical="center"/>
    </xf>
    <xf numFmtId="0" fontId="0" fillId="0" borderId="1" xfId="0" applyFont="1" applyBorder="1" applyAlignment="1">
      <alignment horizontal="right" vertical="center"/>
    </xf>
    <xf numFmtId="0" fontId="0" fillId="4" borderId="2" xfId="0" applyFont="1" applyFill="1" applyBorder="1" applyAlignment="1">
      <alignment horizontal="left" vertical="center"/>
    </xf>
    <xf numFmtId="0" fontId="0" fillId="4" borderId="3" xfId="0" applyFont="1" applyFill="1" applyBorder="1" applyAlignment="1">
      <alignment horizontal="left" vertical="center"/>
    </xf>
    <xf numFmtId="0" fontId="0" fillId="4" borderId="4" xfId="0" applyFont="1" applyFill="1" applyBorder="1" applyAlignment="1">
      <alignment horizontal="left" vertical="center"/>
    </xf>
    <xf numFmtId="0" fontId="8" fillId="4" borderId="2" xfId="0" applyFont="1" applyFill="1" applyBorder="1" applyAlignment="1">
      <alignment horizontal="left" vertical="center"/>
    </xf>
    <xf numFmtId="0" fontId="8" fillId="4" borderId="3" xfId="0" applyFont="1" applyFill="1" applyBorder="1" applyAlignment="1">
      <alignment horizontal="left" vertical="center"/>
    </xf>
    <xf numFmtId="0" fontId="8" fillId="4" borderId="4" xfId="0" applyFont="1" applyFill="1" applyBorder="1" applyAlignment="1">
      <alignment horizontal="left" vertical="center"/>
    </xf>
    <xf numFmtId="0" fontId="0" fillId="4" borderId="2" xfId="0" applyFont="1" applyFill="1" applyBorder="1" applyAlignment="1">
      <alignment vertical="center"/>
    </xf>
    <xf numFmtId="0" fontId="0" fillId="4" borderId="3" xfId="0" applyFont="1" applyFill="1" applyBorder="1" applyAlignment="1">
      <alignment vertical="center"/>
    </xf>
    <xf numFmtId="0" fontId="0" fillId="4" borderId="4" xfId="0" applyFont="1" applyFill="1" applyBorder="1" applyAlignment="1">
      <alignment vertical="center"/>
    </xf>
    <xf numFmtId="0" fontId="1" fillId="9" borderId="1" xfId="0" applyFont="1" applyFill="1" applyBorder="1" applyAlignment="1">
      <alignment vertical="center" wrapText="1"/>
    </xf>
    <xf numFmtId="0" fontId="0" fillId="3" borderId="2" xfId="0" applyFont="1" applyFill="1" applyBorder="1" applyAlignment="1">
      <alignment vertical="center"/>
    </xf>
    <xf numFmtId="0" fontId="0" fillId="3" borderId="3" xfId="0" applyFont="1" applyFill="1" applyBorder="1" applyAlignment="1">
      <alignment vertical="center"/>
    </xf>
    <xf numFmtId="0" fontId="0" fillId="3" borderId="4" xfId="0" applyFont="1" applyFill="1" applyBorder="1" applyAlignment="1">
      <alignment vertical="center"/>
    </xf>
    <xf numFmtId="0" fontId="2" fillId="10" borderId="1" xfId="0" applyFont="1" applyFill="1" applyBorder="1" applyAlignment="1">
      <alignment vertical="center"/>
    </xf>
    <xf numFmtId="0" fontId="0" fillId="0" borderId="0" xfId="0" applyAlignment="1">
      <alignment vertical="center"/>
    </xf>
    <xf numFmtId="0" fontId="0" fillId="0" borderId="0" xfId="0" applyFont="1" applyFill="1" applyBorder="1" applyAlignment="1">
      <alignment vertical="center"/>
    </xf>
    <xf numFmtId="0" fontId="0" fillId="0" borderId="0" xfId="0" applyFont="1" applyAlignment="1">
      <alignment vertical="center"/>
    </xf>
    <xf numFmtId="0" fontId="0" fillId="4" borderId="1" xfId="0" applyFont="1" applyFill="1" applyBorder="1" applyAlignment="1">
      <alignment vertical="center"/>
    </xf>
    <xf numFmtId="0" fontId="2" fillId="5" borderId="1" xfId="0" applyFont="1" applyFill="1" applyBorder="1" applyAlignment="1">
      <alignment vertical="center"/>
    </xf>
    <xf numFmtId="0" fontId="16" fillId="4" borderId="3" xfId="0" applyFont="1" applyFill="1" applyBorder="1" applyAlignment="1">
      <alignment vertical="center"/>
    </xf>
    <xf numFmtId="0" fontId="0" fillId="0" borderId="8" xfId="0" applyFont="1" applyFill="1" applyBorder="1" applyAlignment="1">
      <alignment vertical="center"/>
    </xf>
    <xf numFmtId="0" fontId="7" fillId="0" borderId="0" xfId="0" applyFont="1" applyAlignment="1">
      <alignment vertical="center"/>
    </xf>
    <xf numFmtId="0" fontId="4" fillId="0" borderId="8" xfId="0" applyFont="1" applyFill="1" applyBorder="1" applyAlignment="1">
      <alignment vertical="center"/>
    </xf>
    <xf numFmtId="0" fontId="24" fillId="0" borderId="0" xfId="0" applyFont="1"/>
    <xf numFmtId="0" fontId="0" fillId="6" borderId="1" xfId="0" applyFill="1" applyBorder="1" applyAlignment="1">
      <alignment horizontal="center" vertical="center"/>
    </xf>
    <xf numFmtId="0" fontId="0" fillId="4" borderId="6" xfId="0" applyFont="1" applyFill="1" applyBorder="1" applyAlignment="1">
      <alignment horizontal="center" vertical="center"/>
    </xf>
    <xf numFmtId="0" fontId="0" fillId="4" borderId="1" xfId="0" applyFont="1" applyFill="1" applyBorder="1"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7" xfId="0" applyFont="1" applyFill="1" applyBorder="1" applyProtection="1"/>
    <xf numFmtId="0" fontId="0" fillId="2" borderId="1" xfId="0" applyFill="1" applyBorder="1" applyProtection="1">
      <protection locked="0"/>
    </xf>
    <xf numFmtId="0" fontId="0" fillId="0" borderId="0" xfId="0" applyProtection="1">
      <protection locked="0"/>
    </xf>
    <xf numFmtId="0" fontId="0" fillId="2" borderId="1" xfId="0" applyFont="1" applyFill="1" applyBorder="1" applyAlignment="1" applyProtection="1">
      <alignment vertical="center"/>
      <protection locked="0"/>
    </xf>
    <xf numFmtId="0" fontId="0" fillId="2" borderId="1" xfId="0" applyFont="1" applyFill="1" applyBorder="1" applyAlignment="1" applyProtection="1">
      <alignment horizontal="center" vertical="center"/>
      <protection locked="0"/>
    </xf>
    <xf numFmtId="0" fontId="2" fillId="8" borderId="1" xfId="0" applyFont="1" applyFill="1" applyBorder="1" applyAlignment="1" applyProtection="1">
      <alignment horizontal="center" vertical="center" wrapText="1"/>
      <protection locked="0"/>
    </xf>
    <xf numFmtId="0" fontId="0" fillId="8" borderId="1" xfId="0" applyFont="1" applyFill="1" applyBorder="1" applyProtection="1">
      <protection locked="0"/>
    </xf>
    <xf numFmtId="0" fontId="0" fillId="0" borderId="0" xfId="0" applyFont="1" applyProtection="1">
      <protection locked="0"/>
    </xf>
    <xf numFmtId="0" fontId="0" fillId="6" borderId="1" xfId="0" applyFont="1" applyFill="1" applyBorder="1" applyAlignment="1" applyProtection="1">
      <alignment horizontal="center" vertical="center" wrapText="1"/>
      <protection locked="0"/>
    </xf>
    <xf numFmtId="0" fontId="0" fillId="2" borderId="1" xfId="0" applyFont="1" applyFill="1" applyBorder="1" applyProtection="1">
      <protection locked="0"/>
    </xf>
    <xf numFmtId="0" fontId="0" fillId="2" borderId="1" xfId="0" applyFont="1" applyFill="1" applyBorder="1" applyAlignment="1" applyProtection="1">
      <alignment horizontal="right" vertical="center"/>
      <protection locked="0"/>
    </xf>
    <xf numFmtId="0" fontId="8" fillId="2" borderId="1" xfId="0" applyFont="1" applyFill="1" applyBorder="1" applyAlignment="1" applyProtection="1">
      <alignment horizontal="right" vertical="center"/>
      <protection locked="0"/>
    </xf>
    <xf numFmtId="0" fontId="0" fillId="2" borderId="1" xfId="0" applyFont="1" applyFill="1" applyBorder="1" applyAlignment="1" applyProtection="1">
      <alignment horizontal="right" vertical="center" wrapText="1"/>
      <protection locked="0"/>
    </xf>
    <xf numFmtId="0" fontId="0" fillId="2" borderId="6" xfId="0" applyFont="1" applyFill="1" applyBorder="1" applyProtection="1">
      <protection locked="0"/>
    </xf>
    <xf numFmtId="0" fontId="0" fillId="8" borderId="1" xfId="0" applyFont="1" applyFill="1" applyBorder="1" applyProtection="1"/>
    <xf numFmtId="0" fontId="0" fillId="6" borderId="1" xfId="0" applyFont="1" applyFill="1" applyBorder="1" applyAlignment="1" applyProtection="1">
      <alignment horizontal="center" vertical="center" wrapText="1"/>
    </xf>
    <xf numFmtId="0" fontId="0" fillId="7" borderId="0" xfId="0" applyFont="1" applyFill="1" applyBorder="1" applyProtection="1"/>
    <xf numFmtId="0" fontId="0" fillId="11" borderId="1" xfId="0" applyFont="1" applyFill="1" applyBorder="1" applyProtection="1"/>
    <xf numFmtId="0" fontId="0" fillId="8" borderId="1" xfId="0" applyFont="1" applyFill="1" applyBorder="1" applyAlignment="1" applyProtection="1"/>
    <xf numFmtId="0" fontId="0" fillId="2" borderId="6" xfId="0" applyFont="1" applyFill="1" applyBorder="1" applyAlignment="1" applyProtection="1">
      <alignment vertical="center"/>
      <protection locked="0"/>
    </xf>
    <xf numFmtId="0" fontId="0" fillId="2" borderId="1" xfId="0" applyFont="1" applyFill="1" applyBorder="1" applyAlignment="1" applyProtection="1">
      <protection locked="0"/>
    </xf>
    <xf numFmtId="0" fontId="8" fillId="2" borderId="1" xfId="0" applyFont="1" applyFill="1" applyBorder="1" applyAlignment="1" applyProtection="1">
      <protection locked="0"/>
    </xf>
    <xf numFmtId="0" fontId="0" fillId="2" borderId="1" xfId="0" applyFont="1" applyFill="1" applyBorder="1" applyAlignment="1" applyProtection="1">
      <alignment wrapText="1"/>
      <protection locked="0"/>
    </xf>
    <xf numFmtId="0" fontId="0" fillId="7" borderId="0" xfId="0" applyFont="1" applyFill="1" applyBorder="1" applyProtection="1">
      <protection locked="0"/>
    </xf>
    <xf numFmtId="0" fontId="0" fillId="0" borderId="1" xfId="0" applyFont="1" applyFill="1" applyBorder="1" applyProtection="1">
      <protection locked="0"/>
    </xf>
    <xf numFmtId="0" fontId="0" fillId="0" borderId="0" xfId="0" applyFont="1" applyAlignment="1" applyProtection="1">
      <alignment vertical="center"/>
      <protection locked="0"/>
    </xf>
    <xf numFmtId="0" fontId="0" fillId="8" borderId="1" xfId="0" applyFont="1" applyFill="1" applyBorder="1" applyAlignment="1" applyProtection="1">
      <alignment vertical="center"/>
      <protection locked="0"/>
    </xf>
    <xf numFmtId="0" fontId="0" fillId="4" borderId="1" xfId="0" applyFont="1" applyFill="1" applyBorder="1" applyAlignment="1" applyProtection="1">
      <alignment horizontal="center" vertical="center" wrapText="1"/>
      <protection locked="0"/>
    </xf>
    <xf numFmtId="0" fontId="0" fillId="0" borderId="0" xfId="0" applyProtection="1"/>
    <xf numFmtId="0" fontId="3" fillId="0" borderId="0" xfId="0" applyFont="1" applyAlignment="1" applyProtection="1">
      <alignment horizontal="left" vertical="center"/>
    </xf>
    <xf numFmtId="0" fontId="14" fillId="0" borderId="0" xfId="0" applyFont="1" applyFill="1" applyProtection="1"/>
    <xf numFmtId="0" fontId="7" fillId="0" borderId="0" xfId="0" applyFont="1" applyAlignment="1" applyProtection="1">
      <alignment vertical="center"/>
    </xf>
    <xf numFmtId="0" fontId="14" fillId="0" borderId="0" xfId="0" applyFont="1" applyAlignment="1" applyProtection="1">
      <alignment vertical="center"/>
    </xf>
    <xf numFmtId="0" fontId="14" fillId="0" borderId="0" xfId="0" applyFont="1" applyFill="1" applyAlignment="1" applyProtection="1">
      <alignment vertical="center"/>
    </xf>
    <xf numFmtId="0" fontId="26" fillId="0" borderId="0" xfId="0" applyFont="1" applyAlignment="1" applyProtection="1">
      <alignment vertical="center"/>
    </xf>
    <xf numFmtId="0" fontId="26" fillId="0" borderId="0" xfId="0" applyFont="1" applyProtection="1"/>
    <xf numFmtId="0" fontId="7" fillId="0" borderId="0" xfId="0" applyFont="1" applyAlignment="1" applyProtection="1">
      <alignment horizontal="left" vertical="center"/>
    </xf>
    <xf numFmtId="0" fontId="14" fillId="0" borderId="0" xfId="0" applyFont="1" applyFill="1" applyAlignment="1" applyProtection="1">
      <alignment horizontal="left" vertical="center"/>
    </xf>
    <xf numFmtId="0" fontId="2" fillId="8" borderId="1" xfId="0" applyFont="1" applyFill="1" applyBorder="1" applyAlignment="1" applyProtection="1">
      <alignment horizontal="center" wrapText="1"/>
      <protection locked="0"/>
    </xf>
    <xf numFmtId="0" fontId="0" fillId="8" borderId="1" xfId="0" applyFont="1" applyFill="1" applyBorder="1" applyAlignment="1" applyProtection="1">
      <alignment wrapText="1"/>
      <protection locked="0"/>
    </xf>
    <xf numFmtId="0" fontId="0" fillId="8" borderId="1" xfId="0" applyFont="1" applyFill="1" applyBorder="1" applyAlignment="1" applyProtection="1">
      <alignment vertical="center" wrapText="1"/>
      <protection locked="0"/>
    </xf>
    <xf numFmtId="0" fontId="1" fillId="2" borderId="7" xfId="0" applyFont="1" applyFill="1" applyBorder="1" applyProtection="1">
      <protection locked="0"/>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2" borderId="2" xfId="0" applyFont="1" applyFill="1" applyBorder="1" applyAlignment="1" applyProtection="1">
      <protection locked="0"/>
    </xf>
    <xf numFmtId="0" fontId="0" fillId="2" borderId="3" xfId="0" applyFont="1" applyFill="1" applyBorder="1" applyAlignment="1" applyProtection="1">
      <protection locked="0"/>
    </xf>
    <xf numFmtId="0" fontId="0" fillId="2" borderId="4" xfId="0" applyFont="1" applyFill="1" applyBorder="1" applyAlignment="1" applyProtection="1">
      <protection locked="0"/>
    </xf>
    <xf numFmtId="0" fontId="9" fillId="0" borderId="0" xfId="0" applyFont="1" applyFill="1" applyAlignment="1" applyProtection="1">
      <alignment horizontal="left" wrapText="1"/>
    </xf>
    <xf numFmtId="0" fontId="0" fillId="4" borderId="2" xfId="0" applyFont="1" applyFill="1" applyBorder="1" applyAlignment="1" applyProtection="1">
      <alignment horizontal="left"/>
    </xf>
    <xf numFmtId="0" fontId="0" fillId="4" borderId="3" xfId="0" applyFont="1" applyFill="1" applyBorder="1" applyAlignment="1" applyProtection="1">
      <alignment horizontal="left"/>
    </xf>
    <xf numFmtId="0" fontId="0" fillId="4" borderId="4" xfId="0" applyFont="1" applyFill="1" applyBorder="1" applyAlignment="1" applyProtection="1">
      <alignment horizontal="left"/>
    </xf>
    <xf numFmtId="0" fontId="0" fillId="0" borderId="2" xfId="0" applyFont="1" applyBorder="1" applyAlignment="1" applyProtection="1">
      <alignment horizontal="left"/>
      <protection locked="0"/>
    </xf>
    <xf numFmtId="0" fontId="0" fillId="0" borderId="4" xfId="0" applyFont="1" applyBorder="1" applyAlignment="1" applyProtection="1">
      <alignment horizontal="left"/>
      <protection locked="0"/>
    </xf>
    <xf numFmtId="0" fontId="0" fillId="2" borderId="2" xfId="0" applyFont="1" applyFill="1" applyBorder="1" applyAlignment="1" applyProtection="1">
      <alignment horizontal="left"/>
      <protection locked="0"/>
    </xf>
    <xf numFmtId="0" fontId="0" fillId="2" borderId="3" xfId="0" applyFont="1" applyFill="1" applyBorder="1" applyAlignment="1" applyProtection="1">
      <alignment horizontal="left"/>
      <protection locked="0"/>
    </xf>
    <xf numFmtId="0" fontId="0" fillId="2" borderId="4" xfId="0" applyFont="1" applyFill="1" applyBorder="1" applyAlignment="1" applyProtection="1">
      <alignment horizontal="left"/>
      <protection locked="0"/>
    </xf>
    <xf numFmtId="0" fontId="0" fillId="2" borderId="2" xfId="0" applyFont="1" applyFill="1" applyBorder="1" applyAlignment="1" applyProtection="1">
      <alignment horizontal="center"/>
      <protection locked="0"/>
    </xf>
    <xf numFmtId="0" fontId="0" fillId="2" borderId="4" xfId="0" applyFont="1" applyFill="1" applyBorder="1" applyAlignment="1" applyProtection="1">
      <alignment horizontal="center"/>
      <protection locked="0"/>
    </xf>
    <xf numFmtId="0" fontId="0" fillId="4" borderId="9" xfId="0" applyFont="1" applyFill="1" applyBorder="1" applyAlignment="1" applyProtection="1">
      <alignment horizontal="center" vertical="center"/>
    </xf>
    <xf numFmtId="0" fontId="0" fillId="4" borderId="10" xfId="0" applyFont="1" applyFill="1" applyBorder="1" applyAlignment="1" applyProtection="1">
      <alignment horizontal="center" vertical="center"/>
    </xf>
    <xf numFmtId="0" fontId="0" fillId="4" borderId="11" xfId="0" applyFont="1" applyFill="1" applyBorder="1" applyAlignment="1" applyProtection="1">
      <alignment horizontal="center" vertical="center"/>
    </xf>
    <xf numFmtId="0" fontId="0" fillId="4" borderId="12" xfId="0" applyFont="1" applyFill="1" applyBorder="1" applyAlignment="1" applyProtection="1">
      <alignment horizontal="center" vertical="center"/>
    </xf>
    <xf numFmtId="0" fontId="0" fillId="4" borderId="5" xfId="0" applyFont="1" applyFill="1" applyBorder="1" applyAlignment="1" applyProtection="1">
      <alignment horizontal="center" vertical="center"/>
    </xf>
    <xf numFmtId="0" fontId="0" fillId="4" borderId="13" xfId="0" applyFont="1" applyFill="1" applyBorder="1" applyAlignment="1" applyProtection="1">
      <alignment horizontal="center" vertical="center"/>
    </xf>
    <xf numFmtId="0" fontId="0" fillId="4" borderId="2" xfId="0" applyFont="1" applyFill="1" applyBorder="1" applyAlignment="1" applyProtection="1">
      <alignment horizontal="center" wrapText="1"/>
    </xf>
    <xf numFmtId="0" fontId="0" fillId="4" borderId="3" xfId="0" applyFont="1" applyFill="1" applyBorder="1" applyAlignment="1" applyProtection="1">
      <alignment horizontal="center" wrapText="1"/>
    </xf>
    <xf numFmtId="0" fontId="0" fillId="4" borderId="4" xfId="0" applyFont="1" applyFill="1" applyBorder="1" applyAlignment="1" applyProtection="1">
      <alignment horizontal="center" wrapText="1"/>
    </xf>
    <xf numFmtId="0" fontId="0" fillId="4" borderId="2" xfId="0" applyFont="1" applyFill="1" applyBorder="1" applyAlignment="1" applyProtection="1">
      <alignment horizontal="left" indent="2"/>
    </xf>
    <xf numFmtId="0" fontId="0" fillId="4" borderId="3" xfId="0" applyFont="1" applyFill="1" applyBorder="1" applyAlignment="1" applyProtection="1">
      <alignment horizontal="left" indent="2"/>
    </xf>
    <xf numFmtId="0" fontId="0" fillId="4" borderId="4" xfId="0" applyFont="1" applyFill="1" applyBorder="1" applyAlignment="1" applyProtection="1">
      <alignment horizontal="left" indent="2"/>
    </xf>
    <xf numFmtId="0" fontId="8" fillId="4" borderId="2" xfId="0" applyFont="1" applyFill="1" applyBorder="1" applyAlignment="1">
      <alignment horizontal="left"/>
    </xf>
    <xf numFmtId="0" fontId="8" fillId="4" borderId="3" xfId="0" applyFont="1" applyFill="1" applyBorder="1" applyAlignment="1">
      <alignment horizontal="left"/>
    </xf>
    <xf numFmtId="0" fontId="8" fillId="4" borderId="4" xfId="0" applyFont="1" applyFill="1" applyBorder="1" applyAlignment="1">
      <alignment horizontal="left"/>
    </xf>
    <xf numFmtId="0" fontId="0" fillId="4" borderId="2" xfId="0" applyFont="1" applyFill="1" applyBorder="1" applyAlignment="1">
      <alignment horizontal="left" vertical="center"/>
    </xf>
    <xf numFmtId="0" fontId="0" fillId="4" borderId="3" xfId="0" applyFont="1" applyFill="1" applyBorder="1" applyAlignment="1">
      <alignment horizontal="left" vertical="center"/>
    </xf>
    <xf numFmtId="0" fontId="0" fillId="4" borderId="2" xfId="0" applyFont="1" applyFill="1" applyBorder="1" applyAlignment="1">
      <alignment vertical="center"/>
    </xf>
    <xf numFmtId="0" fontId="0" fillId="4" borderId="3" xfId="0" applyFont="1" applyFill="1" applyBorder="1" applyAlignment="1">
      <alignment vertical="center"/>
    </xf>
    <xf numFmtId="0" fontId="1" fillId="0" borderId="1" xfId="0" applyFont="1" applyBorder="1" applyAlignment="1">
      <alignment horizontal="center"/>
    </xf>
    <xf numFmtId="0" fontId="8" fillId="4" borderId="2" xfId="0" applyFont="1" applyFill="1" applyBorder="1" applyAlignment="1">
      <alignment horizontal="left" vertical="center"/>
    </xf>
    <xf numFmtId="0" fontId="8" fillId="4" borderId="3" xfId="0" applyFont="1" applyFill="1" applyBorder="1" applyAlignment="1">
      <alignment horizontal="left" vertical="center"/>
    </xf>
    <xf numFmtId="0" fontId="0" fillId="4" borderId="1" xfId="0" applyFill="1" applyBorder="1" applyAlignment="1">
      <alignment horizontal="left"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14" xfId="0" applyBorder="1" applyAlignment="1">
      <alignment horizontal="center" vertical="center"/>
    </xf>
    <xf numFmtId="0" fontId="0" fillId="0" borderId="7" xfId="0" applyBorder="1" applyAlignment="1">
      <alignment horizontal="center" vertical="center"/>
    </xf>
    <xf numFmtId="0" fontId="0" fillId="0" borderId="6"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7" xfId="0" applyFill="1" applyBorder="1" applyAlignment="1">
      <alignment horizontal="center" vertical="center" wrapText="1"/>
    </xf>
    <xf numFmtId="0" fontId="0" fillId="0" borderId="6" xfId="0" applyBorder="1" applyAlignment="1">
      <alignment horizontal="center" vertical="center" wrapText="1"/>
    </xf>
    <xf numFmtId="0" fontId="0" fillId="0" borderId="14" xfId="0" applyBorder="1" applyAlignment="1">
      <alignment horizontal="center" vertical="center" wrapText="1"/>
    </xf>
    <xf numFmtId="0" fontId="0" fillId="0" borderId="7" xfId="0" applyBorder="1" applyAlignment="1">
      <alignment horizontal="center" vertical="center" wrapText="1"/>
    </xf>
    <xf numFmtId="0" fontId="0" fillId="0" borderId="9" xfId="0" applyBorder="1" applyAlignment="1" applyProtection="1">
      <alignment horizontal="center" vertical="top" wrapText="1"/>
      <protection locked="0"/>
    </xf>
    <xf numFmtId="0" fontId="0" fillId="0" borderId="10" xfId="0" applyBorder="1" applyAlignment="1" applyProtection="1">
      <alignment horizontal="center" vertical="top" wrapText="1"/>
      <protection locked="0"/>
    </xf>
    <xf numFmtId="0" fontId="0" fillId="0" borderId="11" xfId="0" applyBorder="1" applyAlignment="1" applyProtection="1">
      <alignment horizontal="center" vertical="top" wrapText="1"/>
      <protection locked="0"/>
    </xf>
    <xf numFmtId="0" fontId="0" fillId="0" borderId="15" xfId="0" applyBorder="1" applyAlignment="1" applyProtection="1">
      <alignment horizontal="center" vertical="top" wrapText="1"/>
      <protection locked="0"/>
    </xf>
    <xf numFmtId="0" fontId="0" fillId="0" borderId="0" xfId="0" applyBorder="1" applyAlignment="1" applyProtection="1">
      <alignment horizontal="center" vertical="top" wrapText="1"/>
      <protection locked="0"/>
    </xf>
    <xf numFmtId="0" fontId="0" fillId="0" borderId="8" xfId="0" applyBorder="1" applyAlignment="1" applyProtection="1">
      <alignment horizontal="center" vertical="top" wrapText="1"/>
      <protection locked="0"/>
    </xf>
    <xf numFmtId="0" fontId="0" fillId="0" borderId="12" xfId="0" applyBorder="1" applyAlignment="1" applyProtection="1">
      <alignment horizontal="center" vertical="top" wrapText="1"/>
      <protection locked="0"/>
    </xf>
    <xf numFmtId="0" fontId="0" fillId="0" borderId="5" xfId="0" applyBorder="1" applyAlignment="1" applyProtection="1">
      <alignment horizontal="center" vertical="top" wrapText="1"/>
      <protection locked="0"/>
    </xf>
    <xf numFmtId="0" fontId="0" fillId="0" borderId="13" xfId="0" applyBorder="1" applyAlignment="1" applyProtection="1">
      <alignment horizontal="center" vertical="top" wrapText="1"/>
      <protection locked="0"/>
    </xf>
    <xf numFmtId="0" fontId="0" fillId="2" borderId="3" xfId="0" applyFont="1" applyFill="1" applyBorder="1" applyAlignment="1" applyProtection="1">
      <alignment horizontal="center"/>
      <protection locked="0"/>
    </xf>
    <xf numFmtId="0" fontId="0" fillId="0" borderId="2" xfId="0" applyFont="1" applyBorder="1" applyAlignment="1">
      <alignment horizontal="center" vertical="center"/>
    </xf>
    <xf numFmtId="0" fontId="0" fillId="0" borderId="4" xfId="0" applyFont="1" applyBorder="1" applyAlignment="1">
      <alignment horizontal="center" vertical="center"/>
    </xf>
    <xf numFmtId="0" fontId="1" fillId="12" borderId="2" xfId="0" applyFont="1" applyFill="1" applyBorder="1" applyAlignment="1">
      <alignment horizontal="left" vertical="center"/>
    </xf>
    <xf numFmtId="0" fontId="1" fillId="12" borderId="3" xfId="0" applyFont="1" applyFill="1" applyBorder="1" applyAlignment="1">
      <alignment horizontal="left" vertical="center"/>
    </xf>
    <xf numFmtId="0" fontId="1" fillId="12" borderId="4" xfId="0" applyFont="1" applyFill="1" applyBorder="1" applyAlignment="1">
      <alignment horizontal="left" vertical="center"/>
    </xf>
    <xf numFmtId="0" fontId="0" fillId="9" borderId="2" xfId="0" applyFont="1" applyFill="1" applyBorder="1" applyAlignment="1">
      <alignment horizontal="left" vertical="center"/>
    </xf>
    <xf numFmtId="0" fontId="0" fillId="9" borderId="3" xfId="0" applyFont="1" applyFill="1" applyBorder="1" applyAlignment="1">
      <alignment horizontal="left" vertical="center"/>
    </xf>
    <xf numFmtId="0" fontId="0" fillId="9" borderId="4" xfId="0" applyFont="1" applyFill="1" applyBorder="1" applyAlignment="1">
      <alignment horizontal="left" vertical="center"/>
    </xf>
    <xf numFmtId="0" fontId="0" fillId="3" borderId="2" xfId="0" applyFont="1" applyFill="1" applyBorder="1" applyAlignment="1">
      <alignment horizontal="left" vertical="center"/>
    </xf>
    <xf numFmtId="0" fontId="0" fillId="3" borderId="3" xfId="0" applyFont="1" applyFill="1" applyBorder="1" applyAlignment="1">
      <alignment horizontal="left" vertical="center"/>
    </xf>
    <xf numFmtId="0" fontId="0" fillId="3" borderId="4" xfId="0" applyFont="1" applyFill="1" applyBorder="1" applyAlignment="1">
      <alignment horizontal="left" vertical="center"/>
    </xf>
    <xf numFmtId="0" fontId="23" fillId="9" borderId="2" xfId="0" applyFont="1" applyFill="1" applyBorder="1" applyAlignment="1">
      <alignment horizontal="center" vertical="center"/>
    </xf>
    <xf numFmtId="0" fontId="23" fillId="9" borderId="3" xfId="0" applyFont="1" applyFill="1" applyBorder="1" applyAlignment="1">
      <alignment horizontal="center" vertical="center"/>
    </xf>
    <xf numFmtId="0" fontId="23" fillId="9" borderId="4" xfId="0" applyFont="1" applyFill="1" applyBorder="1" applyAlignment="1">
      <alignment horizontal="center" vertical="center"/>
    </xf>
    <xf numFmtId="0" fontId="0" fillId="0" borderId="3" xfId="0" applyFont="1" applyBorder="1" applyAlignment="1">
      <alignment horizontal="center" vertical="center"/>
    </xf>
    <xf numFmtId="0" fontId="0" fillId="3" borderId="2" xfId="0" applyFont="1" applyFill="1" applyBorder="1" applyAlignment="1">
      <alignment horizontal="left" vertical="center" wrapText="1"/>
    </xf>
    <xf numFmtId="0" fontId="0" fillId="3" borderId="3" xfId="0" applyFont="1" applyFill="1" applyBorder="1" applyAlignment="1">
      <alignment horizontal="left" vertical="center" wrapText="1"/>
    </xf>
    <xf numFmtId="0" fontId="0" fillId="3" borderId="4" xfId="0" applyFont="1" applyFill="1" applyBorder="1" applyAlignment="1">
      <alignment horizontal="left" vertical="center" wrapText="1"/>
    </xf>
    <xf numFmtId="0" fontId="0" fillId="0" borderId="2" xfId="0" applyFont="1" applyFill="1" applyBorder="1" applyAlignment="1">
      <alignment horizontal="center"/>
    </xf>
    <xf numFmtId="0" fontId="0" fillId="0" borderId="3" xfId="0" applyFont="1" applyFill="1" applyBorder="1" applyAlignment="1">
      <alignment horizontal="center"/>
    </xf>
    <xf numFmtId="0" fontId="0" fillId="0" borderId="4" xfId="0" applyFont="1" applyFill="1" applyBorder="1" applyAlignment="1">
      <alignment horizontal="center"/>
    </xf>
    <xf numFmtId="0" fontId="8" fillId="4" borderId="4" xfId="0" applyFont="1" applyFill="1" applyBorder="1" applyAlignment="1">
      <alignment horizontal="left" vertical="center"/>
    </xf>
    <xf numFmtId="0" fontId="0" fillId="4" borderId="4" xfId="0" applyFont="1" applyFill="1" applyBorder="1" applyAlignment="1">
      <alignment horizontal="left" vertical="center"/>
    </xf>
    <xf numFmtId="0" fontId="0" fillId="4" borderId="2" xfId="0" applyFont="1" applyFill="1" applyBorder="1" applyAlignment="1">
      <alignment vertical="center" wrapText="1"/>
    </xf>
    <xf numFmtId="0" fontId="0" fillId="4" borderId="3" xfId="0" applyFont="1" applyFill="1" applyBorder="1" applyAlignment="1">
      <alignment vertical="center" wrapText="1"/>
    </xf>
    <xf numFmtId="0" fontId="0" fillId="4" borderId="4" xfId="0" applyFont="1" applyFill="1" applyBorder="1" applyAlignment="1">
      <alignment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4" borderId="2" xfId="0" applyFont="1" applyFill="1" applyBorder="1" applyAlignment="1"/>
    <xf numFmtId="0" fontId="0" fillId="4" borderId="3" xfId="0" applyFont="1" applyFill="1" applyBorder="1" applyAlignment="1"/>
    <xf numFmtId="0" fontId="0" fillId="4" borderId="2" xfId="0" applyFont="1" applyFill="1" applyBorder="1" applyAlignment="1">
      <alignment horizontal="left"/>
    </xf>
    <xf numFmtId="0" fontId="0" fillId="4" borderId="3" xfId="0" applyFont="1" applyFill="1" applyBorder="1" applyAlignment="1">
      <alignment horizontal="left"/>
    </xf>
    <xf numFmtId="0" fontId="0" fillId="4" borderId="11" xfId="0" applyFont="1" applyFill="1" applyBorder="1" applyAlignment="1">
      <alignment horizontal="left"/>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0" fontId="0" fillId="4" borderId="4" xfId="0" applyFont="1" applyFill="1" applyBorder="1" applyAlignment="1">
      <alignment vertical="center"/>
    </xf>
    <xf numFmtId="0" fontId="0" fillId="4" borderId="4" xfId="0" applyFont="1" applyFill="1" applyBorder="1" applyAlignment="1"/>
    <xf numFmtId="0" fontId="0" fillId="0" borderId="9" xfId="0" applyFont="1" applyBorder="1" applyAlignment="1" applyProtection="1">
      <alignment horizontal="center" vertical="top" wrapText="1"/>
      <protection locked="0"/>
    </xf>
    <xf numFmtId="0" fontId="0" fillId="0" borderId="10" xfId="0" applyFont="1" applyBorder="1" applyAlignment="1" applyProtection="1">
      <alignment horizontal="center" vertical="top" wrapText="1"/>
      <protection locked="0"/>
    </xf>
    <xf numFmtId="0" fontId="0" fillId="0" borderId="11" xfId="0" applyFont="1" applyBorder="1" applyAlignment="1" applyProtection="1">
      <alignment horizontal="center" vertical="top" wrapText="1"/>
      <protection locked="0"/>
    </xf>
    <xf numFmtId="0" fontId="0" fillId="0" borderId="15" xfId="0" applyFont="1" applyBorder="1" applyAlignment="1" applyProtection="1">
      <alignment horizontal="center" vertical="top" wrapText="1"/>
      <protection locked="0"/>
    </xf>
    <xf numFmtId="0" fontId="0" fillId="0" borderId="0" xfId="0" applyFont="1" applyBorder="1" applyAlignment="1" applyProtection="1">
      <alignment horizontal="center" vertical="top" wrapText="1"/>
      <protection locked="0"/>
    </xf>
    <xf numFmtId="0" fontId="0" fillId="0" borderId="8" xfId="0" applyFont="1" applyBorder="1" applyAlignment="1" applyProtection="1">
      <alignment horizontal="center" vertical="top" wrapText="1"/>
      <protection locked="0"/>
    </xf>
    <xf numFmtId="0" fontId="0" fillId="0" borderId="12" xfId="0" applyFont="1" applyBorder="1" applyAlignment="1" applyProtection="1">
      <alignment horizontal="center" vertical="top" wrapText="1"/>
      <protection locked="0"/>
    </xf>
    <xf numFmtId="0" fontId="0" fillId="0" borderId="5" xfId="0" applyFont="1" applyBorder="1" applyAlignment="1" applyProtection="1">
      <alignment horizontal="center" vertical="top" wrapText="1"/>
      <protection locked="0"/>
    </xf>
    <xf numFmtId="0" fontId="0" fillId="0" borderId="13" xfId="0" applyFont="1" applyBorder="1" applyAlignment="1" applyProtection="1">
      <alignment horizontal="center" vertical="top" wrapText="1"/>
      <protection locked="0"/>
    </xf>
    <xf numFmtId="0" fontId="0" fillId="2" borderId="2" xfId="0" applyFont="1" applyFill="1" applyBorder="1" applyAlignment="1" applyProtection="1">
      <alignment horizontal="center" vertical="center"/>
      <protection locked="0"/>
    </xf>
    <xf numFmtId="0" fontId="0" fillId="2" borderId="3" xfId="0" applyFont="1" applyFill="1" applyBorder="1" applyAlignment="1" applyProtection="1">
      <alignment horizontal="center" vertical="center"/>
      <protection locked="0"/>
    </xf>
    <xf numFmtId="0" fontId="0" fillId="2" borderId="4" xfId="0" applyFont="1" applyFill="1" applyBorder="1" applyAlignment="1" applyProtection="1">
      <alignment horizontal="center" vertical="center"/>
      <protection locked="0"/>
    </xf>
    <xf numFmtId="0" fontId="0" fillId="0" borderId="3" xfId="0" applyFont="1" applyBorder="1" applyAlignment="1">
      <alignment horizontal="center"/>
    </xf>
    <xf numFmtId="0" fontId="0" fillId="0" borderId="4" xfId="0" applyFont="1" applyBorder="1" applyAlignment="1">
      <alignment horizontal="center"/>
    </xf>
    <xf numFmtId="0" fontId="9" fillId="12" borderId="2" xfId="0" applyFont="1" applyFill="1" applyBorder="1" applyAlignment="1">
      <alignment horizontal="left" vertical="center"/>
    </xf>
    <xf numFmtId="0" fontId="9" fillId="12" borderId="3" xfId="0" applyFont="1" applyFill="1" applyBorder="1" applyAlignment="1">
      <alignment horizontal="left" vertical="center"/>
    </xf>
    <xf numFmtId="0" fontId="9" fillId="12" borderId="4" xfId="0" applyFont="1" applyFill="1" applyBorder="1" applyAlignment="1">
      <alignment horizontal="left" vertical="center"/>
    </xf>
    <xf numFmtId="0" fontId="0" fillId="4" borderId="2" xfId="0" applyFont="1" applyFill="1" applyBorder="1" applyAlignment="1">
      <alignment horizontal="center" vertical="center"/>
    </xf>
    <xf numFmtId="0" fontId="0" fillId="4" borderId="4" xfId="0" applyFont="1" applyFill="1" applyBorder="1" applyAlignment="1">
      <alignment horizontal="center" vertical="center"/>
    </xf>
    <xf numFmtId="0" fontId="0" fillId="0" borderId="4" xfId="0" applyFont="1" applyBorder="1" applyAlignment="1">
      <alignment horizontal="left" vertical="center"/>
    </xf>
    <xf numFmtId="0" fontId="0" fillId="4" borderId="11" xfId="0" applyFont="1" applyFill="1" applyBorder="1" applyAlignment="1">
      <alignment horizontal="left" vertical="center"/>
    </xf>
    <xf numFmtId="0" fontId="8" fillId="4" borderId="2" xfId="0" applyFont="1" applyFill="1" applyBorder="1" applyAlignment="1">
      <alignment vertical="center"/>
    </xf>
    <xf numFmtId="0" fontId="8" fillId="4" borderId="3" xfId="0" applyFont="1" applyFill="1" applyBorder="1" applyAlignment="1">
      <alignment vertical="center"/>
    </xf>
    <xf numFmtId="0" fontId="8" fillId="4" borderId="4" xfId="0" applyFont="1" applyFill="1" applyBorder="1" applyAlignment="1">
      <alignment vertical="center"/>
    </xf>
  </cellXfs>
  <cellStyles count="1">
    <cellStyle name="Normal" xfId="0" builtinId="0"/>
  </cellStyles>
  <dxfs count="53">
    <dxf>
      <font>
        <color rgb="FFFF0000"/>
      </font>
      <fill>
        <patternFill patternType="solid">
          <bgColor rgb="FFFFFF00"/>
        </patternFill>
      </fill>
    </dxf>
    <dxf>
      <fill>
        <patternFill>
          <bgColor theme="0" tint="-0.24994659260841701"/>
        </patternFill>
      </fill>
    </dxf>
    <dxf>
      <fill>
        <patternFill>
          <bgColor theme="0" tint="-0.24994659260841701"/>
        </patternFill>
      </fill>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patternType="solid">
          <bgColor rgb="FFFFFF00"/>
        </patternFill>
      </fill>
    </dxf>
    <dxf>
      <fill>
        <patternFill>
          <bgColor theme="0" tint="-0.24994659260841701"/>
        </patternFill>
      </fill>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color rgb="FF00B050"/>
      </font>
    </dxf>
    <dxf>
      <font>
        <color rgb="FFFF0000"/>
      </font>
    </dxf>
    <dxf>
      <font>
        <color rgb="FF00B050"/>
      </font>
    </dxf>
    <dxf>
      <font>
        <color rgb="FFFF0000"/>
      </font>
    </dxf>
    <dxf>
      <font>
        <color rgb="FF00B05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6"/>
  <sheetViews>
    <sheetView zoomScale="70" zoomScaleNormal="70" workbookViewId="0">
      <selection activeCell="I35" sqref="I35"/>
    </sheetView>
  </sheetViews>
  <sheetFormatPr defaultRowHeight="15" x14ac:dyDescent="0.25"/>
  <cols>
    <col min="1" max="1" width="19.90625" customWidth="1"/>
    <col min="2" max="2" width="4.36328125" customWidth="1"/>
    <col min="3" max="3" width="19.36328125" customWidth="1"/>
    <col min="4" max="5" width="23.90625" bestFit="1" customWidth="1"/>
    <col min="6" max="6" width="14.6328125" customWidth="1"/>
    <col min="7" max="8" width="12.81640625" customWidth="1"/>
    <col min="9" max="9" width="16.6328125" customWidth="1"/>
    <col min="10" max="10" width="18.1796875" customWidth="1"/>
    <col min="11" max="11" width="2.1796875" customWidth="1"/>
    <col min="12" max="12" width="2.54296875" customWidth="1"/>
    <col min="13" max="13" width="8.90625" style="156"/>
  </cols>
  <sheetData>
    <row r="1" spans="1:13" ht="21" x14ac:dyDescent="0.4">
      <c r="A1" s="25" t="s">
        <v>225</v>
      </c>
      <c r="B1" s="26"/>
      <c r="C1" s="26"/>
      <c r="D1" s="27"/>
      <c r="E1" s="27"/>
      <c r="F1" s="27"/>
      <c r="G1" s="27"/>
      <c r="H1" s="26"/>
      <c r="I1" s="28"/>
      <c r="J1" s="26"/>
      <c r="K1" s="26"/>
      <c r="L1" s="26"/>
      <c r="M1" s="26"/>
    </row>
    <row r="2" spans="1:13" ht="15.6" x14ac:dyDescent="0.3">
      <c r="A2" s="29" t="s">
        <v>27</v>
      </c>
      <c r="B2" s="29"/>
      <c r="C2" s="29"/>
      <c r="D2" s="30"/>
      <c r="E2" s="31"/>
      <c r="F2" s="31"/>
      <c r="G2" s="27"/>
      <c r="H2" s="26"/>
      <c r="I2" s="28"/>
      <c r="J2" s="26"/>
      <c r="K2" s="26"/>
      <c r="L2" s="26"/>
      <c r="M2" s="26"/>
    </row>
    <row r="3" spans="1:13" x14ac:dyDescent="0.25">
      <c r="A3" s="32" t="s">
        <v>28</v>
      </c>
      <c r="B3" s="32"/>
      <c r="C3" s="32"/>
      <c r="D3" s="32"/>
      <c r="E3" s="32"/>
      <c r="F3" s="32"/>
      <c r="G3" s="32"/>
      <c r="H3" s="33"/>
      <c r="I3" s="28"/>
      <c r="J3" s="33"/>
      <c r="K3" s="33"/>
      <c r="L3" s="33"/>
      <c r="M3" s="26"/>
    </row>
    <row r="4" spans="1:13" x14ac:dyDescent="0.25">
      <c r="A4" s="33" t="s">
        <v>13</v>
      </c>
      <c r="B4" s="26"/>
      <c r="C4" s="33"/>
      <c r="D4" s="33"/>
      <c r="E4" s="33"/>
      <c r="F4" s="33"/>
      <c r="G4" s="33"/>
      <c r="H4" s="33"/>
      <c r="I4" s="28"/>
      <c r="J4" s="33"/>
      <c r="K4" s="33"/>
      <c r="L4" s="33"/>
      <c r="M4" s="34"/>
    </row>
    <row r="5" spans="1:13" ht="15.6" x14ac:dyDescent="0.3">
      <c r="A5" s="35" t="s">
        <v>209</v>
      </c>
      <c r="B5" s="26"/>
      <c r="C5" s="33"/>
      <c r="D5" s="33"/>
      <c r="E5" s="33"/>
      <c r="F5" s="33"/>
      <c r="G5" s="33"/>
      <c r="H5" s="33"/>
      <c r="I5" s="28"/>
      <c r="J5" s="33"/>
      <c r="K5" s="33"/>
      <c r="L5" s="33"/>
      <c r="M5" s="34"/>
    </row>
    <row r="6" spans="1:13" ht="15.6" x14ac:dyDescent="0.3">
      <c r="A6" s="35"/>
      <c r="B6" s="26"/>
      <c r="C6" s="33"/>
      <c r="D6" s="33"/>
      <c r="E6" s="33"/>
      <c r="F6" s="33"/>
      <c r="G6" s="33"/>
      <c r="H6" s="33"/>
      <c r="I6" s="28"/>
      <c r="J6" s="33"/>
      <c r="K6" s="33"/>
      <c r="L6" s="33"/>
      <c r="M6" s="34"/>
    </row>
    <row r="7" spans="1:13" ht="69.75" customHeight="1" x14ac:dyDescent="0.3">
      <c r="A7" s="175" t="s">
        <v>214</v>
      </c>
      <c r="B7" s="175"/>
      <c r="C7" s="175"/>
      <c r="D7" s="175"/>
      <c r="E7" s="175"/>
      <c r="F7" s="175"/>
      <c r="G7" s="175"/>
      <c r="H7" s="175"/>
      <c r="I7" s="175"/>
      <c r="J7" s="175"/>
      <c r="K7" s="52"/>
      <c r="L7" s="33"/>
      <c r="M7" s="34"/>
    </row>
    <row r="8" spans="1:13" x14ac:dyDescent="0.25">
      <c r="A8" s="33"/>
      <c r="B8" s="26"/>
      <c r="C8" s="33"/>
      <c r="D8" s="33"/>
      <c r="E8" s="33"/>
      <c r="F8" s="33"/>
      <c r="G8" s="33"/>
      <c r="H8" s="33"/>
      <c r="I8" s="28"/>
      <c r="J8" s="33"/>
      <c r="K8" s="33"/>
      <c r="L8" s="33"/>
      <c r="M8" s="34"/>
    </row>
    <row r="9" spans="1:13" ht="15.6" x14ac:dyDescent="0.3">
      <c r="A9" s="31" t="s">
        <v>4</v>
      </c>
      <c r="B9" s="33"/>
      <c r="C9" s="33"/>
      <c r="D9" s="26"/>
      <c r="E9" s="26"/>
      <c r="F9" s="33"/>
      <c r="G9" s="33"/>
      <c r="H9" s="33"/>
      <c r="I9" s="28"/>
      <c r="J9" s="33"/>
      <c r="K9" s="33"/>
      <c r="L9" s="33"/>
      <c r="M9" s="36" t="s">
        <v>2</v>
      </c>
    </row>
    <row r="10" spans="1:13" ht="15.6" x14ac:dyDescent="0.3">
      <c r="A10" s="176" t="s">
        <v>29</v>
      </c>
      <c r="B10" s="177"/>
      <c r="C10" s="178"/>
      <c r="D10" s="179"/>
      <c r="E10" s="180"/>
      <c r="F10" s="37"/>
      <c r="G10" s="37"/>
      <c r="H10" s="37"/>
      <c r="I10" s="38"/>
      <c r="J10" s="37"/>
      <c r="K10" s="37"/>
      <c r="L10" s="33"/>
      <c r="M10" s="36"/>
    </row>
    <row r="11" spans="1:13" ht="15.6" x14ac:dyDescent="0.3">
      <c r="A11" s="39" t="s">
        <v>30</v>
      </c>
      <c r="B11" s="40"/>
      <c r="C11" s="41"/>
      <c r="D11" s="181" t="s">
        <v>227</v>
      </c>
      <c r="E11" s="182"/>
      <c r="F11" s="182"/>
      <c r="G11" s="182"/>
      <c r="H11" s="182"/>
      <c r="I11" s="182"/>
      <c r="J11" s="183"/>
      <c r="K11" s="77"/>
      <c r="L11" s="33"/>
      <c r="M11" s="42" t="s">
        <v>31</v>
      </c>
    </row>
    <row r="12" spans="1:13" ht="15.6" x14ac:dyDescent="0.3">
      <c r="A12" s="43" t="s">
        <v>32</v>
      </c>
      <c r="B12" s="44"/>
      <c r="C12" s="45"/>
      <c r="D12" s="181" t="s">
        <v>236</v>
      </c>
      <c r="E12" s="182"/>
      <c r="F12" s="182"/>
      <c r="G12" s="182"/>
      <c r="H12" s="182"/>
      <c r="I12" s="182"/>
      <c r="J12" s="183"/>
      <c r="K12" s="77"/>
      <c r="L12" s="26"/>
      <c r="M12" s="42"/>
    </row>
    <row r="13" spans="1:13" x14ac:dyDescent="0.25">
      <c r="A13" s="43" t="s">
        <v>6</v>
      </c>
      <c r="B13" s="44"/>
      <c r="C13" s="45"/>
      <c r="D13" s="46" t="s">
        <v>235</v>
      </c>
      <c r="E13" s="47"/>
      <c r="F13" s="47"/>
      <c r="G13" s="47"/>
      <c r="H13" s="47"/>
      <c r="I13" s="47"/>
      <c r="J13" s="47"/>
      <c r="K13" s="47"/>
      <c r="L13" s="26"/>
      <c r="M13" s="34"/>
    </row>
    <row r="14" spans="1:13" ht="15.6" x14ac:dyDescent="0.3">
      <c r="A14" s="43" t="s">
        <v>58</v>
      </c>
      <c r="B14" s="44"/>
      <c r="C14" s="45"/>
      <c r="D14" s="46" t="s">
        <v>59</v>
      </c>
      <c r="E14" s="184"/>
      <c r="F14" s="185"/>
      <c r="G14" s="47"/>
      <c r="H14" s="47"/>
      <c r="I14" s="47"/>
      <c r="J14" s="47"/>
      <c r="K14" s="47"/>
      <c r="L14" s="26"/>
      <c r="M14" s="75"/>
    </row>
    <row r="15" spans="1:13" ht="15.6" x14ac:dyDescent="0.3">
      <c r="A15" s="43" t="s">
        <v>5</v>
      </c>
      <c r="B15" s="44"/>
      <c r="C15" s="45"/>
      <c r="D15" s="48">
        <v>750</v>
      </c>
      <c r="E15" s="38"/>
      <c r="F15" s="49"/>
      <c r="G15" s="38"/>
      <c r="H15" s="38"/>
      <c r="I15" s="38"/>
      <c r="J15" s="38"/>
      <c r="K15" s="38"/>
      <c r="L15" s="26"/>
      <c r="M15" s="50" t="s">
        <v>129</v>
      </c>
    </row>
    <row r="16" spans="1:13" ht="15" customHeight="1" x14ac:dyDescent="0.3">
      <c r="A16" s="186" t="s">
        <v>46</v>
      </c>
      <c r="B16" s="187"/>
      <c r="C16" s="188"/>
      <c r="D16" s="54" t="s">
        <v>47</v>
      </c>
      <c r="E16" s="192" t="s">
        <v>48</v>
      </c>
      <c r="F16" s="193"/>
      <c r="G16" s="193"/>
      <c r="H16" s="193"/>
      <c r="I16" s="194"/>
      <c r="J16" s="38"/>
      <c r="K16" s="38"/>
      <c r="L16" s="26"/>
      <c r="M16" s="50" t="s">
        <v>130</v>
      </c>
    </row>
    <row r="17" spans="1:16" ht="60.6" x14ac:dyDescent="0.3">
      <c r="A17" s="189"/>
      <c r="B17" s="190"/>
      <c r="C17" s="191"/>
      <c r="D17" s="55" t="s">
        <v>49</v>
      </c>
      <c r="E17" s="56" t="s">
        <v>50</v>
      </c>
      <c r="F17" s="56" t="s">
        <v>51</v>
      </c>
      <c r="G17" s="57" t="s">
        <v>52</v>
      </c>
      <c r="H17" s="56" t="s">
        <v>53</v>
      </c>
      <c r="I17" s="56" t="s">
        <v>54</v>
      </c>
      <c r="J17" s="38"/>
      <c r="K17" s="38"/>
      <c r="L17" s="26"/>
      <c r="M17" s="51" t="s">
        <v>33</v>
      </c>
    </row>
    <row r="18" spans="1:16" ht="15.6" x14ac:dyDescent="0.3">
      <c r="A18" s="58" t="s">
        <v>55</v>
      </c>
      <c r="B18" s="59"/>
      <c r="C18" s="60"/>
      <c r="D18" s="169">
        <v>18303</v>
      </c>
      <c r="E18" s="169" t="s">
        <v>248</v>
      </c>
      <c r="F18" s="48">
        <f>180200*0.95</f>
        <v>171190</v>
      </c>
      <c r="G18" s="48">
        <v>0</v>
      </c>
      <c r="H18" s="128">
        <f>F18+G18</f>
        <v>171190</v>
      </c>
      <c r="I18" s="128">
        <f>H18-D18</f>
        <v>152887</v>
      </c>
      <c r="J18" s="38"/>
      <c r="K18" s="38"/>
      <c r="L18" s="26"/>
      <c r="M18" s="50"/>
    </row>
    <row r="19" spans="1:16" ht="15.6" x14ac:dyDescent="0.3">
      <c r="A19" s="195" t="s">
        <v>56</v>
      </c>
      <c r="B19" s="196"/>
      <c r="C19" s="197"/>
      <c r="D19" s="48">
        <v>0</v>
      </c>
      <c r="E19" s="48">
        <v>0</v>
      </c>
      <c r="F19" s="48">
        <f>85200*0.95</f>
        <v>80940</v>
      </c>
      <c r="G19" s="48">
        <v>0</v>
      </c>
      <c r="H19" s="128">
        <f>F19+G19</f>
        <v>80940</v>
      </c>
      <c r="I19" s="128">
        <f>H19-D19</f>
        <v>80940</v>
      </c>
      <c r="J19" s="38"/>
      <c r="K19" s="38"/>
      <c r="L19" s="26"/>
      <c r="M19" s="50"/>
    </row>
    <row r="20" spans="1:16" ht="15.6" x14ac:dyDescent="0.3">
      <c r="A20" s="195" t="s">
        <v>57</v>
      </c>
      <c r="B20" s="196"/>
      <c r="C20" s="197"/>
      <c r="D20" s="48">
        <f>D18</f>
        <v>18303</v>
      </c>
      <c r="E20" s="169" t="s">
        <v>248</v>
      </c>
      <c r="F20" s="48">
        <f>F18-F19</f>
        <v>90250</v>
      </c>
      <c r="G20" s="48">
        <v>0</v>
      </c>
      <c r="H20" s="128">
        <f>F20+G20</f>
        <v>90250</v>
      </c>
      <c r="I20" s="128">
        <f>H20-D20</f>
        <v>71947</v>
      </c>
      <c r="J20" s="38"/>
      <c r="K20" s="38"/>
      <c r="L20" s="26"/>
      <c r="M20" s="50" t="s">
        <v>131</v>
      </c>
    </row>
    <row r="21" spans="1:16" ht="15.6" x14ac:dyDescent="0.3">
      <c r="A21" s="43" t="s">
        <v>35</v>
      </c>
      <c r="B21" s="44"/>
      <c r="C21" s="45"/>
      <c r="D21" s="172" t="s">
        <v>228</v>
      </c>
      <c r="E21" s="173"/>
      <c r="F21" s="173"/>
      <c r="G21" s="173"/>
      <c r="H21" s="173"/>
      <c r="I21" s="173"/>
      <c r="J21" s="174"/>
      <c r="K21" s="47"/>
      <c r="L21" s="26"/>
      <c r="M21" s="42" t="s">
        <v>34</v>
      </c>
    </row>
    <row r="22" spans="1:16" x14ac:dyDescent="0.25">
      <c r="A22" s="198" t="s">
        <v>148</v>
      </c>
      <c r="B22" s="199"/>
      <c r="C22" s="200"/>
      <c r="D22" s="129">
        <v>2019</v>
      </c>
      <c r="E22" s="130"/>
      <c r="F22" s="130"/>
      <c r="G22" s="130"/>
      <c r="H22" s="130"/>
      <c r="I22" s="130"/>
      <c r="J22" s="130"/>
    </row>
    <row r="23" spans="1:16" x14ac:dyDescent="0.25">
      <c r="A23" s="198" t="s">
        <v>210</v>
      </c>
      <c r="B23" s="199"/>
      <c r="C23" s="200"/>
      <c r="D23" s="129">
        <v>2024</v>
      </c>
      <c r="E23" s="130"/>
      <c r="F23" s="130"/>
      <c r="G23" s="130"/>
      <c r="H23" s="130"/>
      <c r="I23" s="130"/>
      <c r="J23" s="130"/>
    </row>
    <row r="24" spans="1:16" ht="19.5" customHeight="1" x14ac:dyDescent="0.3">
      <c r="C24" s="14"/>
      <c r="I24" s="8"/>
      <c r="M24" s="51" t="s">
        <v>147</v>
      </c>
    </row>
    <row r="25" spans="1:16" ht="31.5" customHeight="1" x14ac:dyDescent="0.3">
      <c r="A25" s="65"/>
      <c r="B25" s="66"/>
      <c r="C25" s="20" t="s">
        <v>76</v>
      </c>
      <c r="D25" s="66"/>
      <c r="E25" s="66"/>
      <c r="F25" s="66"/>
      <c r="G25" s="66"/>
      <c r="I25" s="8"/>
      <c r="J25" s="53" t="s">
        <v>11</v>
      </c>
      <c r="K25" s="63"/>
      <c r="M25" s="157"/>
    </row>
    <row r="26" spans="1:16" ht="37.5" customHeight="1" x14ac:dyDescent="0.25">
      <c r="A26" s="18" t="s">
        <v>10</v>
      </c>
      <c r="B26" s="66"/>
      <c r="C26" s="170" t="s">
        <v>75</v>
      </c>
      <c r="D26" s="171"/>
      <c r="E26" s="171"/>
      <c r="F26" s="171"/>
      <c r="G26" s="91" t="s">
        <v>65</v>
      </c>
      <c r="H26" s="8"/>
      <c r="I26" s="80" t="s">
        <v>1</v>
      </c>
      <c r="J26" s="80" t="s">
        <v>3</v>
      </c>
      <c r="K26" s="3"/>
      <c r="L26" s="64"/>
    </row>
    <row r="27" spans="1:16" ht="52.8" x14ac:dyDescent="0.25">
      <c r="A27" s="65"/>
      <c r="B27" s="66"/>
      <c r="C27" s="201" t="s">
        <v>96</v>
      </c>
      <c r="D27" s="202"/>
      <c r="E27" s="202"/>
      <c r="F27" s="202"/>
      <c r="G27" s="131">
        <v>25.9</v>
      </c>
      <c r="H27" s="9" t="s">
        <v>73</v>
      </c>
      <c r="I27" s="133" t="s">
        <v>229</v>
      </c>
      <c r="J27" s="133" t="s">
        <v>234</v>
      </c>
      <c r="K27" s="3"/>
      <c r="L27" s="3"/>
      <c r="M27" s="164" t="s">
        <v>198</v>
      </c>
    </row>
    <row r="28" spans="1:16" ht="52.8" x14ac:dyDescent="0.25">
      <c r="A28" s="65"/>
      <c r="B28" s="66"/>
      <c r="C28" s="203" t="s">
        <v>97</v>
      </c>
      <c r="D28" s="204"/>
      <c r="E28" s="204"/>
      <c r="F28" s="204"/>
      <c r="G28" s="131">
        <v>18.600000000000001</v>
      </c>
      <c r="H28" s="9" t="s">
        <v>106</v>
      </c>
      <c r="I28" s="133" t="s">
        <v>229</v>
      </c>
      <c r="J28" s="133" t="s">
        <v>234</v>
      </c>
      <c r="K28" s="3"/>
      <c r="L28" s="3"/>
      <c r="M28" s="164" t="s">
        <v>215</v>
      </c>
    </row>
    <row r="29" spans="1:16" ht="52.8" x14ac:dyDescent="0.25">
      <c r="A29" s="65"/>
      <c r="B29" s="66"/>
      <c r="C29" s="201" t="s">
        <v>98</v>
      </c>
      <c r="D29" s="202"/>
      <c r="E29" s="202"/>
      <c r="F29" s="202"/>
      <c r="G29" s="131">
        <v>12.1</v>
      </c>
      <c r="H29" s="9" t="s">
        <v>106</v>
      </c>
      <c r="I29" s="133" t="s">
        <v>229</v>
      </c>
      <c r="J29" s="133" t="s">
        <v>234</v>
      </c>
      <c r="K29" s="3"/>
      <c r="L29" s="3"/>
      <c r="M29" s="164" t="s">
        <v>216</v>
      </c>
    </row>
    <row r="30" spans="1:16" ht="20.100000000000001" customHeight="1" x14ac:dyDescent="0.25">
      <c r="A30" s="65"/>
      <c r="B30" s="66"/>
      <c r="C30" s="201" t="s">
        <v>77</v>
      </c>
      <c r="D30" s="202"/>
      <c r="E30" s="202"/>
      <c r="F30" s="202"/>
      <c r="G30" s="132" t="s">
        <v>14</v>
      </c>
      <c r="H30" s="8"/>
      <c r="I30" s="133" t="s">
        <v>230</v>
      </c>
      <c r="J30" s="133" t="s">
        <v>231</v>
      </c>
      <c r="K30" s="3"/>
      <c r="L30" s="3"/>
      <c r="M30" s="164" t="s">
        <v>217</v>
      </c>
    </row>
    <row r="31" spans="1:16" ht="20.100000000000001" customHeight="1" x14ac:dyDescent="0.25">
      <c r="A31" s="65"/>
      <c r="B31" s="66"/>
      <c r="C31" s="201" t="s">
        <v>204</v>
      </c>
      <c r="D31" s="202"/>
      <c r="E31" s="202"/>
      <c r="F31" s="202"/>
      <c r="G31" s="132" t="s">
        <v>14</v>
      </c>
      <c r="H31" s="8"/>
      <c r="I31" s="133" t="s">
        <v>230</v>
      </c>
      <c r="J31" s="133" t="s">
        <v>231</v>
      </c>
      <c r="K31" s="9"/>
      <c r="L31" s="9"/>
      <c r="M31" s="164" t="s">
        <v>17</v>
      </c>
    </row>
    <row r="32" spans="1:16" ht="27" x14ac:dyDescent="0.3">
      <c r="A32" s="65"/>
      <c r="B32" s="66"/>
      <c r="C32" s="201" t="s">
        <v>78</v>
      </c>
      <c r="D32" s="202"/>
      <c r="E32" s="202"/>
      <c r="F32" s="202"/>
      <c r="G32" s="132" t="s">
        <v>15</v>
      </c>
      <c r="H32" s="23"/>
      <c r="I32" s="133" t="s">
        <v>230</v>
      </c>
      <c r="J32" s="166" t="s">
        <v>232</v>
      </c>
      <c r="K32" s="9"/>
      <c r="L32" s="9"/>
      <c r="M32" s="165" t="s">
        <v>203</v>
      </c>
      <c r="N32" s="6"/>
      <c r="O32" s="6"/>
      <c r="P32" s="76"/>
    </row>
    <row r="33" spans="1:13" ht="26.4" x14ac:dyDescent="0.25">
      <c r="A33" s="65"/>
      <c r="B33" s="66"/>
      <c r="C33" s="201" t="s">
        <v>112</v>
      </c>
      <c r="D33" s="202"/>
      <c r="E33" s="202"/>
      <c r="F33" s="202"/>
      <c r="G33" s="132" t="s">
        <v>15</v>
      </c>
      <c r="H33" s="8"/>
      <c r="I33" s="133" t="s">
        <v>230</v>
      </c>
      <c r="J33" s="166" t="s">
        <v>232</v>
      </c>
      <c r="K33" s="9"/>
      <c r="L33" s="9"/>
      <c r="M33" s="26"/>
    </row>
    <row r="34" spans="1:13" ht="15.6" x14ac:dyDescent="0.25">
      <c r="A34" s="65"/>
      <c r="B34" s="66"/>
      <c r="C34" s="206" t="s">
        <v>218</v>
      </c>
      <c r="D34" s="207"/>
      <c r="E34" s="207"/>
      <c r="F34" s="207"/>
      <c r="G34" s="132" t="s">
        <v>15</v>
      </c>
      <c r="H34" s="24"/>
      <c r="I34" s="133" t="s">
        <v>0</v>
      </c>
      <c r="J34" s="133" t="s">
        <v>0</v>
      </c>
      <c r="K34" s="9"/>
      <c r="L34" s="9"/>
      <c r="M34" s="164"/>
    </row>
    <row r="35" spans="1:13" ht="40.200000000000003" x14ac:dyDescent="0.3">
      <c r="A35" s="65"/>
      <c r="B35" s="66"/>
      <c r="C35" s="206" t="s">
        <v>113</v>
      </c>
      <c r="D35" s="207"/>
      <c r="E35" s="207"/>
      <c r="F35" s="207"/>
      <c r="G35" s="132" t="s">
        <v>14</v>
      </c>
      <c r="H35" s="24"/>
      <c r="I35" s="133" t="s">
        <v>230</v>
      </c>
      <c r="J35" s="166" t="s">
        <v>233</v>
      </c>
      <c r="K35" s="9"/>
      <c r="L35" s="9"/>
      <c r="M35" s="51" t="s">
        <v>219</v>
      </c>
    </row>
    <row r="36" spans="1:13" ht="20.100000000000001" customHeight="1" x14ac:dyDescent="0.25">
      <c r="C36" s="113"/>
      <c r="D36" s="113"/>
      <c r="E36" s="113"/>
      <c r="F36" s="113"/>
      <c r="G36" s="113"/>
      <c r="H36" s="123" t="s">
        <v>65</v>
      </c>
    </row>
    <row r="37" spans="1:13" ht="20.100000000000001" customHeight="1" x14ac:dyDescent="0.3">
      <c r="C37" s="208" t="s">
        <v>146</v>
      </c>
      <c r="D37" s="208"/>
      <c r="E37" s="208"/>
      <c r="F37" s="208"/>
      <c r="G37" s="208"/>
      <c r="H37" s="129" t="s">
        <v>88</v>
      </c>
      <c r="I37" s="1" t="s">
        <v>115</v>
      </c>
      <c r="M37" s="51" t="s">
        <v>199</v>
      </c>
    </row>
    <row r="38" spans="1:13" x14ac:dyDescent="0.25">
      <c r="C38" s="68"/>
      <c r="D38" s="68"/>
      <c r="E38" s="68"/>
      <c r="F38" s="68"/>
      <c r="G38" s="68"/>
      <c r="H38" s="8"/>
    </row>
    <row r="39" spans="1:13" ht="15.6" x14ac:dyDescent="0.3">
      <c r="C39" s="205" t="s">
        <v>79</v>
      </c>
      <c r="D39" s="205"/>
      <c r="E39" s="205"/>
      <c r="F39" s="205"/>
      <c r="G39" s="205" t="s">
        <v>80</v>
      </c>
      <c r="H39" s="205"/>
      <c r="I39" s="205"/>
      <c r="M39" s="51" t="s">
        <v>95</v>
      </c>
    </row>
    <row r="40" spans="1:13" ht="63.75" customHeight="1" x14ac:dyDescent="0.3">
      <c r="C40" s="126" t="s">
        <v>81</v>
      </c>
      <c r="D40" s="62" t="s">
        <v>82</v>
      </c>
      <c r="E40" s="62" t="s">
        <v>83</v>
      </c>
      <c r="F40" s="62" t="s">
        <v>84</v>
      </c>
      <c r="G40" s="62" t="s">
        <v>85</v>
      </c>
      <c r="H40" s="62" t="s">
        <v>26</v>
      </c>
      <c r="I40" s="62" t="s">
        <v>86</v>
      </c>
    </row>
    <row r="41" spans="1:13" ht="19.2" x14ac:dyDescent="0.4">
      <c r="C41" s="209" t="s">
        <v>87</v>
      </c>
      <c r="D41" s="210" t="s">
        <v>14</v>
      </c>
      <c r="E41" s="210" t="s">
        <v>14</v>
      </c>
      <c r="F41" s="127" t="s">
        <v>14</v>
      </c>
      <c r="G41" s="209" t="s">
        <v>88</v>
      </c>
      <c r="H41" s="211" t="s">
        <v>92</v>
      </c>
      <c r="I41" s="211" t="s">
        <v>92</v>
      </c>
      <c r="M41" s="51" t="s">
        <v>226</v>
      </c>
    </row>
    <row r="42" spans="1:13" ht="15.6" x14ac:dyDescent="0.25">
      <c r="C42" s="209"/>
      <c r="D42" s="210"/>
      <c r="E42" s="210"/>
      <c r="F42" s="127" t="s">
        <v>15</v>
      </c>
      <c r="G42" s="209"/>
      <c r="H42" s="212"/>
      <c r="I42" s="212"/>
      <c r="M42" s="164" t="s">
        <v>220</v>
      </c>
    </row>
    <row r="43" spans="1:13" ht="15.6" x14ac:dyDescent="0.3">
      <c r="C43" s="209"/>
      <c r="D43" s="210"/>
      <c r="E43" s="210" t="s">
        <v>15</v>
      </c>
      <c r="F43" s="127" t="s">
        <v>14</v>
      </c>
      <c r="G43" s="126" t="s">
        <v>88</v>
      </c>
      <c r="H43" s="212"/>
      <c r="I43" s="212"/>
      <c r="M43" s="51" t="s">
        <v>111</v>
      </c>
    </row>
    <row r="44" spans="1:13" x14ac:dyDescent="0.25">
      <c r="C44" s="209"/>
      <c r="D44" s="210"/>
      <c r="E44" s="210"/>
      <c r="F44" s="127" t="s">
        <v>15</v>
      </c>
      <c r="G44" s="127" t="s">
        <v>89</v>
      </c>
      <c r="H44" s="212"/>
      <c r="I44" s="212"/>
    </row>
    <row r="45" spans="1:13" ht="15.6" x14ac:dyDescent="0.25">
      <c r="C45" s="209"/>
      <c r="D45" s="210" t="s">
        <v>15</v>
      </c>
      <c r="E45" s="210" t="s">
        <v>14</v>
      </c>
      <c r="F45" s="127" t="s">
        <v>14</v>
      </c>
      <c r="G45" s="126" t="s">
        <v>88</v>
      </c>
      <c r="H45" s="212"/>
      <c r="I45" s="212"/>
    </row>
    <row r="46" spans="1:13" x14ac:dyDescent="0.25">
      <c r="C46" s="209"/>
      <c r="D46" s="210"/>
      <c r="E46" s="210"/>
      <c r="F46" s="127" t="s">
        <v>15</v>
      </c>
      <c r="G46" s="127" t="s">
        <v>89</v>
      </c>
      <c r="H46" s="212"/>
      <c r="I46" s="212"/>
    </row>
    <row r="47" spans="1:13" ht="15.6" x14ac:dyDescent="0.25">
      <c r="C47" s="209"/>
      <c r="D47" s="210"/>
      <c r="E47" s="210" t="s">
        <v>15</v>
      </c>
      <c r="F47" s="127" t="s">
        <v>14</v>
      </c>
      <c r="G47" s="126" t="s">
        <v>88</v>
      </c>
      <c r="H47" s="212"/>
      <c r="I47" s="212"/>
    </row>
    <row r="48" spans="1:13" x14ac:dyDescent="0.25">
      <c r="C48" s="209"/>
      <c r="D48" s="210"/>
      <c r="E48" s="210"/>
      <c r="F48" s="127" t="s">
        <v>15</v>
      </c>
      <c r="G48" s="127" t="s">
        <v>89</v>
      </c>
      <c r="H48" s="213"/>
      <c r="I48" s="213"/>
    </row>
    <row r="49" spans="3:9" ht="15.75" customHeight="1" x14ac:dyDescent="0.25">
      <c r="C49" s="209" t="s">
        <v>90</v>
      </c>
      <c r="D49" s="211" t="s">
        <v>14</v>
      </c>
      <c r="E49" s="211" t="s">
        <v>14</v>
      </c>
      <c r="F49" s="127" t="s">
        <v>14</v>
      </c>
      <c r="G49" s="126" t="s">
        <v>88</v>
      </c>
      <c r="H49" s="214" t="s">
        <v>91</v>
      </c>
      <c r="I49" s="217" t="s">
        <v>93</v>
      </c>
    </row>
    <row r="50" spans="3:9" ht="15" customHeight="1" x14ac:dyDescent="0.25">
      <c r="C50" s="209"/>
      <c r="D50" s="212"/>
      <c r="E50" s="213"/>
      <c r="F50" s="127" t="s">
        <v>15</v>
      </c>
      <c r="G50" s="127" t="s">
        <v>89</v>
      </c>
      <c r="H50" s="215"/>
      <c r="I50" s="218"/>
    </row>
    <row r="51" spans="3:9" x14ac:dyDescent="0.25">
      <c r="C51" s="209"/>
      <c r="D51" s="212"/>
      <c r="E51" s="211" t="s">
        <v>15</v>
      </c>
      <c r="F51" s="127" t="s">
        <v>14</v>
      </c>
      <c r="G51" s="127" t="s">
        <v>89</v>
      </c>
      <c r="H51" s="215"/>
      <c r="I51" s="218"/>
    </row>
    <row r="52" spans="3:9" ht="15.6" x14ac:dyDescent="0.25">
      <c r="C52" s="209"/>
      <c r="D52" s="213"/>
      <c r="E52" s="213"/>
      <c r="F52" s="127" t="s">
        <v>15</v>
      </c>
      <c r="G52" s="70" t="s">
        <v>91</v>
      </c>
      <c r="H52" s="215"/>
      <c r="I52" s="218"/>
    </row>
    <row r="53" spans="3:9" ht="15.6" x14ac:dyDescent="0.25">
      <c r="C53" s="209"/>
      <c r="D53" s="211" t="s">
        <v>15</v>
      </c>
      <c r="E53" s="211" t="s">
        <v>14</v>
      </c>
      <c r="F53" s="127" t="s">
        <v>14</v>
      </c>
      <c r="G53" s="126" t="s">
        <v>88</v>
      </c>
      <c r="H53" s="215"/>
      <c r="I53" s="218"/>
    </row>
    <row r="54" spans="3:9" ht="15.6" x14ac:dyDescent="0.25">
      <c r="C54" s="209"/>
      <c r="D54" s="212"/>
      <c r="E54" s="213"/>
      <c r="F54" s="127" t="s">
        <v>15</v>
      </c>
      <c r="G54" s="70" t="s">
        <v>91</v>
      </c>
      <c r="H54" s="215"/>
      <c r="I54" s="218"/>
    </row>
    <row r="55" spans="3:9" x14ac:dyDescent="0.25">
      <c r="C55" s="209"/>
      <c r="D55" s="212"/>
      <c r="E55" s="211" t="s">
        <v>15</v>
      </c>
      <c r="F55" s="127" t="s">
        <v>14</v>
      </c>
      <c r="G55" s="127" t="s">
        <v>89</v>
      </c>
      <c r="H55" s="215"/>
      <c r="I55" s="218"/>
    </row>
    <row r="56" spans="3:9" ht="15.6" x14ac:dyDescent="0.25">
      <c r="C56" s="209"/>
      <c r="D56" s="213"/>
      <c r="E56" s="213"/>
      <c r="F56" s="127" t="s">
        <v>15</v>
      </c>
      <c r="G56" s="70" t="s">
        <v>91</v>
      </c>
      <c r="H56" s="216"/>
      <c r="I56" s="219"/>
    </row>
  </sheetData>
  <sheetProtection algorithmName="SHA-512" hashValue="E9l2z2WvfVboxBk7Rf2DJRRhHLRRVNt6i9Js92bzwIlnd5qznShM5o2HRw7fCcvwWA+m004SaGf4HZmiqHB74A==" saltValue="OjQlS5FGOEW81SwQmWIjEw==" spinCount="100000" sheet="1" formatCells="0" formatColumns="0" formatRows="0" insertColumns="0" insertRows="0"/>
  <mergeCells count="45">
    <mergeCell ref="H41:H48"/>
    <mergeCell ref="H49:H56"/>
    <mergeCell ref="I49:I56"/>
    <mergeCell ref="I41:I48"/>
    <mergeCell ref="G41:G42"/>
    <mergeCell ref="C49:C56"/>
    <mergeCell ref="D49:D52"/>
    <mergeCell ref="D53:D56"/>
    <mergeCell ref="E49:E50"/>
    <mergeCell ref="E51:E52"/>
    <mergeCell ref="E53:E54"/>
    <mergeCell ref="E55:E56"/>
    <mergeCell ref="C41:C48"/>
    <mergeCell ref="D41:D44"/>
    <mergeCell ref="E41:E42"/>
    <mergeCell ref="E43:E44"/>
    <mergeCell ref="D45:D48"/>
    <mergeCell ref="E45:E46"/>
    <mergeCell ref="E47:E48"/>
    <mergeCell ref="C27:F27"/>
    <mergeCell ref="C28:F28"/>
    <mergeCell ref="C39:F39"/>
    <mergeCell ref="G39:I39"/>
    <mergeCell ref="C29:F29"/>
    <mergeCell ref="C30:F30"/>
    <mergeCell ref="C31:F31"/>
    <mergeCell ref="C32:F32"/>
    <mergeCell ref="C33:F33"/>
    <mergeCell ref="C34:F34"/>
    <mergeCell ref="C35:F35"/>
    <mergeCell ref="C37:G37"/>
    <mergeCell ref="C26:F26"/>
    <mergeCell ref="D21:J21"/>
    <mergeCell ref="A7:J7"/>
    <mergeCell ref="A10:C10"/>
    <mergeCell ref="D10:E10"/>
    <mergeCell ref="D11:J11"/>
    <mergeCell ref="D12:J12"/>
    <mergeCell ref="E14:F14"/>
    <mergeCell ref="A16:C17"/>
    <mergeCell ref="E16:I16"/>
    <mergeCell ref="A19:C19"/>
    <mergeCell ref="A20:C20"/>
    <mergeCell ref="A22:C22"/>
    <mergeCell ref="A23:C23"/>
  </mergeCells>
  <conditionalFormatting sqref="D15">
    <cfRule type="expression" dxfId="52" priority="19">
      <formula>$D$13="non-residential"</formula>
    </cfRule>
    <cfRule type="expression" dxfId="51" priority="21">
      <formula>$D$14="Non-residential"</formula>
    </cfRule>
  </conditionalFormatting>
  <conditionalFormatting sqref="D20">
    <cfRule type="expression" dxfId="50" priority="17">
      <formula>$D$14="residential"</formula>
    </cfRule>
  </conditionalFormatting>
  <conditionalFormatting sqref="D19">
    <cfRule type="expression" dxfId="49" priority="18">
      <formula>$D$14="Non-residential"</formula>
    </cfRule>
  </conditionalFormatting>
  <conditionalFormatting sqref="G27">
    <cfRule type="cellIs" dxfId="48" priority="15" operator="lessThan">
      <formula>38</formula>
    </cfRule>
    <cfRule type="cellIs" dxfId="47" priority="16" operator="greaterThanOrEqual">
      <formula>38</formula>
    </cfRule>
  </conditionalFormatting>
  <conditionalFormatting sqref="G28">
    <cfRule type="cellIs" dxfId="46" priority="13" operator="lessThan">
      <formula>20</formula>
    </cfRule>
    <cfRule type="cellIs" dxfId="45" priority="14" operator="greaterThanOrEqual">
      <formula>20</formula>
    </cfRule>
  </conditionalFormatting>
  <conditionalFormatting sqref="G29">
    <cfRule type="cellIs" dxfId="44" priority="11" operator="lessThan">
      <formula>10</formula>
    </cfRule>
    <cfRule type="cellIs" dxfId="43" priority="12" operator="greaterThanOrEqual">
      <formula>10</formula>
    </cfRule>
  </conditionalFormatting>
  <conditionalFormatting sqref="E19">
    <cfRule type="expression" dxfId="42" priority="10">
      <formula>$D$14="Non-residential"</formula>
    </cfRule>
  </conditionalFormatting>
  <conditionalFormatting sqref="F19">
    <cfRule type="expression" dxfId="41" priority="9">
      <formula>$D$14="Non-residential"</formula>
    </cfRule>
  </conditionalFormatting>
  <conditionalFormatting sqref="G19">
    <cfRule type="expression" dxfId="40" priority="8">
      <formula>$D$14="Non-residential"</formula>
    </cfRule>
  </conditionalFormatting>
  <conditionalFormatting sqref="H19">
    <cfRule type="expression" dxfId="39" priority="7">
      <formula>$D$14="Non-residential"</formula>
    </cfRule>
  </conditionalFormatting>
  <conditionalFormatting sqref="I19">
    <cfRule type="expression" dxfId="38" priority="6">
      <formula>$D$14="Non-residential"</formula>
    </cfRule>
  </conditionalFormatting>
  <conditionalFormatting sqref="F20">
    <cfRule type="expression" dxfId="37" priority="4">
      <formula>$D$14="residential"</formula>
    </cfRule>
  </conditionalFormatting>
  <conditionalFormatting sqref="G20">
    <cfRule type="expression" dxfId="36" priority="3">
      <formula>$D$14="residential"</formula>
    </cfRule>
  </conditionalFormatting>
  <conditionalFormatting sqref="H20">
    <cfRule type="expression" dxfId="35" priority="2">
      <formula>$D$14="residential"</formula>
    </cfRule>
  </conditionalFormatting>
  <conditionalFormatting sqref="I20">
    <cfRule type="expression" dxfId="34" priority="1">
      <formula>$D$14="residential"</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0000000}">
          <x14:formula1>
            <xm:f>Sheet2!$D$2:$D$4</xm:f>
          </x14:formula1>
          <xm:sqref>D14</xm:sqref>
        </x14:dataValidation>
        <x14:dataValidation type="list" allowBlank="1" showInputMessage="1" showErrorMessage="1" xr:uid="{00000000-0002-0000-0000-000001000000}">
          <x14:formula1>
            <xm:f>Sheet2!$B$2:$B$3</xm:f>
          </x14:formula1>
          <xm:sqref>G30:G35</xm:sqref>
        </x14:dataValidation>
        <x14:dataValidation type="list" allowBlank="1" showInputMessage="1" showErrorMessage="1" xr:uid="{00000000-0002-0000-0000-000002000000}">
          <x14:formula1>
            <xm:f>Sheet2!$J$2:$J$3</xm:f>
          </x14:formula1>
          <xm:sqref>H38</xm:sqref>
        </x14:dataValidation>
        <x14:dataValidation type="list" allowBlank="1" showInputMessage="1" showErrorMessage="1" xr:uid="{00000000-0002-0000-0000-000003000000}">
          <x14:formula1>
            <xm:f>Sheet2!$J$2:$J$4</xm:f>
          </x14:formula1>
          <xm:sqref>H37</xm:sqref>
        </x14:dataValidation>
        <x14:dataValidation type="list" allowBlank="1" showInputMessage="1" showErrorMessage="1" xr:uid="{00000000-0002-0000-0000-000004000000}">
          <x14:formula1>
            <xm:f>Sheet2!$F$2:$F$10</xm:f>
          </x14:formula1>
          <xm:sqref>E14:F14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68"/>
  <sheetViews>
    <sheetView workbookViewId="0">
      <selection activeCell="H8" sqref="H8"/>
    </sheetView>
  </sheetViews>
  <sheetFormatPr defaultRowHeight="15" x14ac:dyDescent="0.25"/>
  <cols>
    <col min="1" max="1" width="17.54296875" style="6" customWidth="1"/>
    <col min="2" max="2" width="2.90625" customWidth="1"/>
    <col min="3" max="3" width="24.08984375" customWidth="1"/>
    <col min="5" max="5" width="8.453125" customWidth="1"/>
    <col min="6" max="6" width="9.6328125" customWidth="1"/>
    <col min="7" max="7" width="10.08984375" customWidth="1"/>
    <col min="9" max="9" width="6.08984375" style="8" customWidth="1"/>
    <col min="10" max="10" width="25.36328125" customWidth="1"/>
    <col min="11" max="11" width="20.90625" customWidth="1"/>
    <col min="12" max="12" width="3.81640625" customWidth="1"/>
    <col min="13" max="13" width="8.90625" style="156"/>
  </cols>
  <sheetData>
    <row r="1" spans="1:17" ht="15.6" x14ac:dyDescent="0.3">
      <c r="A1" s="1" t="s">
        <v>16</v>
      </c>
      <c r="D1" s="1"/>
      <c r="E1" s="1"/>
      <c r="F1" s="1"/>
      <c r="G1" s="1"/>
    </row>
    <row r="2" spans="1:17" ht="15.6" x14ac:dyDescent="0.3">
      <c r="A2" s="7" t="s">
        <v>8</v>
      </c>
      <c r="B2" s="7"/>
      <c r="C2" s="7"/>
      <c r="D2" s="10"/>
      <c r="E2" s="10"/>
      <c r="F2" s="15"/>
      <c r="G2" s="1"/>
    </row>
    <row r="3" spans="1:17" x14ac:dyDescent="0.25">
      <c r="A3" s="12" t="s">
        <v>12</v>
      </c>
      <c r="B3" s="12"/>
      <c r="C3" s="12"/>
      <c r="D3" s="12"/>
      <c r="E3" s="12"/>
      <c r="F3" s="12"/>
      <c r="G3" s="12"/>
      <c r="H3" s="12"/>
      <c r="I3" s="13"/>
      <c r="J3" s="12"/>
      <c r="K3" s="6"/>
      <c r="L3" s="6"/>
    </row>
    <row r="4" spans="1:17" x14ac:dyDescent="0.25">
      <c r="A4" s="6" t="s">
        <v>13</v>
      </c>
      <c r="C4" s="6"/>
      <c r="D4" s="6"/>
      <c r="E4" s="6"/>
      <c r="F4" s="6"/>
      <c r="G4" s="6"/>
      <c r="H4" s="6"/>
      <c r="J4" s="6"/>
      <c r="K4" s="6"/>
      <c r="L4" s="6"/>
      <c r="M4" s="34"/>
    </row>
    <row r="5" spans="1:17" x14ac:dyDescent="0.25">
      <c r="C5" s="6"/>
      <c r="D5" s="6"/>
      <c r="E5" s="6"/>
      <c r="F5" s="6"/>
      <c r="G5" s="6"/>
      <c r="H5" s="6"/>
      <c r="J5" s="6"/>
      <c r="K5" s="6"/>
      <c r="L5" s="6"/>
      <c r="M5" s="34"/>
    </row>
    <row r="6" spans="1:17" ht="27" x14ac:dyDescent="0.3">
      <c r="A6" s="17" t="s">
        <v>9</v>
      </c>
      <c r="C6" s="1" t="s">
        <v>25</v>
      </c>
      <c r="D6" s="66"/>
      <c r="E6" s="66"/>
      <c r="F6" s="66"/>
      <c r="G6" s="66"/>
      <c r="H6" s="66"/>
      <c r="I6" s="78"/>
      <c r="J6" s="66"/>
      <c r="K6" s="66"/>
    </row>
    <row r="7" spans="1:17" ht="25.5" customHeight="1" x14ac:dyDescent="0.25">
      <c r="A7" s="18"/>
      <c r="C7" s="170" t="s">
        <v>74</v>
      </c>
      <c r="D7" s="171"/>
      <c r="E7" s="171"/>
      <c r="F7" s="171"/>
      <c r="G7" s="79"/>
      <c r="H7" s="91" t="s">
        <v>65</v>
      </c>
      <c r="I7" s="66"/>
      <c r="J7" s="80" t="s">
        <v>1</v>
      </c>
      <c r="K7" s="80" t="s">
        <v>3</v>
      </c>
      <c r="M7" s="157"/>
    </row>
    <row r="8" spans="1:17" ht="19.2" x14ac:dyDescent="0.4">
      <c r="A8" s="61" t="s">
        <v>10</v>
      </c>
      <c r="C8" s="71" t="s">
        <v>153</v>
      </c>
      <c r="D8" s="72"/>
      <c r="E8" s="72"/>
      <c r="F8" s="72"/>
      <c r="G8" s="81"/>
      <c r="H8" s="137"/>
      <c r="I8" s="66" t="s">
        <v>154</v>
      </c>
      <c r="J8" s="142"/>
      <c r="K8" s="142"/>
      <c r="M8" s="158" t="s">
        <v>109</v>
      </c>
      <c r="N8" s="74"/>
      <c r="O8" s="4"/>
      <c r="P8" s="4"/>
      <c r="Q8" s="74"/>
    </row>
    <row r="9" spans="1:17" ht="19.2" x14ac:dyDescent="0.4">
      <c r="A9" s="61" t="s">
        <v>10</v>
      </c>
      <c r="C9" s="259" t="s">
        <v>155</v>
      </c>
      <c r="D9" s="260"/>
      <c r="E9" s="260"/>
      <c r="F9" s="260"/>
      <c r="G9" s="81"/>
      <c r="H9" s="137"/>
      <c r="I9" s="66" t="s">
        <v>154</v>
      </c>
      <c r="J9" s="142"/>
      <c r="K9" s="142"/>
      <c r="M9" s="158" t="s">
        <v>109</v>
      </c>
      <c r="N9" s="66"/>
    </row>
    <row r="10" spans="1:17" ht="19.2" x14ac:dyDescent="0.4">
      <c r="A10" s="61" t="s">
        <v>10</v>
      </c>
      <c r="C10" s="261" t="s">
        <v>156</v>
      </c>
      <c r="D10" s="262"/>
      <c r="E10" s="262"/>
      <c r="F10" s="262"/>
      <c r="G10" s="263"/>
      <c r="H10" s="141"/>
      <c r="I10" s="66" t="s">
        <v>154</v>
      </c>
      <c r="J10" s="142"/>
      <c r="K10" s="142"/>
      <c r="M10" s="158" t="s">
        <v>109</v>
      </c>
      <c r="N10" s="66"/>
    </row>
    <row r="11" spans="1:17" ht="20.100000000000001" customHeight="1" x14ac:dyDescent="0.3">
      <c r="A11" s="17"/>
      <c r="C11" s="201" t="s">
        <v>149</v>
      </c>
      <c r="D11" s="202"/>
      <c r="E11" s="202"/>
      <c r="F11" s="202"/>
      <c r="G11" s="184"/>
      <c r="H11" s="229"/>
      <c r="I11" s="185"/>
      <c r="J11" s="142"/>
      <c r="K11" s="142"/>
      <c r="M11" s="51" t="s">
        <v>173</v>
      </c>
      <c r="N11" s="66"/>
    </row>
    <row r="12" spans="1:17" x14ac:dyDescent="0.25">
      <c r="A12" s="61"/>
      <c r="C12" s="5"/>
      <c r="D12" s="66"/>
      <c r="E12" s="66"/>
      <c r="F12" s="66"/>
      <c r="G12" s="66"/>
      <c r="H12" s="66"/>
      <c r="I12" s="78"/>
      <c r="J12" s="26"/>
      <c r="K12" s="26"/>
      <c r="M12" s="26"/>
      <c r="N12" s="66"/>
    </row>
    <row r="13" spans="1:17" ht="15.6" x14ac:dyDescent="0.3">
      <c r="A13" s="61"/>
      <c r="C13" s="1" t="s">
        <v>108</v>
      </c>
      <c r="D13" s="66"/>
      <c r="E13" s="66"/>
      <c r="F13" s="66"/>
      <c r="G13" s="66"/>
      <c r="H13" s="66"/>
      <c r="I13" s="78"/>
      <c r="J13" s="26"/>
      <c r="K13" s="26"/>
      <c r="M13" s="26"/>
      <c r="N13" s="66"/>
    </row>
    <row r="14" spans="1:17" ht="20.100000000000001" customHeight="1" x14ac:dyDescent="0.3">
      <c r="A14" s="61" t="s">
        <v>10</v>
      </c>
      <c r="C14" s="230"/>
      <c r="D14" s="244"/>
      <c r="E14" s="244"/>
      <c r="F14" s="244"/>
      <c r="G14" s="231"/>
      <c r="H14" s="124" t="s">
        <v>65</v>
      </c>
      <c r="I14" s="82"/>
      <c r="J14" s="143" t="s">
        <v>1</v>
      </c>
      <c r="K14" s="143" t="s">
        <v>3</v>
      </c>
      <c r="L14" s="3"/>
      <c r="M14" s="51" t="s">
        <v>125</v>
      </c>
      <c r="N14" s="66"/>
    </row>
    <row r="15" spans="1:17" ht="20.100000000000001" customHeight="1" x14ac:dyDescent="0.3">
      <c r="A15" s="61"/>
      <c r="C15" s="109" t="s">
        <v>157</v>
      </c>
      <c r="D15" s="110"/>
      <c r="E15" s="110"/>
      <c r="F15" s="110"/>
      <c r="G15" s="111"/>
      <c r="H15" s="137"/>
      <c r="I15" s="78" t="s">
        <v>154</v>
      </c>
      <c r="J15" s="142"/>
      <c r="K15" s="142"/>
      <c r="L15" s="8"/>
      <c r="M15" s="51" t="s">
        <v>18</v>
      </c>
      <c r="N15" s="66"/>
    </row>
    <row r="16" spans="1:17" ht="20.100000000000001" customHeight="1" x14ac:dyDescent="0.3">
      <c r="A16" s="61"/>
      <c r="C16" s="109" t="s">
        <v>175</v>
      </c>
      <c r="D16" s="110"/>
      <c r="E16" s="110"/>
      <c r="F16" s="110"/>
      <c r="G16" s="111"/>
      <c r="H16" s="137"/>
      <c r="I16" s="78"/>
      <c r="J16" s="142"/>
      <c r="K16" s="142"/>
      <c r="L16" s="8"/>
      <c r="M16" s="51" t="s">
        <v>176</v>
      </c>
      <c r="N16" s="66"/>
    </row>
    <row r="17" spans="1:14" ht="20.100000000000001" customHeight="1" x14ac:dyDescent="0.3">
      <c r="A17" s="61"/>
      <c r="C17" s="109" t="s">
        <v>177</v>
      </c>
      <c r="D17" s="110"/>
      <c r="E17" s="110"/>
      <c r="F17" s="110"/>
      <c r="G17" s="111"/>
      <c r="H17" s="137"/>
      <c r="I17" s="78"/>
      <c r="J17" s="142"/>
      <c r="K17" s="142"/>
      <c r="L17" s="8"/>
      <c r="M17" s="51" t="s">
        <v>178</v>
      </c>
      <c r="N17" s="66"/>
    </row>
    <row r="18" spans="1:14" ht="20.100000000000001" customHeight="1" x14ac:dyDescent="0.3">
      <c r="A18" s="61"/>
      <c r="C18" s="238" t="s">
        <v>183</v>
      </c>
      <c r="D18" s="239"/>
      <c r="E18" s="239"/>
      <c r="F18" s="239"/>
      <c r="G18" s="240"/>
      <c r="H18" s="137"/>
      <c r="I18" s="78"/>
      <c r="J18" s="142"/>
      <c r="K18" s="142"/>
      <c r="L18" s="8"/>
      <c r="M18" s="51" t="s">
        <v>24</v>
      </c>
      <c r="N18" s="66"/>
    </row>
    <row r="19" spans="1:14" ht="20.100000000000001" customHeight="1" x14ac:dyDescent="0.3">
      <c r="A19" s="61"/>
      <c r="C19" s="238" t="s">
        <v>184</v>
      </c>
      <c r="D19" s="239"/>
      <c r="E19" s="239"/>
      <c r="F19" s="239"/>
      <c r="G19" s="240"/>
      <c r="H19" s="137"/>
      <c r="I19" s="78"/>
      <c r="J19" s="142"/>
      <c r="K19" s="142"/>
      <c r="L19" s="8"/>
      <c r="M19" s="51"/>
      <c r="N19" s="66"/>
    </row>
    <row r="20" spans="1:14" ht="20.100000000000001" customHeight="1" x14ac:dyDescent="0.3">
      <c r="A20" s="61"/>
      <c r="C20" s="238" t="s">
        <v>185</v>
      </c>
      <c r="D20" s="239"/>
      <c r="E20" s="239"/>
      <c r="F20" s="239"/>
      <c r="G20" s="240"/>
      <c r="H20" s="137"/>
      <c r="I20" s="78"/>
      <c r="J20" s="142"/>
      <c r="K20" s="142"/>
      <c r="L20" s="8"/>
      <c r="M20" s="51"/>
      <c r="N20" s="66"/>
    </row>
    <row r="21" spans="1:14" ht="20.100000000000001" customHeight="1" x14ac:dyDescent="0.3">
      <c r="A21" s="61"/>
      <c r="C21" s="245" t="s">
        <v>186</v>
      </c>
      <c r="D21" s="246"/>
      <c r="E21" s="246"/>
      <c r="F21" s="246"/>
      <c r="G21" s="247"/>
      <c r="H21" s="137"/>
      <c r="I21" s="78"/>
      <c r="J21" s="142"/>
      <c r="K21" s="142"/>
      <c r="L21" s="8"/>
      <c r="M21" s="51"/>
      <c r="N21" s="66"/>
    </row>
    <row r="22" spans="1:14" ht="20.100000000000001" customHeight="1" x14ac:dyDescent="0.3">
      <c r="A22" s="18"/>
      <c r="C22" s="238" t="s">
        <v>196</v>
      </c>
      <c r="D22" s="239"/>
      <c r="E22" s="239"/>
      <c r="F22" s="239"/>
      <c r="G22" s="240"/>
      <c r="H22" s="137"/>
      <c r="I22" s="78" t="s">
        <v>181</v>
      </c>
      <c r="J22" s="142"/>
      <c r="K22" s="142"/>
      <c r="L22" s="8"/>
      <c r="M22" s="51" t="s">
        <v>182</v>
      </c>
      <c r="N22" s="66"/>
    </row>
    <row r="23" spans="1:14" ht="20.100000000000001" customHeight="1" x14ac:dyDescent="0.3">
      <c r="A23" s="18"/>
      <c r="C23" s="238" t="s">
        <v>195</v>
      </c>
      <c r="D23" s="239"/>
      <c r="E23" s="239"/>
      <c r="F23" s="239"/>
      <c r="G23" s="240"/>
      <c r="H23" s="137"/>
      <c r="I23" s="78"/>
      <c r="J23" s="142"/>
      <c r="K23" s="142"/>
      <c r="L23" s="8"/>
      <c r="M23" s="51"/>
      <c r="N23" s="66"/>
    </row>
    <row r="24" spans="1:14" ht="15.6" x14ac:dyDescent="0.3">
      <c r="A24" s="61"/>
      <c r="C24" s="83"/>
      <c r="D24" s="83"/>
      <c r="E24" s="83"/>
      <c r="F24" s="83"/>
      <c r="G24" s="83"/>
      <c r="H24" s="84"/>
      <c r="I24" s="84"/>
      <c r="J24" s="144"/>
      <c r="K24" s="144"/>
      <c r="L24" s="8"/>
      <c r="M24" s="51"/>
      <c r="N24" s="66"/>
    </row>
    <row r="25" spans="1:14" ht="15.6" x14ac:dyDescent="0.3">
      <c r="A25" s="61"/>
      <c r="C25" s="22" t="s">
        <v>36</v>
      </c>
      <c r="D25" s="21"/>
      <c r="E25" s="21"/>
      <c r="F25" s="21"/>
      <c r="G25" s="85"/>
      <c r="H25" s="85"/>
      <c r="I25" s="78"/>
      <c r="J25" s="26"/>
      <c r="K25" s="26"/>
      <c r="M25" s="51" t="s">
        <v>94</v>
      </c>
      <c r="N25" s="66"/>
    </row>
    <row r="26" spans="1:14" ht="49.2" x14ac:dyDescent="0.3">
      <c r="A26" s="61" t="s">
        <v>10</v>
      </c>
      <c r="C26" s="248"/>
      <c r="D26" s="249"/>
      <c r="E26" s="250"/>
      <c r="F26" s="108" t="s">
        <v>158</v>
      </c>
      <c r="G26" s="108" t="s">
        <v>159</v>
      </c>
      <c r="H26" s="66"/>
      <c r="I26" s="66"/>
      <c r="J26" s="143" t="s">
        <v>1</v>
      </c>
      <c r="K26" s="143" t="s">
        <v>3</v>
      </c>
      <c r="M26" s="51" t="s">
        <v>124</v>
      </c>
      <c r="N26" s="66"/>
    </row>
    <row r="27" spans="1:14" ht="20.100000000000001" customHeight="1" x14ac:dyDescent="0.3">
      <c r="A27" s="61"/>
      <c r="C27" s="235" t="s">
        <v>69</v>
      </c>
      <c r="D27" s="236"/>
      <c r="E27" s="237"/>
      <c r="F27" s="138"/>
      <c r="G27" s="138"/>
      <c r="H27" s="66"/>
      <c r="I27" s="66"/>
      <c r="J27" s="142"/>
      <c r="K27" s="142"/>
      <c r="M27" s="51" t="s">
        <v>20</v>
      </c>
      <c r="N27" s="66"/>
    </row>
    <row r="28" spans="1:14" ht="20.100000000000001" customHeight="1" x14ac:dyDescent="0.25">
      <c r="A28" s="61"/>
      <c r="C28" s="235" t="s">
        <v>70</v>
      </c>
      <c r="D28" s="236"/>
      <c r="E28" s="237"/>
      <c r="F28" s="138"/>
      <c r="G28" s="138"/>
      <c r="H28" s="66"/>
      <c r="I28" s="66"/>
      <c r="J28" s="142"/>
      <c r="K28" s="142"/>
      <c r="M28" s="26"/>
      <c r="N28" s="66"/>
    </row>
    <row r="29" spans="1:14" ht="20.100000000000001" customHeight="1" x14ac:dyDescent="0.3">
      <c r="A29" s="61"/>
      <c r="C29" s="241" t="s">
        <v>19</v>
      </c>
      <c r="D29" s="242"/>
      <c r="E29" s="243"/>
      <c r="F29" s="97">
        <f>F28-F27</f>
        <v>0</v>
      </c>
      <c r="G29" s="97">
        <f>G28-G27</f>
        <v>0</v>
      </c>
      <c r="H29" s="66"/>
      <c r="I29" s="66"/>
      <c r="J29" s="145"/>
      <c r="K29" s="145"/>
      <c r="M29" s="51" t="s">
        <v>72</v>
      </c>
      <c r="N29" s="66"/>
    </row>
    <row r="30" spans="1:14" ht="20.100000000000001" customHeight="1" x14ac:dyDescent="0.3">
      <c r="A30" s="61"/>
      <c r="C30" s="235" t="s">
        <v>68</v>
      </c>
      <c r="D30" s="236"/>
      <c r="E30" s="237"/>
      <c r="F30" s="138"/>
      <c r="G30" s="138"/>
      <c r="H30" s="66"/>
      <c r="I30" s="66"/>
      <c r="J30" s="145"/>
      <c r="K30" s="145"/>
      <c r="M30" s="51" t="s">
        <v>20</v>
      </c>
      <c r="N30" s="66"/>
    </row>
    <row r="31" spans="1:14" ht="20.100000000000001" customHeight="1" x14ac:dyDescent="0.25">
      <c r="A31" s="61"/>
      <c r="C31" s="235" t="s">
        <v>71</v>
      </c>
      <c r="D31" s="236"/>
      <c r="E31" s="237"/>
      <c r="F31" s="139"/>
      <c r="G31" s="140"/>
      <c r="H31" s="66"/>
      <c r="I31" s="66"/>
      <c r="J31" s="145"/>
      <c r="K31" s="145"/>
      <c r="M31" s="26"/>
      <c r="N31" s="66"/>
    </row>
    <row r="32" spans="1:14" ht="20.100000000000001" customHeight="1" x14ac:dyDescent="0.3">
      <c r="A32" s="61"/>
      <c r="C32" s="241" t="s">
        <v>19</v>
      </c>
      <c r="D32" s="242"/>
      <c r="E32" s="243"/>
      <c r="F32" s="98">
        <f>F31-F30</f>
        <v>0</v>
      </c>
      <c r="G32" s="98">
        <f>G31-G30</f>
        <v>0</v>
      </c>
      <c r="H32" s="66"/>
      <c r="I32" s="66"/>
      <c r="J32" s="145"/>
      <c r="K32" s="145"/>
      <c r="M32" s="51" t="s">
        <v>72</v>
      </c>
      <c r="N32" s="66"/>
    </row>
    <row r="33" spans="1:15" ht="20.100000000000001" customHeight="1" x14ac:dyDescent="0.3">
      <c r="A33" s="61"/>
      <c r="C33" s="232" t="s">
        <v>152</v>
      </c>
      <c r="D33" s="233"/>
      <c r="E33" s="234"/>
      <c r="F33" s="230" t="str">
        <f>IF(OR(F29&gt;0,G29&gt;0,F32&gt;0,G32&gt;0),"No",IF(AND(F29&lt;0,G29&lt;0,F32&lt;0,G32&lt;0),"Yes","CHECK SITE DETAILS"))</f>
        <v>CHECK SITE DETAILS</v>
      </c>
      <c r="G33" s="231"/>
      <c r="H33" s="66"/>
      <c r="I33" s="66"/>
      <c r="J33" s="26"/>
      <c r="K33" s="26"/>
      <c r="M33" s="51" t="s">
        <v>169</v>
      </c>
      <c r="N33" s="66"/>
    </row>
    <row r="34" spans="1:15" ht="15.6" x14ac:dyDescent="0.3">
      <c r="A34" s="61"/>
      <c r="C34" s="89"/>
      <c r="D34" s="89"/>
      <c r="E34" s="21"/>
      <c r="F34" s="90"/>
      <c r="G34" s="66"/>
      <c r="H34" s="66"/>
      <c r="I34" s="66"/>
      <c r="J34" s="26"/>
      <c r="K34" s="26"/>
      <c r="M34" s="26"/>
      <c r="N34" s="66"/>
    </row>
    <row r="35" spans="1:15" ht="15.6" x14ac:dyDescent="0.3">
      <c r="A35" s="61"/>
      <c r="C35" s="1" t="s">
        <v>104</v>
      </c>
      <c r="D35" s="66"/>
      <c r="E35" s="66"/>
      <c r="F35" s="66"/>
      <c r="G35" s="66"/>
      <c r="H35" s="66"/>
      <c r="I35" s="78"/>
      <c r="J35" s="26"/>
      <c r="K35" s="26"/>
      <c r="M35" s="26"/>
      <c r="N35" s="66"/>
    </row>
    <row r="36" spans="1:15" ht="25.5" customHeight="1" x14ac:dyDescent="0.3">
      <c r="A36" s="18" t="s">
        <v>10</v>
      </c>
      <c r="C36" s="264" t="s">
        <v>132</v>
      </c>
      <c r="D36" s="265"/>
      <c r="E36" s="265"/>
      <c r="F36" s="265"/>
      <c r="G36" s="266"/>
      <c r="H36" s="125" t="s">
        <v>65</v>
      </c>
      <c r="I36" s="66"/>
      <c r="J36" s="143" t="s">
        <v>1</v>
      </c>
      <c r="K36" s="143" t="s">
        <v>3</v>
      </c>
      <c r="L36" s="5"/>
      <c r="M36" s="42" t="s">
        <v>66</v>
      </c>
      <c r="N36" s="66"/>
    </row>
    <row r="37" spans="1:15" ht="20.100000000000001" customHeight="1" x14ac:dyDescent="0.4">
      <c r="A37" s="18"/>
      <c r="C37" s="259" t="s">
        <v>189</v>
      </c>
      <c r="D37" s="260"/>
      <c r="E37" s="260"/>
      <c r="F37" s="260"/>
      <c r="G37" s="268"/>
      <c r="H37" s="137"/>
      <c r="I37" s="66"/>
      <c r="J37" s="142"/>
      <c r="K37" s="142"/>
      <c r="M37" s="51" t="s">
        <v>122</v>
      </c>
      <c r="N37" s="66"/>
    </row>
    <row r="38" spans="1:15" ht="20.100000000000001" customHeight="1" x14ac:dyDescent="0.4">
      <c r="A38" s="18"/>
      <c r="C38" s="259" t="s">
        <v>190</v>
      </c>
      <c r="D38" s="260"/>
      <c r="E38" s="260"/>
      <c r="F38" s="260"/>
      <c r="G38" s="268"/>
      <c r="H38" s="137"/>
      <c r="I38" s="66"/>
      <c r="J38" s="142"/>
      <c r="K38" s="142"/>
      <c r="M38" s="51" t="s">
        <v>123</v>
      </c>
      <c r="N38" s="66"/>
    </row>
    <row r="39" spans="1:15" ht="20.100000000000001" customHeight="1" x14ac:dyDescent="0.4">
      <c r="A39" s="18"/>
      <c r="C39" s="71" t="s">
        <v>191</v>
      </c>
      <c r="D39" s="72"/>
      <c r="E39" s="72"/>
      <c r="F39" s="72"/>
      <c r="G39" s="81"/>
      <c r="H39" s="137"/>
      <c r="I39" s="66"/>
      <c r="J39" s="142"/>
      <c r="K39" s="142"/>
      <c r="M39" s="51" t="s">
        <v>223</v>
      </c>
      <c r="N39" s="66"/>
    </row>
    <row r="40" spans="1:15" ht="20.100000000000001" customHeight="1" x14ac:dyDescent="0.4">
      <c r="A40" s="18"/>
      <c r="C40" s="71" t="s">
        <v>192</v>
      </c>
      <c r="D40" s="72"/>
      <c r="E40" s="72"/>
      <c r="F40" s="72"/>
      <c r="G40" s="81"/>
      <c r="H40" s="137"/>
      <c r="I40" s="66"/>
      <c r="J40" s="142"/>
      <c r="K40" s="142"/>
      <c r="M40" s="51"/>
      <c r="N40" s="66"/>
    </row>
    <row r="41" spans="1:15" ht="20.100000000000001" customHeight="1" x14ac:dyDescent="0.4">
      <c r="A41" s="18"/>
      <c r="C41" s="71" t="s">
        <v>193</v>
      </c>
      <c r="D41" s="72"/>
      <c r="E41" s="72"/>
      <c r="F41" s="72"/>
      <c r="G41" s="81"/>
      <c r="H41" s="137"/>
      <c r="I41" s="66"/>
      <c r="J41" s="142"/>
      <c r="K41" s="142"/>
      <c r="M41" s="51"/>
      <c r="N41" s="66"/>
    </row>
    <row r="42" spans="1:15" ht="28.5" customHeight="1" x14ac:dyDescent="0.3">
      <c r="A42" s="18" t="s">
        <v>10</v>
      </c>
      <c r="C42" s="264" t="s">
        <v>64</v>
      </c>
      <c r="D42" s="265"/>
      <c r="E42" s="265"/>
      <c r="F42" s="265"/>
      <c r="G42" s="266"/>
      <c r="H42" s="125" t="s">
        <v>65</v>
      </c>
      <c r="I42" s="66"/>
      <c r="J42" s="143" t="s">
        <v>1</v>
      </c>
      <c r="K42" s="143" t="s">
        <v>3</v>
      </c>
      <c r="L42" s="5"/>
      <c r="M42" s="42"/>
      <c r="N42" s="66"/>
    </row>
    <row r="43" spans="1:15" ht="20.100000000000001" customHeight="1" x14ac:dyDescent="0.3">
      <c r="A43" s="18"/>
      <c r="C43" s="203" t="s">
        <v>61</v>
      </c>
      <c r="D43" s="204"/>
      <c r="E43" s="204"/>
      <c r="F43" s="204"/>
      <c r="G43" s="267"/>
      <c r="H43" s="137"/>
      <c r="I43" s="66"/>
      <c r="J43" s="142"/>
      <c r="K43" s="142"/>
      <c r="M43" s="51"/>
      <c r="N43" s="66"/>
    </row>
    <row r="44" spans="1:15" ht="30" customHeight="1" x14ac:dyDescent="0.3">
      <c r="A44" s="18"/>
      <c r="C44" s="253" t="s">
        <v>120</v>
      </c>
      <c r="D44" s="254"/>
      <c r="E44" s="254"/>
      <c r="F44" s="254"/>
      <c r="G44" s="255"/>
      <c r="H44" s="137"/>
      <c r="I44" s="66"/>
      <c r="J44" s="142"/>
      <c r="K44" s="142"/>
      <c r="M44" s="51"/>
      <c r="N44" s="66"/>
      <c r="O44" s="73"/>
    </row>
    <row r="45" spans="1:15" ht="20.100000000000001" customHeight="1" x14ac:dyDescent="0.3">
      <c r="A45" s="18"/>
      <c r="C45" s="105" t="s">
        <v>164</v>
      </c>
      <c r="D45" s="106"/>
      <c r="E45" s="106"/>
      <c r="F45" s="106"/>
      <c r="G45" s="107"/>
      <c r="H45" s="137"/>
      <c r="I45" s="66"/>
      <c r="J45" s="142"/>
      <c r="K45" s="142"/>
      <c r="M45" s="51"/>
      <c r="N45" s="66"/>
    </row>
    <row r="46" spans="1:15" ht="20.100000000000001" customHeight="1" x14ac:dyDescent="0.3">
      <c r="A46" s="18"/>
      <c r="C46" s="105" t="s">
        <v>188</v>
      </c>
      <c r="D46" s="106"/>
      <c r="E46" s="106"/>
      <c r="F46" s="106"/>
      <c r="G46" s="107"/>
      <c r="H46" s="137"/>
      <c r="I46" s="66"/>
      <c r="J46" s="142"/>
      <c r="K46" s="142"/>
      <c r="M46" s="51"/>
      <c r="N46" s="66"/>
    </row>
    <row r="47" spans="1:15" ht="20.100000000000001" customHeight="1" x14ac:dyDescent="0.3">
      <c r="A47" s="18"/>
      <c r="C47" s="105" t="s">
        <v>133</v>
      </c>
      <c r="D47" s="106"/>
      <c r="E47" s="106"/>
      <c r="F47" s="106"/>
      <c r="G47" s="107"/>
      <c r="H47" s="137"/>
      <c r="I47" s="66"/>
      <c r="J47" s="142"/>
      <c r="K47" s="142"/>
      <c r="M47" s="51"/>
      <c r="N47" s="66"/>
    </row>
    <row r="48" spans="1:15" ht="20.100000000000001" customHeight="1" x14ac:dyDescent="0.3">
      <c r="A48" s="18"/>
      <c r="C48" s="105" t="s">
        <v>62</v>
      </c>
      <c r="D48" s="106"/>
      <c r="E48" s="106"/>
      <c r="F48" s="106"/>
      <c r="G48" s="107"/>
      <c r="H48" s="137"/>
      <c r="I48" s="66"/>
      <c r="J48" s="142"/>
      <c r="K48" s="142"/>
      <c r="M48" s="51"/>
      <c r="N48" s="66"/>
    </row>
    <row r="49" spans="1:14" ht="20.100000000000001" customHeight="1" x14ac:dyDescent="0.3">
      <c r="A49" s="18"/>
      <c r="C49" s="105" t="s">
        <v>63</v>
      </c>
      <c r="D49" s="106"/>
      <c r="E49" s="106"/>
      <c r="F49" s="106"/>
      <c r="G49" s="107"/>
      <c r="H49" s="137"/>
      <c r="I49" s="66"/>
      <c r="J49" s="142"/>
      <c r="K49" s="142"/>
      <c r="M49" s="51"/>
      <c r="N49" s="66"/>
    </row>
    <row r="50" spans="1:14" x14ac:dyDescent="0.25">
      <c r="A50" s="19"/>
      <c r="C50" s="66"/>
      <c r="D50" s="66"/>
      <c r="E50" s="66"/>
      <c r="F50" s="66"/>
      <c r="G50" s="66"/>
      <c r="H50" s="66"/>
      <c r="I50" s="78"/>
      <c r="J50" s="26"/>
      <c r="K50" s="26"/>
      <c r="M50" s="26"/>
      <c r="N50" s="66"/>
    </row>
    <row r="51" spans="1:14" ht="15.6" x14ac:dyDescent="0.3">
      <c r="A51" s="19"/>
      <c r="C51" s="1" t="s">
        <v>103</v>
      </c>
      <c r="D51" s="66"/>
      <c r="E51" s="66"/>
      <c r="F51" s="66"/>
      <c r="G51" s="66"/>
      <c r="H51" s="66"/>
      <c r="I51" s="78"/>
      <c r="J51" s="26"/>
      <c r="K51" s="26"/>
      <c r="M51" s="26"/>
      <c r="N51" s="66"/>
    </row>
    <row r="52" spans="1:14" ht="20.100000000000001" customHeight="1" x14ac:dyDescent="0.3">
      <c r="A52" s="19"/>
      <c r="C52" s="256"/>
      <c r="D52" s="257"/>
      <c r="E52" s="257"/>
      <c r="F52" s="257"/>
      <c r="G52" s="258"/>
      <c r="H52" s="91" t="s">
        <v>65</v>
      </c>
      <c r="I52" s="92"/>
      <c r="J52" s="143" t="s">
        <v>1</v>
      </c>
      <c r="K52" s="143" t="s">
        <v>7</v>
      </c>
      <c r="M52" s="51" t="s">
        <v>125</v>
      </c>
      <c r="N52" s="66"/>
    </row>
    <row r="53" spans="1:14" ht="20.100000000000001" customHeight="1" x14ac:dyDescent="0.3">
      <c r="A53" s="18" t="s">
        <v>10</v>
      </c>
      <c r="C53" s="206" t="s">
        <v>165</v>
      </c>
      <c r="D53" s="207"/>
      <c r="E53" s="207"/>
      <c r="F53" s="207"/>
      <c r="G53" s="251"/>
      <c r="H53" s="137"/>
      <c r="I53" s="93"/>
      <c r="J53" s="146"/>
      <c r="K53" s="146"/>
      <c r="M53" s="42" t="s">
        <v>121</v>
      </c>
      <c r="N53" s="11"/>
    </row>
    <row r="54" spans="1:14" ht="20.100000000000001" customHeight="1" x14ac:dyDescent="0.3">
      <c r="A54" s="18"/>
      <c r="C54" s="201" t="s">
        <v>205</v>
      </c>
      <c r="D54" s="202"/>
      <c r="E54" s="202"/>
      <c r="F54" s="202"/>
      <c r="G54" s="252"/>
      <c r="H54" s="137"/>
      <c r="I54" s="94"/>
      <c r="J54" s="146"/>
      <c r="K54" s="146"/>
      <c r="M54" s="51" t="s">
        <v>102</v>
      </c>
      <c r="N54" s="11"/>
    </row>
    <row r="55" spans="1:14" ht="20.100000000000001" customHeight="1" x14ac:dyDescent="0.3">
      <c r="A55" s="18"/>
      <c r="C55" s="201" t="s">
        <v>67</v>
      </c>
      <c r="D55" s="202"/>
      <c r="E55" s="202"/>
      <c r="F55" s="202"/>
      <c r="G55" s="252"/>
      <c r="H55" s="137"/>
      <c r="I55" s="93"/>
      <c r="J55" s="146"/>
      <c r="K55" s="146"/>
      <c r="M55" s="51"/>
      <c r="N55" s="11"/>
    </row>
    <row r="56" spans="1:14" ht="20.100000000000001" customHeight="1" x14ac:dyDescent="0.3">
      <c r="A56" s="18"/>
      <c r="C56" s="99" t="s">
        <v>99</v>
      </c>
      <c r="D56" s="100"/>
      <c r="E56" s="100"/>
      <c r="F56" s="100"/>
      <c r="G56" s="101"/>
      <c r="H56" s="137"/>
      <c r="I56" s="93"/>
      <c r="J56" s="146"/>
      <c r="K56" s="146"/>
      <c r="M56" s="158" t="s">
        <v>138</v>
      </c>
      <c r="N56" s="11"/>
    </row>
    <row r="57" spans="1:14" ht="20.100000000000001" customHeight="1" x14ac:dyDescent="0.3">
      <c r="A57" s="18"/>
      <c r="C57" s="201" t="s">
        <v>107</v>
      </c>
      <c r="D57" s="202"/>
      <c r="E57" s="202"/>
      <c r="F57" s="202"/>
      <c r="G57" s="252"/>
      <c r="H57" s="137"/>
      <c r="I57" s="93"/>
      <c r="J57" s="146"/>
      <c r="K57" s="146"/>
      <c r="M57" s="51" t="s">
        <v>126</v>
      </c>
      <c r="N57" s="11"/>
    </row>
    <row r="58" spans="1:14" ht="20.100000000000001" customHeight="1" x14ac:dyDescent="0.3">
      <c r="A58" s="18"/>
      <c r="C58" s="102" t="s">
        <v>140</v>
      </c>
      <c r="D58" s="103"/>
      <c r="E58" s="103"/>
      <c r="F58" s="103"/>
      <c r="G58" s="104"/>
      <c r="H58" s="137"/>
      <c r="I58" s="78"/>
      <c r="J58" s="146"/>
      <c r="K58" s="146"/>
      <c r="M58" s="163" t="s">
        <v>141</v>
      </c>
      <c r="N58" s="11"/>
    </row>
    <row r="59" spans="1:14" ht="20.100000000000001" customHeight="1" x14ac:dyDescent="0.3">
      <c r="A59" s="18"/>
      <c r="C59" s="206" t="s">
        <v>142</v>
      </c>
      <c r="D59" s="207"/>
      <c r="E59" s="207"/>
      <c r="F59" s="207"/>
      <c r="G59" s="251"/>
      <c r="H59" s="137"/>
      <c r="I59" s="78"/>
      <c r="J59" s="146"/>
      <c r="K59" s="146"/>
      <c r="M59" s="51"/>
      <c r="N59" s="11"/>
    </row>
    <row r="60" spans="1:14" x14ac:dyDescent="0.25">
      <c r="C60" s="66"/>
      <c r="D60" s="66"/>
      <c r="E60" s="66"/>
      <c r="F60" s="66"/>
      <c r="G60" s="66"/>
      <c r="H60" s="66"/>
      <c r="I60" s="78"/>
      <c r="J60" s="66"/>
      <c r="K60" s="66"/>
    </row>
    <row r="61" spans="1:14" ht="15.6" x14ac:dyDescent="0.3">
      <c r="C61" s="27" t="s">
        <v>200</v>
      </c>
      <c r="D61" s="26"/>
      <c r="E61" s="26"/>
      <c r="F61" s="26"/>
      <c r="G61" s="26"/>
      <c r="H61" s="26"/>
      <c r="I61" s="28"/>
      <c r="J61" s="26"/>
      <c r="K61" s="26"/>
    </row>
    <row r="62" spans="1:14" x14ac:dyDescent="0.25">
      <c r="C62" s="220"/>
      <c r="D62" s="221"/>
      <c r="E62" s="221"/>
      <c r="F62" s="221"/>
      <c r="G62" s="221"/>
      <c r="H62" s="221"/>
      <c r="I62" s="221"/>
      <c r="J62" s="221"/>
      <c r="K62" s="222"/>
    </row>
    <row r="63" spans="1:14" x14ac:dyDescent="0.25">
      <c r="C63" s="223"/>
      <c r="D63" s="224"/>
      <c r="E63" s="224"/>
      <c r="F63" s="224"/>
      <c r="G63" s="224"/>
      <c r="H63" s="224"/>
      <c r="I63" s="224"/>
      <c r="J63" s="224"/>
      <c r="K63" s="225"/>
    </row>
    <row r="64" spans="1:14" x14ac:dyDescent="0.25">
      <c r="C64" s="223"/>
      <c r="D64" s="224"/>
      <c r="E64" s="224"/>
      <c r="F64" s="224"/>
      <c r="G64" s="224"/>
      <c r="H64" s="224"/>
      <c r="I64" s="224"/>
      <c r="J64" s="224"/>
      <c r="K64" s="225"/>
    </row>
    <row r="65" spans="3:11" x14ac:dyDescent="0.25">
      <c r="C65" s="223"/>
      <c r="D65" s="224"/>
      <c r="E65" s="224"/>
      <c r="F65" s="224"/>
      <c r="G65" s="224"/>
      <c r="H65" s="224"/>
      <c r="I65" s="224"/>
      <c r="J65" s="224"/>
      <c r="K65" s="225"/>
    </row>
    <row r="66" spans="3:11" x14ac:dyDescent="0.25">
      <c r="C66" s="223"/>
      <c r="D66" s="224"/>
      <c r="E66" s="224"/>
      <c r="F66" s="224"/>
      <c r="G66" s="224"/>
      <c r="H66" s="224"/>
      <c r="I66" s="224"/>
      <c r="J66" s="224"/>
      <c r="K66" s="225"/>
    </row>
    <row r="67" spans="3:11" x14ac:dyDescent="0.25">
      <c r="C67" s="223"/>
      <c r="D67" s="224"/>
      <c r="E67" s="224"/>
      <c r="F67" s="224"/>
      <c r="G67" s="224"/>
      <c r="H67" s="224"/>
      <c r="I67" s="224"/>
      <c r="J67" s="224"/>
      <c r="K67" s="225"/>
    </row>
    <row r="68" spans="3:11" x14ac:dyDescent="0.25">
      <c r="C68" s="226"/>
      <c r="D68" s="227"/>
      <c r="E68" s="227"/>
      <c r="F68" s="227"/>
      <c r="G68" s="227"/>
      <c r="H68" s="227"/>
      <c r="I68" s="227"/>
      <c r="J68" s="227"/>
      <c r="K68" s="228"/>
    </row>
  </sheetData>
  <sheetProtection algorithmName="SHA-512" hashValue="O49JJwNzUdf4AQdvVgjgzbX3vbKh/Z+RmdDi+iyLASzkNKvroczConcAZfUCXSCFXqJdGGjjRRNVe4nbXv7pEw==" saltValue="ljbJfLe+TdyE08m1Fc61vA==" spinCount="100000" sheet="1" formatCells="0" formatColumns="0" formatRows="0" insertColumns="0" insertRows="0"/>
  <mergeCells count="34">
    <mergeCell ref="C7:F7"/>
    <mergeCell ref="C9:F9"/>
    <mergeCell ref="C10:G10"/>
    <mergeCell ref="C42:G42"/>
    <mergeCell ref="C43:G43"/>
    <mergeCell ref="C36:G36"/>
    <mergeCell ref="C37:G37"/>
    <mergeCell ref="C38:G38"/>
    <mergeCell ref="C29:E29"/>
    <mergeCell ref="C30:E30"/>
    <mergeCell ref="C31:E31"/>
    <mergeCell ref="C59:G59"/>
    <mergeCell ref="C54:G54"/>
    <mergeCell ref="C55:G55"/>
    <mergeCell ref="C57:G57"/>
    <mergeCell ref="C44:G44"/>
    <mergeCell ref="C52:G52"/>
    <mergeCell ref="C53:G53"/>
    <mergeCell ref="C62:K68"/>
    <mergeCell ref="C11:F11"/>
    <mergeCell ref="G11:I11"/>
    <mergeCell ref="F33:G33"/>
    <mergeCell ref="C33:E33"/>
    <mergeCell ref="C27:E27"/>
    <mergeCell ref="C23:G23"/>
    <mergeCell ref="C32:E32"/>
    <mergeCell ref="C14:G14"/>
    <mergeCell ref="C18:G18"/>
    <mergeCell ref="C19:G19"/>
    <mergeCell ref="C20:G20"/>
    <mergeCell ref="C22:G22"/>
    <mergeCell ref="C21:G21"/>
    <mergeCell ref="C26:E26"/>
    <mergeCell ref="C28:E28"/>
  </mergeCells>
  <conditionalFormatting sqref="H49">
    <cfRule type="expression" dxfId="33" priority="22">
      <formula>$H$38="no"</formula>
    </cfRule>
  </conditionalFormatting>
  <conditionalFormatting sqref="H44">
    <cfRule type="expression" dxfId="32" priority="21">
      <formula>$H$43="No"</formula>
    </cfRule>
  </conditionalFormatting>
  <conditionalFormatting sqref="H45">
    <cfRule type="expression" dxfId="31" priority="20">
      <formula>$H$43="no"</formula>
    </cfRule>
  </conditionalFormatting>
  <conditionalFormatting sqref="H46">
    <cfRule type="expression" dxfId="30" priority="19">
      <formula>$H$43="no"</formula>
    </cfRule>
  </conditionalFormatting>
  <conditionalFormatting sqref="H55:H56">
    <cfRule type="expression" dxfId="29" priority="18">
      <formula>$H$53="low"</formula>
    </cfRule>
  </conditionalFormatting>
  <conditionalFormatting sqref="F29">
    <cfRule type="cellIs" dxfId="28" priority="16" operator="lessThanOrEqual">
      <formula>0</formula>
    </cfRule>
    <cfRule type="cellIs" dxfId="27" priority="17" operator="greaterThan">
      <formula>0</formula>
    </cfRule>
  </conditionalFormatting>
  <conditionalFormatting sqref="G29">
    <cfRule type="cellIs" dxfId="26" priority="14" operator="lessThanOrEqual">
      <formula>0</formula>
    </cfRule>
    <cfRule type="cellIs" dxfId="25" priority="15" operator="greaterThan">
      <formula>0</formula>
    </cfRule>
  </conditionalFormatting>
  <conditionalFormatting sqref="F32">
    <cfRule type="cellIs" dxfId="24" priority="12" operator="lessThanOrEqual">
      <formula>0</formula>
    </cfRule>
    <cfRule type="cellIs" dxfId="23" priority="13" operator="greaterThan">
      <formula>0</formula>
    </cfRule>
  </conditionalFormatting>
  <conditionalFormatting sqref="G32">
    <cfRule type="cellIs" dxfId="22" priority="10" operator="lessThanOrEqual">
      <formula>0</formula>
    </cfRule>
    <cfRule type="cellIs" dxfId="21" priority="11" operator="greaterThan">
      <formula>0</formula>
    </cfRule>
  </conditionalFormatting>
  <conditionalFormatting sqref="H56">
    <cfRule type="expression" dxfId="20" priority="9">
      <formula>$H$55="no"</formula>
    </cfRule>
  </conditionalFormatting>
  <conditionalFormatting sqref="H15:H17">
    <cfRule type="cellIs" dxfId="19" priority="8" operator="greaterThanOrEqual">
      <formula>40</formula>
    </cfRule>
  </conditionalFormatting>
  <conditionalFormatting sqref="H38">
    <cfRule type="expression" dxfId="18" priority="3">
      <formula>$H$37="no"</formula>
    </cfRule>
  </conditionalFormatting>
  <conditionalFormatting sqref="H39">
    <cfRule type="expression" dxfId="17" priority="1">
      <formula>$H$37="no"</formula>
    </cfRule>
    <cfRule type="expression" dxfId="16" priority="2">
      <formula>$H$38="no"</formula>
    </cfRule>
  </conditionalFormatting>
  <pageMargins left="0.70866141732283472" right="0.70866141732283472" top="0.74803149606299213" bottom="0.74803149606299213" header="0.31496062992125984" footer="0.31496062992125984"/>
  <pageSetup paperSize="8" scale="67"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0000000}">
          <x14:formula1>
            <xm:f>Sheet2!$H$1:$H$4</xm:f>
          </x14:formula1>
          <xm:sqref>H53</xm:sqref>
        </x14:dataValidation>
        <x14:dataValidation type="list" allowBlank="1" showInputMessage="1" showErrorMessage="1" xr:uid="{00000000-0002-0000-0100-000001000000}">
          <x14:formula1>
            <xm:f>Sheet2!$B$2:$B$4</xm:f>
          </x14:formula1>
          <xm:sqref>H48:H49 H21</xm:sqref>
        </x14:dataValidation>
        <x14:dataValidation type="list" allowBlank="1" showInputMessage="1" showErrorMessage="1" xr:uid="{00000000-0002-0000-0100-000002000000}">
          <x14:formula1>
            <xm:f>Sheet2!$B$2:$B$3</xm:f>
          </x14:formula1>
          <xm:sqref>H43:H46 H54:H55 H37:H40 H57:H59 H16:H20 H41</xm:sqref>
        </x14:dataValidation>
        <x14:dataValidation type="list" allowBlank="1" showInputMessage="1" showErrorMessage="1" xr:uid="{00000000-0002-0000-0100-000003000000}">
          <x14:formula1>
            <xm:f>Sheet2!$K$2:$K$6</xm:f>
          </x14:formula1>
          <xm:sqref>H56</xm:sqref>
        </x14:dataValidation>
        <x14:dataValidation type="list" allowBlank="1" showInputMessage="1" showErrorMessage="1" xr:uid="{00000000-0002-0000-0100-000004000000}">
          <x14:formula1>
            <xm:f>Sheet2!$B$6:$B$8</xm:f>
          </x14:formula1>
          <xm:sqref>H47</xm:sqref>
        </x14:dataValidation>
        <x14:dataValidation type="list" allowBlank="1" showInputMessage="1" showErrorMessage="1" xr:uid="{00000000-0002-0000-0100-000005000000}">
          <x14:formula1>
            <xm:f>Sheet2!$B$12:$B$14</xm:f>
          </x14:formula1>
          <xm:sqref>G11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73"/>
  <sheetViews>
    <sheetView tabSelected="1" topLeftCell="A10" zoomScale="70" zoomScaleNormal="70" workbookViewId="0">
      <selection activeCell="I50" sqref="I50"/>
    </sheetView>
  </sheetViews>
  <sheetFormatPr defaultRowHeight="15" x14ac:dyDescent="0.25"/>
  <cols>
    <col min="1" max="1" width="17.54296875" style="6" customWidth="1"/>
    <col min="2" max="2" width="2.90625" customWidth="1"/>
    <col min="3" max="3" width="23.54296875" customWidth="1"/>
    <col min="5" max="5" width="8.81640625" customWidth="1"/>
    <col min="6" max="6" width="9.6328125" customWidth="1"/>
    <col min="7" max="7" width="16.81640625" customWidth="1"/>
    <col min="8" max="8" width="12.453125" customWidth="1"/>
    <col min="9" max="9" width="5.1796875" style="8" customWidth="1"/>
    <col min="10" max="10" width="29.6328125" bestFit="1" customWidth="1"/>
    <col min="11" max="11" width="20.90625" customWidth="1"/>
    <col min="12" max="12" width="3.81640625" customWidth="1"/>
    <col min="13" max="13" width="8.90625" style="156"/>
  </cols>
  <sheetData>
    <row r="1" spans="1:16" ht="15.6" x14ac:dyDescent="0.3">
      <c r="A1" s="1" t="s">
        <v>16</v>
      </c>
      <c r="D1" s="1"/>
      <c r="E1" s="1"/>
      <c r="F1" s="1"/>
      <c r="G1" s="1"/>
    </row>
    <row r="2" spans="1:16" ht="15.6" x14ac:dyDescent="0.3">
      <c r="A2" s="7" t="s">
        <v>8</v>
      </c>
      <c r="B2" s="7"/>
      <c r="C2" s="7"/>
      <c r="D2" s="10"/>
      <c r="E2" s="10"/>
      <c r="F2" s="15"/>
      <c r="G2" s="1"/>
    </row>
    <row r="3" spans="1:16" x14ac:dyDescent="0.25">
      <c r="A3" s="12" t="s">
        <v>12</v>
      </c>
      <c r="B3" s="12"/>
      <c r="C3" s="12"/>
      <c r="D3" s="12"/>
      <c r="E3" s="12"/>
      <c r="F3" s="12"/>
      <c r="G3" s="12"/>
      <c r="H3" s="12"/>
      <c r="I3" s="13"/>
      <c r="J3" s="12"/>
      <c r="K3" s="6"/>
      <c r="L3" s="6"/>
    </row>
    <row r="4" spans="1:16" x14ac:dyDescent="0.25">
      <c r="A4" s="6" t="s">
        <v>13</v>
      </c>
      <c r="C4" s="6"/>
      <c r="D4" s="6"/>
      <c r="E4" s="6"/>
      <c r="F4" s="6"/>
      <c r="G4" s="6"/>
      <c r="H4" s="6"/>
      <c r="J4" s="6"/>
      <c r="K4" s="6"/>
      <c r="L4" s="6"/>
      <c r="M4" s="34"/>
    </row>
    <row r="5" spans="1:16" x14ac:dyDescent="0.25">
      <c r="C5" s="6"/>
      <c r="D5" s="6"/>
      <c r="E5" s="6"/>
      <c r="F5" s="6"/>
      <c r="G5" s="6"/>
      <c r="H5" s="6"/>
      <c r="J5" s="6"/>
      <c r="K5" s="6"/>
      <c r="L5" s="6"/>
      <c r="M5" s="34"/>
    </row>
    <row r="6" spans="1:16" ht="27" x14ac:dyDescent="0.3">
      <c r="A6" s="17" t="s">
        <v>9</v>
      </c>
      <c r="C6" s="1" t="s">
        <v>25</v>
      </c>
      <c r="D6" s="66"/>
      <c r="E6" s="66"/>
      <c r="F6" s="66"/>
      <c r="G6" s="66"/>
      <c r="H6" s="66"/>
      <c r="I6" s="78"/>
      <c r="J6" s="66"/>
      <c r="K6" s="66"/>
    </row>
    <row r="7" spans="1:16" ht="20.100000000000001" customHeight="1" x14ac:dyDescent="0.25">
      <c r="A7" s="18"/>
      <c r="C7" s="170" t="s">
        <v>74</v>
      </c>
      <c r="D7" s="171"/>
      <c r="E7" s="171"/>
      <c r="F7" s="171"/>
      <c r="G7" s="79"/>
      <c r="H7" s="67" t="s">
        <v>65</v>
      </c>
      <c r="I7" s="66"/>
      <c r="J7" s="80" t="s">
        <v>1</v>
      </c>
      <c r="K7" s="80" t="s">
        <v>3</v>
      </c>
      <c r="M7" s="157"/>
    </row>
    <row r="8" spans="1:16" ht="20.100000000000001" customHeight="1" x14ac:dyDescent="0.3">
      <c r="A8" s="18" t="s">
        <v>10</v>
      </c>
      <c r="C8" s="105" t="s">
        <v>153</v>
      </c>
      <c r="D8" s="106"/>
      <c r="E8" s="106"/>
      <c r="F8" s="106"/>
      <c r="G8" s="107"/>
      <c r="H8" s="131">
        <v>22.9</v>
      </c>
      <c r="I8" s="115" t="s">
        <v>154</v>
      </c>
      <c r="J8" s="134" t="s">
        <v>230</v>
      </c>
      <c r="K8" s="134" t="s">
        <v>237</v>
      </c>
      <c r="M8" s="158" t="s">
        <v>109</v>
      </c>
      <c r="N8" s="66"/>
      <c r="O8" s="2"/>
      <c r="P8" s="2"/>
    </row>
    <row r="9" spans="1:16" ht="20.100000000000001" customHeight="1" x14ac:dyDescent="0.3">
      <c r="A9" s="18" t="s">
        <v>10</v>
      </c>
      <c r="C9" s="203" t="s">
        <v>155</v>
      </c>
      <c r="D9" s="204"/>
      <c r="E9" s="204"/>
      <c r="F9" s="204"/>
      <c r="G9" s="107"/>
      <c r="H9" s="131">
        <v>18.100000000000001</v>
      </c>
      <c r="I9" s="115" t="s">
        <v>154</v>
      </c>
      <c r="J9" s="134" t="s">
        <v>230</v>
      </c>
      <c r="K9" s="134" t="s">
        <v>237</v>
      </c>
      <c r="M9" s="158" t="s">
        <v>109</v>
      </c>
      <c r="N9" s="66"/>
    </row>
    <row r="10" spans="1:16" ht="20.100000000000001" customHeight="1" x14ac:dyDescent="0.3">
      <c r="A10" s="18" t="s">
        <v>10</v>
      </c>
      <c r="C10" s="201" t="s">
        <v>156</v>
      </c>
      <c r="D10" s="202"/>
      <c r="E10" s="202"/>
      <c r="F10" s="202"/>
      <c r="G10" s="289"/>
      <c r="H10" s="147">
        <v>11.8</v>
      </c>
      <c r="I10" s="115" t="s">
        <v>154</v>
      </c>
      <c r="J10" s="134" t="s">
        <v>230</v>
      </c>
      <c r="K10" s="134" t="s">
        <v>237</v>
      </c>
      <c r="M10" s="158" t="s">
        <v>109</v>
      </c>
      <c r="N10" s="66"/>
    </row>
    <row r="11" spans="1:16" ht="20.100000000000001" customHeight="1" x14ac:dyDescent="0.3">
      <c r="A11" s="17"/>
      <c r="C11" s="201" t="s">
        <v>149</v>
      </c>
      <c r="D11" s="202"/>
      <c r="E11" s="202"/>
      <c r="F11" s="202"/>
      <c r="G11" s="278" t="s">
        <v>151</v>
      </c>
      <c r="H11" s="279"/>
      <c r="I11" s="280"/>
      <c r="J11" s="134" t="s">
        <v>230</v>
      </c>
      <c r="K11" s="134" t="s">
        <v>237</v>
      </c>
      <c r="M11" s="51" t="s">
        <v>173</v>
      </c>
      <c r="N11" s="66"/>
    </row>
    <row r="12" spans="1:16" x14ac:dyDescent="0.25">
      <c r="A12" s="17"/>
      <c r="C12" s="14"/>
      <c r="D12" s="66"/>
      <c r="E12" s="66"/>
      <c r="F12" s="66"/>
      <c r="G12" s="95"/>
      <c r="H12" s="66"/>
      <c r="I12" s="78"/>
      <c r="J12" s="135"/>
      <c r="K12" s="135"/>
      <c r="M12" s="26"/>
      <c r="N12" s="66"/>
    </row>
    <row r="13" spans="1:16" ht="15.6" x14ac:dyDescent="0.3">
      <c r="A13" s="61"/>
      <c r="C13" s="1" t="s">
        <v>108</v>
      </c>
      <c r="D13" s="66"/>
      <c r="E13" s="66"/>
      <c r="F13" s="66"/>
      <c r="G13" s="66"/>
      <c r="H13" s="66"/>
      <c r="I13" s="78"/>
      <c r="J13" s="135"/>
      <c r="K13" s="135"/>
      <c r="M13" s="26"/>
      <c r="N13" s="66"/>
    </row>
    <row r="14" spans="1:16" ht="20.100000000000001" customHeight="1" x14ac:dyDescent="0.3">
      <c r="A14" s="18" t="s">
        <v>10</v>
      </c>
      <c r="C14" s="230"/>
      <c r="D14" s="244"/>
      <c r="E14" s="244"/>
      <c r="F14" s="244"/>
      <c r="G14" s="231"/>
      <c r="H14" s="124" t="s">
        <v>65</v>
      </c>
      <c r="I14" s="82"/>
      <c r="J14" s="136" t="s">
        <v>1</v>
      </c>
      <c r="K14" s="136" t="s">
        <v>3</v>
      </c>
      <c r="L14" s="3"/>
      <c r="M14" s="51" t="s">
        <v>125</v>
      </c>
      <c r="N14" s="66"/>
    </row>
    <row r="15" spans="1:16" ht="20.100000000000001" customHeight="1" x14ac:dyDescent="0.3">
      <c r="A15" s="18"/>
      <c r="C15" s="109" t="s">
        <v>157</v>
      </c>
      <c r="D15" s="110"/>
      <c r="E15" s="110"/>
      <c r="F15" s="110"/>
      <c r="G15" s="111"/>
      <c r="H15" s="137" t="s">
        <v>0</v>
      </c>
      <c r="I15" s="78" t="s">
        <v>154</v>
      </c>
      <c r="J15" s="134"/>
      <c r="K15" s="134"/>
      <c r="L15" s="8"/>
      <c r="M15" s="51" t="s">
        <v>18</v>
      </c>
      <c r="N15" s="66"/>
    </row>
    <row r="16" spans="1:16" ht="27" x14ac:dyDescent="0.3">
      <c r="A16" s="61"/>
      <c r="C16" s="109" t="s">
        <v>175</v>
      </c>
      <c r="D16" s="110"/>
      <c r="E16" s="110"/>
      <c r="F16" s="110"/>
      <c r="G16" s="111"/>
      <c r="H16" s="137" t="s">
        <v>14</v>
      </c>
      <c r="I16" s="78"/>
      <c r="J16" s="133" t="s">
        <v>230</v>
      </c>
      <c r="K16" s="166" t="s">
        <v>232</v>
      </c>
      <c r="L16" s="8"/>
      <c r="M16" s="51" t="s">
        <v>176</v>
      </c>
      <c r="N16" s="66"/>
    </row>
    <row r="17" spans="1:14" ht="27" x14ac:dyDescent="0.3">
      <c r="A17" s="61"/>
      <c r="C17" s="109" t="s">
        <v>177</v>
      </c>
      <c r="D17" s="110"/>
      <c r="E17" s="110"/>
      <c r="F17" s="110"/>
      <c r="G17" s="111"/>
      <c r="H17" s="137" t="s">
        <v>14</v>
      </c>
      <c r="I17" s="78"/>
      <c r="J17" s="133" t="s">
        <v>230</v>
      </c>
      <c r="K17" s="166" t="s">
        <v>232</v>
      </c>
      <c r="L17" s="8"/>
      <c r="M17" s="51" t="s">
        <v>211</v>
      </c>
      <c r="N17" s="66"/>
    </row>
    <row r="18" spans="1:14" ht="53.4" x14ac:dyDescent="0.3">
      <c r="A18" s="18"/>
      <c r="C18" s="238" t="s">
        <v>183</v>
      </c>
      <c r="D18" s="239"/>
      <c r="E18" s="239"/>
      <c r="F18" s="239"/>
      <c r="G18" s="240"/>
      <c r="H18" s="137" t="s">
        <v>15</v>
      </c>
      <c r="I18" s="78"/>
      <c r="J18" s="133" t="s">
        <v>230</v>
      </c>
      <c r="K18" s="166" t="s">
        <v>238</v>
      </c>
      <c r="L18" s="8"/>
      <c r="M18" s="51" t="s">
        <v>24</v>
      </c>
      <c r="N18" s="66"/>
    </row>
    <row r="19" spans="1:14" ht="27" x14ac:dyDescent="0.3">
      <c r="A19" s="18"/>
      <c r="C19" s="238" t="s">
        <v>184</v>
      </c>
      <c r="D19" s="239"/>
      <c r="E19" s="239"/>
      <c r="F19" s="239"/>
      <c r="G19" s="240"/>
      <c r="H19" s="137" t="s">
        <v>15</v>
      </c>
      <c r="I19" s="78"/>
      <c r="J19" s="133" t="s">
        <v>230</v>
      </c>
      <c r="K19" s="166" t="s">
        <v>232</v>
      </c>
      <c r="L19" s="8"/>
      <c r="M19" s="51"/>
      <c r="N19" s="66"/>
    </row>
    <row r="20" spans="1:14" ht="27" x14ac:dyDescent="0.3">
      <c r="A20" s="18"/>
      <c r="C20" s="238" t="s">
        <v>185</v>
      </c>
      <c r="D20" s="239"/>
      <c r="E20" s="239"/>
      <c r="F20" s="239"/>
      <c r="G20" s="240"/>
      <c r="H20" s="137" t="s">
        <v>15</v>
      </c>
      <c r="I20" s="78"/>
      <c r="J20" s="133" t="s">
        <v>230</v>
      </c>
      <c r="K20" s="166" t="s">
        <v>232</v>
      </c>
      <c r="L20" s="8"/>
      <c r="M20" s="51"/>
      <c r="N20" s="66"/>
    </row>
    <row r="21" spans="1:14" ht="20.100000000000001" customHeight="1" x14ac:dyDescent="0.3">
      <c r="A21" s="61"/>
      <c r="C21" s="245" t="s">
        <v>186</v>
      </c>
      <c r="D21" s="246"/>
      <c r="E21" s="246"/>
      <c r="F21" s="246"/>
      <c r="G21" s="247"/>
      <c r="H21" s="137" t="s">
        <v>0</v>
      </c>
      <c r="I21" s="78"/>
      <c r="J21" s="134"/>
      <c r="K21" s="134"/>
      <c r="L21" s="8"/>
      <c r="M21" s="51"/>
      <c r="N21" s="66"/>
    </row>
    <row r="22" spans="1:14" ht="20.100000000000001" customHeight="1" x14ac:dyDescent="0.3">
      <c r="A22" s="18"/>
      <c r="C22" s="238" t="s">
        <v>194</v>
      </c>
      <c r="D22" s="239"/>
      <c r="E22" s="239"/>
      <c r="F22" s="239"/>
      <c r="G22" s="240"/>
      <c r="H22" s="137" t="s">
        <v>0</v>
      </c>
      <c r="I22" s="78" t="s">
        <v>181</v>
      </c>
      <c r="J22" s="134"/>
      <c r="K22" s="134"/>
      <c r="L22" s="8"/>
      <c r="M22" s="51" t="s">
        <v>182</v>
      </c>
      <c r="N22" s="66"/>
    </row>
    <row r="23" spans="1:14" ht="20.100000000000001" customHeight="1" x14ac:dyDescent="0.3">
      <c r="A23" s="18"/>
      <c r="C23" s="238" t="s">
        <v>195</v>
      </c>
      <c r="D23" s="239"/>
      <c r="E23" s="239"/>
      <c r="F23" s="239"/>
      <c r="G23" s="240"/>
      <c r="H23" s="137" t="s">
        <v>0</v>
      </c>
      <c r="I23" s="78"/>
      <c r="J23" s="134"/>
      <c r="K23" s="134"/>
      <c r="L23" s="8"/>
      <c r="M23" s="51"/>
      <c r="N23" s="66"/>
    </row>
    <row r="24" spans="1:14" ht="15.6" x14ac:dyDescent="0.3">
      <c r="A24" s="18"/>
      <c r="C24" s="83"/>
      <c r="D24" s="83"/>
      <c r="E24" s="83"/>
      <c r="F24" s="83"/>
      <c r="G24" s="83"/>
      <c r="H24" s="84"/>
      <c r="I24" s="84"/>
      <c r="J24" s="151"/>
      <c r="K24" s="151"/>
      <c r="L24" s="8"/>
      <c r="M24" s="51"/>
      <c r="N24" s="66"/>
    </row>
    <row r="25" spans="1:14" ht="15.6" x14ac:dyDescent="0.3">
      <c r="A25" s="61"/>
      <c r="C25" s="22" t="s">
        <v>36</v>
      </c>
      <c r="D25" s="21"/>
      <c r="E25" s="21"/>
      <c r="F25" s="21"/>
      <c r="G25" s="85"/>
      <c r="H25" s="85"/>
      <c r="I25" s="78"/>
      <c r="J25" s="135"/>
      <c r="K25" s="135"/>
      <c r="M25" s="51" t="s">
        <v>94</v>
      </c>
      <c r="N25" s="66"/>
    </row>
    <row r="26" spans="1:14" ht="49.2" x14ac:dyDescent="0.3">
      <c r="A26" s="18" t="s">
        <v>10</v>
      </c>
      <c r="C26" s="248"/>
      <c r="D26" s="249"/>
      <c r="E26" s="250"/>
      <c r="F26" s="86" t="s">
        <v>158</v>
      </c>
      <c r="G26" s="86" t="s">
        <v>159</v>
      </c>
      <c r="H26" s="66"/>
      <c r="I26" s="66"/>
      <c r="J26" s="136" t="s">
        <v>1</v>
      </c>
      <c r="K26" s="136" t="s">
        <v>3</v>
      </c>
      <c r="M26" s="51" t="s">
        <v>124</v>
      </c>
      <c r="N26" s="66"/>
    </row>
    <row r="27" spans="1:14" ht="20.100000000000001" customHeight="1" x14ac:dyDescent="0.3">
      <c r="A27" s="61"/>
      <c r="C27" s="235" t="s">
        <v>69</v>
      </c>
      <c r="D27" s="236"/>
      <c r="E27" s="237"/>
      <c r="F27" s="148"/>
      <c r="G27" s="148"/>
      <c r="H27" s="66"/>
      <c r="I27" s="66"/>
      <c r="J27" s="134" t="s">
        <v>239</v>
      </c>
      <c r="K27" s="134"/>
      <c r="M27" s="51" t="s">
        <v>20</v>
      </c>
      <c r="N27" s="66"/>
    </row>
    <row r="28" spans="1:14" ht="20.100000000000001" customHeight="1" x14ac:dyDescent="0.25">
      <c r="A28" s="61"/>
      <c r="C28" s="235" t="s">
        <v>70</v>
      </c>
      <c r="D28" s="236"/>
      <c r="E28" s="237"/>
      <c r="F28" s="148"/>
      <c r="G28" s="148"/>
      <c r="H28" s="66"/>
      <c r="I28" s="66"/>
      <c r="J28" s="134" t="s">
        <v>239</v>
      </c>
      <c r="K28" s="134"/>
      <c r="M28" s="26"/>
      <c r="N28" s="66"/>
    </row>
    <row r="29" spans="1:14" ht="20.100000000000001" customHeight="1" x14ac:dyDescent="0.3">
      <c r="A29" s="61"/>
      <c r="C29" s="241" t="s">
        <v>19</v>
      </c>
      <c r="D29" s="242"/>
      <c r="E29" s="243"/>
      <c r="F29" s="87">
        <f>F28-F27</f>
        <v>0</v>
      </c>
      <c r="G29" s="87">
        <f>G28-G27</f>
        <v>0</v>
      </c>
      <c r="H29" s="66"/>
      <c r="I29" s="66"/>
      <c r="J29" s="152"/>
      <c r="K29" s="152"/>
      <c r="M29" s="51" t="s">
        <v>72</v>
      </c>
      <c r="N29" s="66"/>
    </row>
    <row r="30" spans="1:14" ht="45" customHeight="1" x14ac:dyDescent="0.3">
      <c r="A30" s="61"/>
      <c r="C30" s="235" t="s">
        <v>68</v>
      </c>
      <c r="D30" s="236"/>
      <c r="E30" s="237"/>
      <c r="F30" s="148"/>
      <c r="G30" s="148"/>
      <c r="H30" s="66"/>
      <c r="I30" s="66"/>
      <c r="J30" s="134" t="s">
        <v>230</v>
      </c>
      <c r="K30" s="167" t="s">
        <v>240</v>
      </c>
      <c r="M30" s="51" t="s">
        <v>20</v>
      </c>
      <c r="N30" s="66"/>
    </row>
    <row r="31" spans="1:14" ht="60" x14ac:dyDescent="0.25">
      <c r="A31" s="61"/>
      <c r="C31" s="235" t="s">
        <v>71</v>
      </c>
      <c r="D31" s="236"/>
      <c r="E31" s="237"/>
      <c r="F31" s="149"/>
      <c r="G31" s="150"/>
      <c r="H31" s="66"/>
      <c r="I31" s="66"/>
      <c r="J31" s="134" t="s">
        <v>230</v>
      </c>
      <c r="K31" s="167" t="s">
        <v>249</v>
      </c>
      <c r="M31" s="26"/>
      <c r="N31" s="66"/>
    </row>
    <row r="32" spans="1:14" ht="20.100000000000001" customHeight="1" x14ac:dyDescent="0.3">
      <c r="A32" s="61"/>
      <c r="C32" s="241" t="s">
        <v>19</v>
      </c>
      <c r="D32" s="242"/>
      <c r="E32" s="243"/>
      <c r="F32" s="88">
        <f>F31-F30</f>
        <v>0</v>
      </c>
      <c r="G32" s="88">
        <f>G31-G30</f>
        <v>0</v>
      </c>
      <c r="H32" s="66"/>
      <c r="I32" s="66"/>
      <c r="J32" s="152"/>
      <c r="K32" s="152"/>
      <c r="M32" s="51" t="s">
        <v>72</v>
      </c>
      <c r="N32" s="66"/>
    </row>
    <row r="33" spans="1:15" ht="20.100000000000001" customHeight="1" x14ac:dyDescent="0.25">
      <c r="A33" s="61"/>
      <c r="C33" s="283" t="s">
        <v>26</v>
      </c>
      <c r="D33" s="284"/>
      <c r="E33" s="285"/>
      <c r="F33" s="281" t="str">
        <f>IF(OR(F29&gt;0,G29&gt;0,F32&gt;0,G32&gt;0),"No",IF(AND(F29&lt;0,G29&lt;0,F32&lt;0,G32&lt;0),"Yes","CHECK SITE DETAILS"))</f>
        <v>CHECK SITE DETAILS</v>
      </c>
      <c r="G33" s="282"/>
      <c r="H33" s="66"/>
      <c r="I33" s="66"/>
      <c r="J33" s="135"/>
      <c r="K33" s="135"/>
      <c r="M33" s="26"/>
      <c r="N33" s="66"/>
    </row>
    <row r="34" spans="1:15" ht="15.6" x14ac:dyDescent="0.3">
      <c r="A34" s="61"/>
      <c r="C34" s="96"/>
      <c r="D34" s="89"/>
      <c r="E34" s="21"/>
      <c r="F34" s="90"/>
      <c r="G34" s="66"/>
      <c r="H34" s="66"/>
      <c r="I34" s="66"/>
      <c r="J34" s="135"/>
      <c r="K34" s="135"/>
      <c r="M34" s="26"/>
      <c r="N34" s="66"/>
    </row>
    <row r="35" spans="1:15" ht="15.6" x14ac:dyDescent="0.3">
      <c r="A35" s="61"/>
      <c r="C35" s="1" t="s">
        <v>104</v>
      </c>
      <c r="D35" s="66"/>
      <c r="E35" s="66"/>
      <c r="F35" s="66"/>
      <c r="G35" s="66"/>
      <c r="H35" s="66"/>
      <c r="I35" s="78"/>
      <c r="J35" s="135"/>
      <c r="K35" s="135"/>
      <c r="M35" s="26"/>
      <c r="N35" s="66"/>
    </row>
    <row r="36" spans="1:15" ht="27.75" customHeight="1" x14ac:dyDescent="0.25">
      <c r="A36" s="61"/>
      <c r="C36" s="170" t="s">
        <v>174</v>
      </c>
      <c r="D36" s="171"/>
      <c r="E36" s="171"/>
      <c r="F36" s="288"/>
      <c r="G36" s="286" t="s">
        <v>65</v>
      </c>
      <c r="H36" s="287"/>
      <c r="I36" s="78"/>
      <c r="J36" s="135"/>
      <c r="K36" s="135"/>
      <c r="M36" s="26"/>
      <c r="N36" s="66"/>
    </row>
    <row r="37" spans="1:15" s="113" customFormat="1" ht="20.100000000000001" customHeight="1" x14ac:dyDescent="0.25">
      <c r="A37" s="112"/>
      <c r="C37" s="201" t="s">
        <v>179</v>
      </c>
      <c r="D37" s="202"/>
      <c r="E37" s="202"/>
      <c r="F37" s="252"/>
      <c r="G37" s="278" t="s">
        <v>241</v>
      </c>
      <c r="H37" s="280"/>
      <c r="I37" s="114"/>
      <c r="J37" s="153"/>
      <c r="K37" s="153"/>
      <c r="M37" s="159" t="s">
        <v>170</v>
      </c>
      <c r="N37" s="115"/>
    </row>
    <row r="38" spans="1:15" s="113" customFormat="1" ht="20.100000000000001" customHeight="1" x14ac:dyDescent="0.25">
      <c r="A38" s="112"/>
      <c r="C38" s="116" t="s">
        <v>180</v>
      </c>
      <c r="D38" s="116"/>
      <c r="E38" s="116"/>
      <c r="F38" s="116"/>
      <c r="G38" s="278" t="s">
        <v>242</v>
      </c>
      <c r="H38" s="280"/>
      <c r="I38" s="114"/>
      <c r="J38" s="153"/>
      <c r="K38" s="153"/>
      <c r="M38" s="159" t="s">
        <v>171</v>
      </c>
      <c r="N38" s="115"/>
    </row>
    <row r="39" spans="1:15" ht="46.95" customHeight="1" x14ac:dyDescent="0.3">
      <c r="A39" s="18" t="s">
        <v>10</v>
      </c>
      <c r="C39" s="264" t="s">
        <v>119</v>
      </c>
      <c r="D39" s="265"/>
      <c r="E39" s="265"/>
      <c r="F39" s="265"/>
      <c r="G39" s="266"/>
      <c r="H39" s="125" t="s">
        <v>65</v>
      </c>
      <c r="I39" s="66"/>
      <c r="J39" s="136" t="s">
        <v>1</v>
      </c>
      <c r="K39" s="136" t="s">
        <v>3</v>
      </c>
      <c r="L39" s="5"/>
      <c r="M39" s="42" t="s">
        <v>66</v>
      </c>
      <c r="N39" s="66"/>
    </row>
    <row r="40" spans="1:15" s="113" customFormat="1" ht="20.100000000000001" customHeight="1" x14ac:dyDescent="0.25">
      <c r="A40" s="117"/>
      <c r="C40" s="203" t="s">
        <v>160</v>
      </c>
      <c r="D40" s="204"/>
      <c r="E40" s="204"/>
      <c r="F40" s="204"/>
      <c r="G40" s="267"/>
      <c r="H40" s="131" t="s">
        <v>15</v>
      </c>
      <c r="I40" s="115"/>
      <c r="J40" s="154" t="s">
        <v>230</v>
      </c>
      <c r="K40" s="154" t="s">
        <v>243</v>
      </c>
      <c r="M40" s="159" t="s">
        <v>122</v>
      </c>
      <c r="N40" s="115"/>
    </row>
    <row r="41" spans="1:15" s="113" customFormat="1" ht="20.100000000000001" customHeight="1" x14ac:dyDescent="0.25">
      <c r="A41" s="117"/>
      <c r="C41" s="203" t="s">
        <v>161</v>
      </c>
      <c r="D41" s="204"/>
      <c r="E41" s="204"/>
      <c r="F41" s="204"/>
      <c r="G41" s="267"/>
      <c r="H41" s="131" t="s">
        <v>15</v>
      </c>
      <c r="I41" s="115"/>
      <c r="J41" s="154" t="s">
        <v>230</v>
      </c>
      <c r="K41" s="154" t="s">
        <v>243</v>
      </c>
      <c r="M41" s="159" t="s">
        <v>144</v>
      </c>
      <c r="N41" s="115"/>
    </row>
    <row r="42" spans="1:15" s="113" customFormat="1" ht="20.100000000000001" customHeight="1" x14ac:dyDescent="0.25">
      <c r="A42" s="117"/>
      <c r="C42" s="105" t="s">
        <v>162</v>
      </c>
      <c r="D42" s="106"/>
      <c r="E42" s="106"/>
      <c r="F42" s="106"/>
      <c r="G42" s="107"/>
      <c r="H42" s="131" t="s">
        <v>15</v>
      </c>
      <c r="I42" s="115"/>
      <c r="J42" s="154" t="s">
        <v>230</v>
      </c>
      <c r="K42" s="154" t="s">
        <v>243</v>
      </c>
      <c r="M42" s="159" t="s">
        <v>223</v>
      </c>
      <c r="N42" s="115"/>
    </row>
    <row r="43" spans="1:15" s="113" customFormat="1" ht="20.100000000000001" customHeight="1" x14ac:dyDescent="0.25">
      <c r="A43" s="117"/>
      <c r="C43" s="105" t="s">
        <v>163</v>
      </c>
      <c r="D43" s="106"/>
      <c r="E43" s="118"/>
      <c r="F43" s="106"/>
      <c r="G43" s="107"/>
      <c r="H43" s="131" t="s">
        <v>15</v>
      </c>
      <c r="I43" s="115"/>
      <c r="J43" s="154" t="s">
        <v>230</v>
      </c>
      <c r="K43" s="154" t="s">
        <v>243</v>
      </c>
      <c r="M43" s="159"/>
      <c r="N43" s="115"/>
    </row>
    <row r="44" spans="1:15" s="113" customFormat="1" ht="20.100000000000001" customHeight="1" x14ac:dyDescent="0.25">
      <c r="A44" s="117"/>
      <c r="C44" s="105" t="s">
        <v>166</v>
      </c>
      <c r="D44" s="106"/>
      <c r="E44" s="106"/>
      <c r="F44" s="106"/>
      <c r="G44" s="107"/>
      <c r="H44" s="131" t="s">
        <v>14</v>
      </c>
      <c r="I44" s="115"/>
      <c r="J44" s="154" t="s">
        <v>230</v>
      </c>
      <c r="K44" s="154" t="s">
        <v>243</v>
      </c>
      <c r="M44" s="159"/>
      <c r="N44" s="115"/>
    </row>
    <row r="45" spans="1:15" s="113" customFormat="1" ht="45" x14ac:dyDescent="0.25">
      <c r="A45" s="117"/>
      <c r="C45" s="290" t="s">
        <v>187</v>
      </c>
      <c r="D45" s="291"/>
      <c r="E45" s="291"/>
      <c r="F45" s="291"/>
      <c r="G45" s="292"/>
      <c r="H45" s="131" t="s">
        <v>15</v>
      </c>
      <c r="I45" s="115"/>
      <c r="J45" s="154" t="s">
        <v>230</v>
      </c>
      <c r="K45" s="168" t="s">
        <v>244</v>
      </c>
      <c r="M45" s="160"/>
      <c r="N45" s="115"/>
    </row>
    <row r="46" spans="1:15" ht="46.95" customHeight="1" x14ac:dyDescent="0.3">
      <c r="A46" s="18" t="s">
        <v>10</v>
      </c>
      <c r="C46" s="264" t="s">
        <v>64</v>
      </c>
      <c r="D46" s="265"/>
      <c r="E46" s="265"/>
      <c r="F46" s="265"/>
      <c r="G46" s="266"/>
      <c r="H46" s="125" t="s">
        <v>65</v>
      </c>
      <c r="I46" s="66"/>
      <c r="J46" s="136" t="s">
        <v>1</v>
      </c>
      <c r="K46" s="136" t="s">
        <v>3</v>
      </c>
      <c r="L46" s="5"/>
      <c r="M46" s="42"/>
      <c r="N46" s="66"/>
    </row>
    <row r="47" spans="1:15" ht="20.100000000000001" customHeight="1" x14ac:dyDescent="0.3">
      <c r="A47" s="18"/>
      <c r="C47" s="203" t="s">
        <v>61</v>
      </c>
      <c r="D47" s="204"/>
      <c r="E47" s="204"/>
      <c r="F47" s="204"/>
      <c r="G47" s="267"/>
      <c r="H47" s="137" t="s">
        <v>14</v>
      </c>
      <c r="I47" s="66"/>
      <c r="J47" s="134"/>
      <c r="K47" s="134"/>
      <c r="M47" s="51"/>
      <c r="N47" s="66"/>
    </row>
    <row r="48" spans="1:15" ht="33.75" customHeight="1" x14ac:dyDescent="0.3">
      <c r="A48" s="18"/>
      <c r="C48" s="253" t="s">
        <v>120</v>
      </c>
      <c r="D48" s="254"/>
      <c r="E48" s="254"/>
      <c r="F48" s="254"/>
      <c r="G48" s="255"/>
      <c r="H48" s="137" t="s">
        <v>15</v>
      </c>
      <c r="I48" s="66"/>
      <c r="J48" s="134"/>
      <c r="K48" s="134"/>
      <c r="M48" s="51"/>
      <c r="N48" s="66"/>
      <c r="O48" s="73"/>
    </row>
    <row r="49" spans="1:14" ht="20.100000000000001" customHeight="1" x14ac:dyDescent="0.3">
      <c r="A49" s="18"/>
      <c r="C49" s="105" t="s">
        <v>164</v>
      </c>
      <c r="D49" s="106"/>
      <c r="E49" s="106"/>
      <c r="F49" s="106"/>
      <c r="G49" s="107"/>
      <c r="H49" s="137" t="s">
        <v>15</v>
      </c>
      <c r="I49" s="66"/>
      <c r="J49" s="134"/>
      <c r="K49" s="134"/>
      <c r="M49" s="51"/>
      <c r="N49" s="66"/>
    </row>
    <row r="50" spans="1:14" ht="20.100000000000001" customHeight="1" x14ac:dyDescent="0.3">
      <c r="A50" s="18"/>
      <c r="C50" s="105" t="s">
        <v>188</v>
      </c>
      <c r="D50" s="106"/>
      <c r="E50" s="106"/>
      <c r="F50" s="106"/>
      <c r="G50" s="107"/>
      <c r="H50" s="137" t="s">
        <v>15</v>
      </c>
      <c r="I50" s="66"/>
      <c r="J50" s="134"/>
      <c r="K50" s="134"/>
      <c r="M50" s="51"/>
      <c r="N50" s="66"/>
    </row>
    <row r="51" spans="1:14" ht="20.100000000000001" customHeight="1" x14ac:dyDescent="0.3">
      <c r="A51" s="18"/>
      <c r="C51" s="105" t="s">
        <v>133</v>
      </c>
      <c r="D51" s="106"/>
      <c r="E51" s="106"/>
      <c r="F51" s="106"/>
      <c r="G51" s="107"/>
      <c r="H51" s="137" t="s">
        <v>134</v>
      </c>
      <c r="I51" s="66"/>
      <c r="J51" s="134"/>
      <c r="K51" s="134"/>
      <c r="M51" s="51"/>
      <c r="N51" s="66"/>
    </row>
    <row r="52" spans="1:14" ht="20.100000000000001" customHeight="1" x14ac:dyDescent="0.3">
      <c r="A52" s="18"/>
      <c r="C52" s="105" t="s">
        <v>62</v>
      </c>
      <c r="D52" s="106"/>
      <c r="E52" s="106"/>
      <c r="F52" s="106"/>
      <c r="G52" s="107"/>
      <c r="H52" s="137" t="s">
        <v>14</v>
      </c>
      <c r="I52" s="66"/>
      <c r="J52" s="134"/>
      <c r="K52" s="134"/>
      <c r="M52" s="51"/>
      <c r="N52" s="66"/>
    </row>
    <row r="53" spans="1:14" ht="20.100000000000001" customHeight="1" x14ac:dyDescent="0.3">
      <c r="A53" s="18"/>
      <c r="C53" s="105" t="s">
        <v>63</v>
      </c>
      <c r="D53" s="106"/>
      <c r="E53" s="106"/>
      <c r="F53" s="106"/>
      <c r="G53" s="107"/>
      <c r="H53" s="137"/>
      <c r="I53" s="66"/>
      <c r="J53" s="134"/>
      <c r="K53" s="134"/>
      <c r="M53" s="51"/>
      <c r="N53" s="66"/>
    </row>
    <row r="54" spans="1:14" x14ac:dyDescent="0.25">
      <c r="A54" s="18"/>
      <c r="C54" s="66"/>
      <c r="D54" s="66"/>
      <c r="E54" s="66"/>
      <c r="F54" s="66"/>
      <c r="G54" s="66"/>
      <c r="H54" s="66"/>
      <c r="I54" s="78"/>
      <c r="J54" s="135"/>
      <c r="K54" s="135"/>
      <c r="M54" s="26"/>
      <c r="N54" s="66"/>
    </row>
    <row r="55" spans="1:14" ht="15.6" x14ac:dyDescent="0.3">
      <c r="A55" s="18"/>
      <c r="C55" s="1" t="s">
        <v>105</v>
      </c>
      <c r="D55" s="66"/>
      <c r="E55" s="66"/>
      <c r="F55" s="66"/>
      <c r="G55" s="66"/>
      <c r="H55" s="66"/>
      <c r="I55" s="78"/>
      <c r="J55" s="135"/>
      <c r="K55" s="135"/>
      <c r="M55" s="26"/>
      <c r="N55" s="66"/>
    </row>
    <row r="56" spans="1:14" s="113" customFormat="1" ht="15.6" x14ac:dyDescent="0.25">
      <c r="A56" s="117"/>
      <c r="C56" s="256"/>
      <c r="D56" s="257"/>
      <c r="E56" s="257"/>
      <c r="F56" s="257"/>
      <c r="G56" s="258"/>
      <c r="H56" s="91" t="s">
        <v>65</v>
      </c>
      <c r="I56" s="92"/>
      <c r="J56" s="155" t="s">
        <v>1</v>
      </c>
      <c r="K56" s="155" t="s">
        <v>7</v>
      </c>
      <c r="M56" s="159" t="s">
        <v>125</v>
      </c>
      <c r="N56" s="115"/>
    </row>
    <row r="57" spans="1:14" s="113" customFormat="1" ht="19.5" customHeight="1" x14ac:dyDescent="0.25">
      <c r="A57" s="117"/>
      <c r="C57" s="206" t="s">
        <v>167</v>
      </c>
      <c r="D57" s="207"/>
      <c r="E57" s="207"/>
      <c r="F57" s="207"/>
      <c r="G57" s="251"/>
      <c r="H57" s="131" t="s">
        <v>23</v>
      </c>
      <c r="I57" s="119"/>
      <c r="J57" s="154" t="s">
        <v>230</v>
      </c>
      <c r="K57" s="154" t="s">
        <v>245</v>
      </c>
      <c r="M57" s="160" t="s">
        <v>145</v>
      </c>
      <c r="N57" s="120"/>
    </row>
    <row r="58" spans="1:14" s="113" customFormat="1" ht="20.100000000000001" customHeight="1" x14ac:dyDescent="0.25">
      <c r="A58" s="117" t="s">
        <v>10</v>
      </c>
      <c r="C58" s="201" t="s">
        <v>206</v>
      </c>
      <c r="D58" s="202"/>
      <c r="E58" s="202"/>
      <c r="F58" s="202"/>
      <c r="G58" s="252"/>
      <c r="H58" s="131" t="s">
        <v>14</v>
      </c>
      <c r="I58" s="121"/>
      <c r="J58" s="154" t="s">
        <v>246</v>
      </c>
      <c r="K58" s="154" t="s">
        <v>247</v>
      </c>
      <c r="M58" s="159" t="s">
        <v>102</v>
      </c>
      <c r="N58" s="120"/>
    </row>
    <row r="59" spans="1:14" s="113" customFormat="1" ht="20.100000000000001" customHeight="1" x14ac:dyDescent="0.25">
      <c r="A59" s="117"/>
      <c r="C59" s="201" t="s">
        <v>67</v>
      </c>
      <c r="D59" s="202"/>
      <c r="E59" s="202"/>
      <c r="F59" s="202"/>
      <c r="G59" s="252"/>
      <c r="H59" s="131" t="s">
        <v>14</v>
      </c>
      <c r="I59" s="119"/>
      <c r="J59" s="154" t="s">
        <v>246</v>
      </c>
      <c r="K59" s="154" t="s">
        <v>247</v>
      </c>
      <c r="M59" s="159"/>
      <c r="N59" s="120"/>
    </row>
    <row r="60" spans="1:14" s="113" customFormat="1" ht="20.100000000000001" customHeight="1" x14ac:dyDescent="0.25">
      <c r="A60" s="117" t="s">
        <v>10</v>
      </c>
      <c r="C60" s="99" t="s">
        <v>99</v>
      </c>
      <c r="D60" s="100"/>
      <c r="E60" s="100"/>
      <c r="F60" s="100"/>
      <c r="G60" s="101"/>
      <c r="H60" s="131" t="s">
        <v>101</v>
      </c>
      <c r="I60" s="119"/>
      <c r="J60" s="154"/>
      <c r="K60" s="154"/>
      <c r="M60" s="161" t="s">
        <v>139</v>
      </c>
      <c r="N60" s="120"/>
    </row>
    <row r="61" spans="1:14" s="113" customFormat="1" ht="30" x14ac:dyDescent="0.25">
      <c r="A61" s="117"/>
      <c r="C61" s="201" t="s">
        <v>107</v>
      </c>
      <c r="D61" s="202"/>
      <c r="E61" s="202"/>
      <c r="F61" s="202"/>
      <c r="G61" s="252"/>
      <c r="H61" s="131" t="s">
        <v>14</v>
      </c>
      <c r="I61" s="119"/>
      <c r="J61" s="154" t="s">
        <v>250</v>
      </c>
      <c r="K61" s="168" t="s">
        <v>251</v>
      </c>
      <c r="M61" s="159" t="s">
        <v>126</v>
      </c>
      <c r="N61" s="120"/>
    </row>
    <row r="62" spans="1:14" s="113" customFormat="1" ht="20.100000000000001" customHeight="1" x14ac:dyDescent="0.25">
      <c r="A62" s="117"/>
      <c r="C62" s="102" t="s">
        <v>140</v>
      </c>
      <c r="D62" s="103"/>
      <c r="E62" s="103"/>
      <c r="F62" s="103"/>
      <c r="G62" s="104"/>
      <c r="H62" s="131" t="s">
        <v>15</v>
      </c>
      <c r="I62" s="114"/>
      <c r="J62" s="154"/>
      <c r="K62" s="154"/>
      <c r="M62" s="162" t="s">
        <v>141</v>
      </c>
      <c r="N62" s="120"/>
    </row>
    <row r="63" spans="1:14" s="113" customFormat="1" ht="20.100000000000001" customHeight="1" x14ac:dyDescent="0.25">
      <c r="A63" s="117"/>
      <c r="C63" s="206" t="s">
        <v>142</v>
      </c>
      <c r="D63" s="207"/>
      <c r="E63" s="207"/>
      <c r="F63" s="207"/>
      <c r="G63" s="251"/>
      <c r="H63" s="131" t="s">
        <v>14</v>
      </c>
      <c r="I63" s="114"/>
      <c r="J63" s="154" t="s">
        <v>250</v>
      </c>
      <c r="K63" s="154"/>
      <c r="M63" s="159"/>
      <c r="N63" s="120"/>
    </row>
    <row r="64" spans="1:14" x14ac:dyDescent="0.25">
      <c r="A64"/>
      <c r="C64" s="66"/>
      <c r="D64" s="66"/>
      <c r="E64" s="66"/>
      <c r="F64" s="66"/>
      <c r="G64" s="66"/>
      <c r="H64" s="78"/>
      <c r="I64" s="66"/>
      <c r="J64" s="66"/>
      <c r="K64" s="66"/>
    </row>
    <row r="65" spans="3:11" x14ac:dyDescent="0.25">
      <c r="C65" s="66"/>
      <c r="D65" s="66"/>
      <c r="E65" s="66"/>
      <c r="F65" s="66"/>
      <c r="G65" s="66"/>
      <c r="H65" s="66"/>
      <c r="I65" s="78"/>
      <c r="J65" s="66"/>
      <c r="K65" s="66"/>
    </row>
    <row r="66" spans="3:11" ht="15.6" x14ac:dyDescent="0.3">
      <c r="C66" s="27" t="s">
        <v>200</v>
      </c>
      <c r="D66" s="26"/>
      <c r="E66" s="26"/>
      <c r="F66" s="26"/>
      <c r="G66" s="26"/>
      <c r="H66" s="26"/>
      <c r="I66" s="28"/>
      <c r="J66" s="26"/>
      <c r="K66" s="26"/>
    </row>
    <row r="67" spans="3:11" x14ac:dyDescent="0.25">
      <c r="C67" s="269"/>
      <c r="D67" s="270"/>
      <c r="E67" s="270"/>
      <c r="F67" s="270"/>
      <c r="G67" s="270"/>
      <c r="H67" s="270"/>
      <c r="I67" s="270"/>
      <c r="J67" s="270"/>
      <c r="K67" s="271"/>
    </row>
    <row r="68" spans="3:11" x14ac:dyDescent="0.25">
      <c r="C68" s="272"/>
      <c r="D68" s="273"/>
      <c r="E68" s="273"/>
      <c r="F68" s="273"/>
      <c r="G68" s="273"/>
      <c r="H68" s="273"/>
      <c r="I68" s="273"/>
      <c r="J68" s="273"/>
      <c r="K68" s="274"/>
    </row>
    <row r="69" spans="3:11" x14ac:dyDescent="0.25">
      <c r="C69" s="272"/>
      <c r="D69" s="273"/>
      <c r="E69" s="273"/>
      <c r="F69" s="273"/>
      <c r="G69" s="273"/>
      <c r="H69" s="273"/>
      <c r="I69" s="273"/>
      <c r="J69" s="273"/>
      <c r="K69" s="274"/>
    </row>
    <row r="70" spans="3:11" x14ac:dyDescent="0.25">
      <c r="C70" s="272"/>
      <c r="D70" s="273"/>
      <c r="E70" s="273"/>
      <c r="F70" s="273"/>
      <c r="G70" s="273"/>
      <c r="H70" s="273"/>
      <c r="I70" s="273"/>
      <c r="J70" s="273"/>
      <c r="K70" s="274"/>
    </row>
    <row r="71" spans="3:11" x14ac:dyDescent="0.25">
      <c r="C71" s="272"/>
      <c r="D71" s="273"/>
      <c r="E71" s="273"/>
      <c r="F71" s="273"/>
      <c r="G71" s="273"/>
      <c r="H71" s="273"/>
      <c r="I71" s="273"/>
      <c r="J71" s="273"/>
      <c r="K71" s="274"/>
    </row>
    <row r="72" spans="3:11" x14ac:dyDescent="0.25">
      <c r="C72" s="272"/>
      <c r="D72" s="273"/>
      <c r="E72" s="273"/>
      <c r="F72" s="273"/>
      <c r="G72" s="273"/>
      <c r="H72" s="273"/>
      <c r="I72" s="273"/>
      <c r="J72" s="273"/>
      <c r="K72" s="274"/>
    </row>
    <row r="73" spans="3:11" x14ac:dyDescent="0.25">
      <c r="C73" s="275"/>
      <c r="D73" s="276"/>
      <c r="E73" s="276"/>
      <c r="F73" s="276"/>
      <c r="G73" s="276"/>
      <c r="H73" s="276"/>
      <c r="I73" s="276"/>
      <c r="J73" s="276"/>
      <c r="K73" s="277"/>
    </row>
  </sheetData>
  <sheetProtection algorithmName="SHA-512" hashValue="u362xUDwHNpcZt1YWrazjR2ij+JPzCyh8sn6zEoP3PSA+cw3SoB1vsje08XZH7TKS5iVY3OqAkXIaO5zA1SVPw==" saltValue="Q4nE9fi4I6+4mm0QkyCHvA==" spinCount="100000" sheet="1" formatCells="0" formatColumns="0" formatRows="0" insertColumns="0" insertRows="0"/>
  <mergeCells count="40">
    <mergeCell ref="C63:G63"/>
    <mergeCell ref="C20:G20"/>
    <mergeCell ref="C22:G22"/>
    <mergeCell ref="C58:G58"/>
    <mergeCell ref="C59:G59"/>
    <mergeCell ref="C40:G40"/>
    <mergeCell ref="C41:G41"/>
    <mergeCell ref="C45:G45"/>
    <mergeCell ref="C39:G39"/>
    <mergeCell ref="C56:G56"/>
    <mergeCell ref="C21:G21"/>
    <mergeCell ref="C7:F7"/>
    <mergeCell ref="C57:G57"/>
    <mergeCell ref="C31:E31"/>
    <mergeCell ref="C30:E30"/>
    <mergeCell ref="C32:E32"/>
    <mergeCell ref="C26:E26"/>
    <mergeCell ref="C47:G47"/>
    <mergeCell ref="C48:G48"/>
    <mergeCell ref="C28:E28"/>
    <mergeCell ref="C29:E29"/>
    <mergeCell ref="C9:F9"/>
    <mergeCell ref="C10:G10"/>
    <mergeCell ref="C19:G19"/>
    <mergeCell ref="C67:K73"/>
    <mergeCell ref="C11:F11"/>
    <mergeCell ref="G11:I11"/>
    <mergeCell ref="F33:G33"/>
    <mergeCell ref="C33:E33"/>
    <mergeCell ref="C27:E27"/>
    <mergeCell ref="G36:H36"/>
    <mergeCell ref="G37:H37"/>
    <mergeCell ref="G38:H38"/>
    <mergeCell ref="C36:F36"/>
    <mergeCell ref="C37:F37"/>
    <mergeCell ref="C23:G23"/>
    <mergeCell ref="C18:G18"/>
    <mergeCell ref="C14:G14"/>
    <mergeCell ref="C46:G46"/>
    <mergeCell ref="C61:G61"/>
  </mergeCells>
  <conditionalFormatting sqref="H44">
    <cfRule type="expression" dxfId="15" priority="22">
      <formula>$H$41="no"</formula>
    </cfRule>
  </conditionalFormatting>
  <conditionalFormatting sqref="H53">
    <cfRule type="expression" dxfId="14" priority="18">
      <formula>$H$41="no"</formula>
    </cfRule>
  </conditionalFormatting>
  <conditionalFormatting sqref="H48">
    <cfRule type="expression" dxfId="13" priority="16">
      <formula>$H$47="No"</formula>
    </cfRule>
  </conditionalFormatting>
  <conditionalFormatting sqref="H49">
    <cfRule type="expression" dxfId="12" priority="15">
      <formula>$H$47="no"</formula>
    </cfRule>
  </conditionalFormatting>
  <conditionalFormatting sqref="H50">
    <cfRule type="expression" dxfId="11" priority="14">
      <formula>$H$47="no"</formula>
    </cfRule>
  </conditionalFormatting>
  <conditionalFormatting sqref="F29">
    <cfRule type="cellIs" dxfId="10" priority="10" operator="lessThanOrEqual">
      <formula>0</formula>
    </cfRule>
    <cfRule type="cellIs" dxfId="9" priority="11" operator="greaterThan">
      <formula>0</formula>
    </cfRule>
  </conditionalFormatting>
  <conditionalFormatting sqref="G29">
    <cfRule type="cellIs" dxfId="8" priority="8" operator="lessThanOrEqual">
      <formula>0</formula>
    </cfRule>
    <cfRule type="cellIs" dxfId="7" priority="9" operator="greaterThan">
      <formula>0</formula>
    </cfRule>
  </conditionalFormatting>
  <conditionalFormatting sqref="F32">
    <cfRule type="cellIs" dxfId="6" priority="6" operator="lessThanOrEqual">
      <formula>0</formula>
    </cfRule>
    <cfRule type="cellIs" dxfId="5" priority="7" operator="greaterThan">
      <formula>0</formula>
    </cfRule>
  </conditionalFormatting>
  <conditionalFormatting sqref="G32">
    <cfRule type="cellIs" dxfId="4" priority="4" operator="lessThanOrEqual">
      <formula>0</formula>
    </cfRule>
    <cfRule type="cellIs" dxfId="3" priority="5" operator="greaterThan">
      <formula>0</formula>
    </cfRule>
  </conditionalFormatting>
  <conditionalFormatting sqref="H59:H60">
    <cfRule type="expression" dxfId="2" priority="3">
      <formula>$H$57="low"</formula>
    </cfRule>
  </conditionalFormatting>
  <conditionalFormatting sqref="H60">
    <cfRule type="expression" dxfId="1" priority="2">
      <formula>$H$59="no"</formula>
    </cfRule>
  </conditionalFormatting>
  <conditionalFormatting sqref="H16:H17">
    <cfRule type="cellIs" dxfId="0" priority="1" operator="greaterThanOrEqual">
      <formula>40</formula>
    </cfRule>
  </conditionalFormatting>
  <pageMargins left="0.70866141732283472" right="0.70866141732283472" top="0.74803149606299213" bottom="0.74803149606299213" header="0.31496062992125984" footer="0.31496062992125984"/>
  <pageSetup paperSize="8" scale="67"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0000000}">
          <x14:formula1>
            <xm:f>Sheet2!$B$2:$B$3</xm:f>
          </x14:formula1>
          <xm:sqref>H45 H40:H43 H61:H63 H47:H50 H58:H59 H16:H20</xm:sqref>
        </x14:dataValidation>
        <x14:dataValidation type="list" allowBlank="1" showInputMessage="1" showErrorMessage="1" xr:uid="{00000000-0002-0000-0200-000001000000}">
          <x14:formula1>
            <xm:f>Sheet2!$B$2:$B$4</xm:f>
          </x14:formula1>
          <xm:sqref>H44 H21 H52:H53</xm:sqref>
        </x14:dataValidation>
        <x14:dataValidation type="list" allowBlank="1" showInputMessage="1" showErrorMessage="1" xr:uid="{00000000-0002-0000-0200-000002000000}">
          <x14:formula1>
            <xm:f>Sheet2!$H$1:$H$4</xm:f>
          </x14:formula1>
          <xm:sqref>H57</xm:sqref>
        </x14:dataValidation>
        <x14:dataValidation type="list" allowBlank="1" showInputMessage="1" showErrorMessage="1" xr:uid="{00000000-0002-0000-0200-000003000000}">
          <x14:formula1>
            <xm:f>Sheet2!$K$2:$K$6</xm:f>
          </x14:formula1>
          <xm:sqref>H60</xm:sqref>
        </x14:dataValidation>
        <x14:dataValidation type="list" allowBlank="1" showInputMessage="1" showErrorMessage="1" xr:uid="{00000000-0002-0000-0200-000004000000}">
          <x14:formula1>
            <xm:f>Sheet2!$B$6:$B$8</xm:f>
          </x14:formula1>
          <xm:sqref>H51</xm:sqref>
        </x14:dataValidation>
        <x14:dataValidation type="list" allowBlank="1" showInputMessage="1" showErrorMessage="1" xr:uid="{00000000-0002-0000-0200-000005000000}">
          <x14:formula1>
            <xm:f>Sheet2!$B$12:$B$14</xm:f>
          </x14:formula1>
          <xm:sqref>G11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K18"/>
  <sheetViews>
    <sheetView workbookViewId="0">
      <selection activeCell="D16" sqref="D16"/>
    </sheetView>
  </sheetViews>
  <sheetFormatPr defaultRowHeight="15" x14ac:dyDescent="0.25"/>
  <sheetData>
    <row r="1" spans="2:11" x14ac:dyDescent="0.25">
      <c r="H1" t="s">
        <v>137</v>
      </c>
    </row>
    <row r="2" spans="2:11" x14ac:dyDescent="0.25">
      <c r="B2" t="s">
        <v>14</v>
      </c>
      <c r="D2" t="s">
        <v>37</v>
      </c>
      <c r="F2" t="s">
        <v>44</v>
      </c>
      <c r="H2" t="s">
        <v>21</v>
      </c>
      <c r="J2" t="s">
        <v>88</v>
      </c>
      <c r="K2">
        <v>2</v>
      </c>
    </row>
    <row r="3" spans="2:11" x14ac:dyDescent="0.25">
      <c r="B3" t="s">
        <v>15</v>
      </c>
      <c r="D3" t="s">
        <v>45</v>
      </c>
      <c r="F3" t="s">
        <v>128</v>
      </c>
      <c r="H3" t="s">
        <v>22</v>
      </c>
      <c r="J3" t="s">
        <v>89</v>
      </c>
      <c r="K3">
        <v>3</v>
      </c>
    </row>
    <row r="4" spans="2:11" x14ac:dyDescent="0.25">
      <c r="B4" t="s">
        <v>0</v>
      </c>
      <c r="D4" t="s">
        <v>59</v>
      </c>
      <c r="F4" t="s">
        <v>38</v>
      </c>
      <c r="H4" t="s">
        <v>23</v>
      </c>
      <c r="J4" t="s">
        <v>91</v>
      </c>
      <c r="K4">
        <v>4</v>
      </c>
    </row>
    <row r="5" spans="2:11" x14ac:dyDescent="0.25">
      <c r="F5" t="s">
        <v>39</v>
      </c>
      <c r="K5" s="69" t="s">
        <v>100</v>
      </c>
    </row>
    <row r="6" spans="2:11" x14ac:dyDescent="0.25">
      <c r="B6" t="s">
        <v>134</v>
      </c>
      <c r="F6" t="s">
        <v>40</v>
      </c>
      <c r="K6" s="69" t="s">
        <v>101</v>
      </c>
    </row>
    <row r="7" spans="2:11" x14ac:dyDescent="0.25">
      <c r="B7" t="s">
        <v>135</v>
      </c>
      <c r="F7" t="s">
        <v>41</v>
      </c>
    </row>
    <row r="8" spans="2:11" x14ac:dyDescent="0.25">
      <c r="B8" t="s">
        <v>136</v>
      </c>
      <c r="F8" t="s">
        <v>42</v>
      </c>
    </row>
    <row r="9" spans="2:11" x14ac:dyDescent="0.25">
      <c r="F9" t="s">
        <v>60</v>
      </c>
    </row>
    <row r="10" spans="2:11" x14ac:dyDescent="0.25">
      <c r="F10" t="s">
        <v>43</v>
      </c>
    </row>
    <row r="12" spans="2:11" x14ac:dyDescent="0.25">
      <c r="B12" t="s">
        <v>151</v>
      </c>
    </row>
    <row r="13" spans="2:11" x14ac:dyDescent="0.25">
      <c r="B13" t="s">
        <v>172</v>
      </c>
    </row>
    <row r="14" spans="2:11" x14ac:dyDescent="0.25">
      <c r="B14" t="s">
        <v>150</v>
      </c>
    </row>
    <row r="18" spans="2:2" x14ac:dyDescent="0.25">
      <c r="B18" s="16"/>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C19"/>
  <sheetViews>
    <sheetView workbookViewId="0">
      <selection activeCell="E20" sqref="E20"/>
    </sheetView>
  </sheetViews>
  <sheetFormatPr defaultRowHeight="15" x14ac:dyDescent="0.25"/>
  <sheetData>
    <row r="2" spans="2:3" ht="15.6" x14ac:dyDescent="0.3">
      <c r="B2" s="1" t="s">
        <v>202</v>
      </c>
    </row>
    <row r="3" spans="2:3" x14ac:dyDescent="0.25">
      <c r="B3">
        <v>1</v>
      </c>
      <c r="C3" t="s">
        <v>110</v>
      </c>
    </row>
    <row r="4" spans="2:3" x14ac:dyDescent="0.25">
      <c r="B4">
        <v>2</v>
      </c>
      <c r="C4" t="s">
        <v>114</v>
      </c>
    </row>
    <row r="5" spans="2:3" x14ac:dyDescent="0.25">
      <c r="B5">
        <v>3</v>
      </c>
      <c r="C5" t="s">
        <v>118</v>
      </c>
    </row>
    <row r="6" spans="2:3" x14ac:dyDescent="0.25">
      <c r="B6">
        <v>4</v>
      </c>
      <c r="C6" s="122" t="s">
        <v>116</v>
      </c>
    </row>
    <row r="7" spans="2:3" x14ac:dyDescent="0.25">
      <c r="B7">
        <v>5</v>
      </c>
      <c r="C7" t="s">
        <v>117</v>
      </c>
    </row>
    <row r="8" spans="2:3" x14ac:dyDescent="0.25">
      <c r="B8">
        <v>6</v>
      </c>
      <c r="C8" t="s">
        <v>207</v>
      </c>
    </row>
    <row r="9" spans="2:3" x14ac:dyDescent="0.25">
      <c r="B9">
        <v>7</v>
      </c>
      <c r="C9" t="s">
        <v>208</v>
      </c>
    </row>
    <row r="10" spans="2:3" x14ac:dyDescent="0.25">
      <c r="B10">
        <v>8</v>
      </c>
      <c r="C10" t="s">
        <v>127</v>
      </c>
    </row>
    <row r="11" spans="2:3" x14ac:dyDescent="0.25">
      <c r="B11">
        <v>9</v>
      </c>
      <c r="C11" t="s">
        <v>143</v>
      </c>
    </row>
    <row r="12" spans="2:3" x14ac:dyDescent="0.25">
      <c r="B12">
        <v>10</v>
      </c>
      <c r="C12" t="s">
        <v>168</v>
      </c>
    </row>
    <row r="13" spans="2:3" x14ac:dyDescent="0.25">
      <c r="B13">
        <v>11</v>
      </c>
      <c r="C13" t="s">
        <v>213</v>
      </c>
    </row>
    <row r="14" spans="2:3" x14ac:dyDescent="0.25">
      <c r="B14">
        <v>12</v>
      </c>
      <c r="C14" t="s">
        <v>197</v>
      </c>
    </row>
    <row r="15" spans="2:3" x14ac:dyDescent="0.25">
      <c r="B15">
        <v>13</v>
      </c>
      <c r="C15" t="s">
        <v>201</v>
      </c>
    </row>
    <row r="16" spans="2:3" x14ac:dyDescent="0.25">
      <c r="B16">
        <v>14</v>
      </c>
      <c r="C16" t="s">
        <v>212</v>
      </c>
    </row>
    <row r="17" spans="2:3" x14ac:dyDescent="0.25">
      <c r="B17">
        <v>15</v>
      </c>
      <c r="C17" t="s">
        <v>221</v>
      </c>
    </row>
    <row r="18" spans="2:3" x14ac:dyDescent="0.25">
      <c r="B18">
        <v>16</v>
      </c>
      <c r="C18" t="s">
        <v>222</v>
      </c>
    </row>
    <row r="19" spans="2:3" x14ac:dyDescent="0.25">
      <c r="B19">
        <v>17</v>
      </c>
      <c r="C19" t="s">
        <v>224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Summary</vt:lpstr>
      <vt:lpstr>Basic (screening) AQA</vt:lpstr>
      <vt:lpstr>Detailed AQA</vt:lpstr>
      <vt:lpstr>Sheet2</vt:lpstr>
      <vt:lpstr>queries</vt:lpstr>
      <vt:lpstr>'Basic (screening) AQA'!Print_Area</vt:lpstr>
      <vt:lpstr>'Detailed AQA'!Print_Area</vt:lpstr>
    </vt:vector>
  </TitlesOfParts>
  <Company>London Borough of Camden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Frost, Katherine</dc:creator>
  <cp:lastModifiedBy>Laurence Caird</cp:lastModifiedBy>
  <cp:lastPrinted>2019-04-18T09:35:28Z</cp:lastPrinted>
  <dcterms:created xsi:type="dcterms:W3CDTF">2019-02-22T14:35:42Z</dcterms:created>
  <dcterms:modified xsi:type="dcterms:W3CDTF">2021-06-25T08:43:05Z</dcterms:modified>
</cp:coreProperties>
</file>