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P:\39 Fitzjohn's Avenue\05. Technical Reports\"/>
    </mc:Choice>
  </mc:AlternateContent>
  <xr:revisionPtr revIDLastSave="0" documentId="13_ncr:1_{31B11CA4-0E2E-4A67-8DD7-CDD92583A9BE}" xr6:coauthVersionLast="46" xr6:coauthVersionMax="46" xr10:uidLastSave="{00000000-0000-0000-0000-000000000000}"/>
  <bookViews>
    <workbookView xWindow="-110" yWindow="-110" windowWidth="19420" windowHeight="10420" firstSheet="1" activeTab="3" xr2:uid="{00000000-000D-0000-FFFF-FFFF00000000}"/>
  </bookViews>
  <sheets>
    <sheet name="Introduction" sheetId="8" r:id="rId1"/>
    <sheet name="Pre-app information" sheetId="6" r:id="rId2"/>
    <sheet name="Outline planning stage" sheetId="10" r:id="rId3"/>
    <sheet name="Detailed planning stage" sheetId="11" r:id="rId4"/>
    <sheet name="Post-construction result" sheetId="9" r:id="rId5"/>
    <sheet name="Drop down list" sheetId="12" r:id="rId6"/>
  </sheets>
  <definedNames>
    <definedName name="_Hlk30849479" localSheetId="3">'Detailed planning stage'!#REF!</definedName>
    <definedName name="_Hlk30849479" localSheetId="2">'Outline planning stage'!#REF!</definedName>
    <definedName name="_Hlk30849479" localSheetId="4">'Post-construction result'!#REF!</definedName>
    <definedName name="_Hlk30849479" localSheetId="1">'Pre-app information'!#REF!</definedName>
    <definedName name="_xlnm.Print_Area" localSheetId="3">'Detailed planning stage'!$A$1:$U$229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3" i="11" l="1"/>
  <c r="N223" i="11"/>
  <c r="N224" i="11" s="1"/>
  <c r="L224" i="11" l="1"/>
  <c r="M18" i="11"/>
  <c r="M18" i="9" s="1"/>
  <c r="S187" i="11"/>
  <c r="S219" i="11" s="1"/>
  <c r="I223" i="11"/>
  <c r="I224" i="11" s="1"/>
  <c r="K223" i="11"/>
  <c r="K224" i="11" s="1"/>
  <c r="S190" i="11"/>
  <c r="S222" i="11" s="1"/>
  <c r="C223" i="11"/>
  <c r="S189" i="11"/>
  <c r="S221" i="11" s="1"/>
  <c r="S188" i="11"/>
  <c r="S220" i="11" s="1"/>
  <c r="S185" i="11"/>
  <c r="S217" i="11" s="1"/>
  <c r="H223" i="11"/>
  <c r="H224" i="11" s="1"/>
  <c r="J223" i="11"/>
  <c r="J224" i="11" s="1"/>
  <c r="T223" i="11"/>
  <c r="G223" i="11"/>
  <c r="F223" i="11"/>
  <c r="F224" i="11" s="1"/>
  <c r="E223" i="11"/>
  <c r="E224" i="11" s="1"/>
  <c r="D223" i="11"/>
  <c r="K18" i="11" l="1"/>
  <c r="K18" i="9" s="1"/>
  <c r="M19" i="11"/>
  <c r="M19" i="9" s="1"/>
  <c r="T224" i="11"/>
  <c r="O18" i="11"/>
  <c r="G224" i="11"/>
  <c r="L18" i="11"/>
  <c r="C224" i="11"/>
  <c r="D224" i="11"/>
  <c r="L19" i="11" l="1"/>
  <c r="L19" i="9" s="1"/>
  <c r="L18" i="9"/>
  <c r="O19" i="11"/>
  <c r="O19" i="9" s="1"/>
  <c r="O18" i="9"/>
  <c r="K19" i="11"/>
  <c r="K19" i="9" s="1"/>
  <c r="Q223" i="11"/>
  <c r="Q224" i="11" s="1"/>
  <c r="R223" i="11"/>
  <c r="R224" i="11" s="1"/>
  <c r="P223" i="11"/>
  <c r="P224" i="11" s="1"/>
  <c r="O223" i="11" l="1"/>
  <c r="N18" i="11" l="1"/>
  <c r="O224" i="11"/>
  <c r="L94" i="9"/>
  <c r="N19" i="11" l="1"/>
  <c r="N19" i="9" s="1"/>
  <c r="N18" i="9"/>
  <c r="S74" i="9"/>
  <c r="S75" i="9"/>
  <c r="S76" i="9"/>
  <c r="S77" i="9"/>
  <c r="S78" i="9"/>
  <c r="S79" i="9"/>
  <c r="S80" i="9"/>
  <c r="S81" i="9"/>
  <c r="S82" i="9"/>
  <c r="S83" i="9"/>
  <c r="S84" i="9"/>
  <c r="S85" i="9"/>
  <c r="S86" i="9"/>
  <c r="S87" i="9"/>
  <c r="S88" i="9"/>
  <c r="S89" i="9"/>
  <c r="S90" i="9"/>
  <c r="S91" i="9"/>
  <c r="S92" i="9"/>
  <c r="S93" i="9"/>
  <c r="I65" i="9"/>
  <c r="I66" i="9" s="1"/>
  <c r="H65" i="9"/>
  <c r="H66" i="9" s="1"/>
  <c r="D65" i="9"/>
  <c r="D66" i="9" s="1"/>
  <c r="I160" i="11"/>
  <c r="I161" i="11" s="1"/>
  <c r="H160" i="11"/>
  <c r="H161" i="11" s="1"/>
  <c r="D160" i="11"/>
  <c r="D161" i="11" s="1"/>
  <c r="T126" i="9"/>
  <c r="O24" i="9" s="1"/>
  <c r="O25" i="9" s="1"/>
  <c r="R126" i="9"/>
  <c r="R127" i="9" s="1"/>
  <c r="Q126" i="9"/>
  <c r="Q127" i="9" s="1"/>
  <c r="P126" i="9"/>
  <c r="P127" i="9" s="1"/>
  <c r="O126" i="9"/>
  <c r="N126" i="9"/>
  <c r="N127" i="9" s="1"/>
  <c r="L126" i="9"/>
  <c r="K126" i="9"/>
  <c r="K127" i="9" s="1"/>
  <c r="J126" i="9"/>
  <c r="J127" i="9" s="1"/>
  <c r="I126" i="9"/>
  <c r="I127" i="9" s="1"/>
  <c r="H126" i="9"/>
  <c r="H127" i="9" s="1"/>
  <c r="G126" i="9"/>
  <c r="F126" i="9"/>
  <c r="F127" i="9" s="1"/>
  <c r="E126" i="9"/>
  <c r="E127" i="9" s="1"/>
  <c r="D126" i="9"/>
  <c r="D127" i="9" s="1"/>
  <c r="C126" i="9"/>
  <c r="S125" i="9"/>
  <c r="S124" i="9"/>
  <c r="S123" i="9"/>
  <c r="S122" i="9"/>
  <c r="S121" i="9"/>
  <c r="S120" i="9"/>
  <c r="S119" i="9"/>
  <c r="S118" i="9"/>
  <c r="S117" i="9"/>
  <c r="S116" i="9"/>
  <c r="S115" i="9"/>
  <c r="S114" i="9"/>
  <c r="S113" i="9"/>
  <c r="S112" i="9"/>
  <c r="S111" i="9"/>
  <c r="S110" i="9"/>
  <c r="S109" i="9"/>
  <c r="S108" i="9"/>
  <c r="S107" i="9"/>
  <c r="S106" i="9"/>
  <c r="T94" i="9"/>
  <c r="R94" i="9"/>
  <c r="R95" i="9" s="1"/>
  <c r="Q94" i="9"/>
  <c r="Q95" i="9" s="1"/>
  <c r="P94" i="9"/>
  <c r="P95" i="9" s="1"/>
  <c r="O94" i="9"/>
  <c r="N94" i="9"/>
  <c r="E24" i="9" s="1"/>
  <c r="E25" i="9" s="1"/>
  <c r="L95" i="9"/>
  <c r="K94" i="9"/>
  <c r="K95" i="9" s="1"/>
  <c r="J94" i="9"/>
  <c r="I94" i="9"/>
  <c r="I95" i="9" s="1"/>
  <c r="H94" i="9"/>
  <c r="H95" i="9" s="1"/>
  <c r="G94" i="9"/>
  <c r="F94" i="9"/>
  <c r="F95" i="9" s="1"/>
  <c r="E94" i="9"/>
  <c r="E95" i="9" s="1"/>
  <c r="D94" i="9"/>
  <c r="D95" i="9" s="1"/>
  <c r="C94" i="9"/>
  <c r="T126" i="10"/>
  <c r="R126" i="10"/>
  <c r="R127" i="10" s="1"/>
  <c r="Q126" i="10"/>
  <c r="Q127" i="10" s="1"/>
  <c r="P126" i="10"/>
  <c r="P127" i="10" s="1"/>
  <c r="O126" i="10"/>
  <c r="N126" i="10"/>
  <c r="L126" i="10"/>
  <c r="L127" i="10" s="1"/>
  <c r="K126" i="10"/>
  <c r="K127" i="10" s="1"/>
  <c r="J126" i="10"/>
  <c r="J127" i="10" s="1"/>
  <c r="I126" i="10"/>
  <c r="I127" i="10" s="1"/>
  <c r="H126" i="10"/>
  <c r="H127" i="10" s="1"/>
  <c r="G126" i="10"/>
  <c r="F126" i="10"/>
  <c r="F127" i="10" s="1"/>
  <c r="E126" i="10"/>
  <c r="E127" i="10" s="1"/>
  <c r="D126" i="10"/>
  <c r="D127" i="10" s="1"/>
  <c r="C126" i="10"/>
  <c r="S125" i="10"/>
  <c r="S124" i="10"/>
  <c r="S123" i="10"/>
  <c r="S122" i="10"/>
  <c r="S121" i="10"/>
  <c r="S120" i="10"/>
  <c r="S119" i="10"/>
  <c r="S118" i="10"/>
  <c r="S117" i="10"/>
  <c r="S116" i="10"/>
  <c r="S115" i="10"/>
  <c r="S114" i="10"/>
  <c r="S113" i="10"/>
  <c r="S112" i="10"/>
  <c r="S111" i="10"/>
  <c r="S110" i="10"/>
  <c r="S109" i="10"/>
  <c r="S108" i="10"/>
  <c r="S107" i="10"/>
  <c r="S106" i="10"/>
  <c r="T94" i="10"/>
  <c r="R94" i="10"/>
  <c r="R95" i="10" s="1"/>
  <c r="Q94" i="10"/>
  <c r="Q95" i="10" s="1"/>
  <c r="P94" i="10"/>
  <c r="P95" i="10" s="1"/>
  <c r="O94" i="10"/>
  <c r="N94" i="10"/>
  <c r="N95" i="10" s="1"/>
  <c r="L94" i="10"/>
  <c r="K94" i="10"/>
  <c r="J94" i="10"/>
  <c r="J95" i="10" s="1"/>
  <c r="I94" i="10"/>
  <c r="I95" i="10" s="1"/>
  <c r="H94" i="10"/>
  <c r="H95" i="10" s="1"/>
  <c r="G94" i="10"/>
  <c r="F94" i="10"/>
  <c r="F95" i="10" s="1"/>
  <c r="E94" i="10"/>
  <c r="E95" i="10" s="1"/>
  <c r="D94" i="10"/>
  <c r="D95" i="10" s="1"/>
  <c r="C94" i="10"/>
  <c r="S93" i="10"/>
  <c r="S92" i="10"/>
  <c r="S91" i="10"/>
  <c r="S90" i="10"/>
  <c r="S89" i="10"/>
  <c r="S88" i="10"/>
  <c r="S87" i="10"/>
  <c r="S86" i="10"/>
  <c r="S85" i="10"/>
  <c r="S84" i="10"/>
  <c r="S83" i="10"/>
  <c r="S82" i="10"/>
  <c r="S81" i="10"/>
  <c r="S80" i="10"/>
  <c r="S79" i="10"/>
  <c r="S78" i="10"/>
  <c r="S77" i="10"/>
  <c r="S76" i="10"/>
  <c r="S75" i="10"/>
  <c r="S74" i="10"/>
  <c r="S172" i="11"/>
  <c r="S204" i="11" s="1"/>
  <c r="S173" i="11"/>
  <c r="S205" i="11" s="1"/>
  <c r="S174" i="11"/>
  <c r="S206" i="11" s="1"/>
  <c r="S175" i="11"/>
  <c r="S207" i="11" s="1"/>
  <c r="S177" i="11"/>
  <c r="S209" i="11" s="1"/>
  <c r="S178" i="11"/>
  <c r="S210" i="11" s="1"/>
  <c r="S179" i="11"/>
  <c r="S211" i="11" s="1"/>
  <c r="S180" i="11"/>
  <c r="S212" i="11" s="1"/>
  <c r="S181" i="11"/>
  <c r="S213" i="11" s="1"/>
  <c r="S182" i="11"/>
  <c r="S214" i="11" s="1"/>
  <c r="S183" i="11"/>
  <c r="S215" i="11" s="1"/>
  <c r="S184" i="11"/>
  <c r="S216" i="11" s="1"/>
  <c r="S186" i="11"/>
  <c r="S218" i="11" s="1"/>
  <c r="S171" i="11"/>
  <c r="S203" i="11" s="1"/>
  <c r="P191" i="11"/>
  <c r="P192" i="11" s="1"/>
  <c r="Q191" i="11"/>
  <c r="Q192" i="11" s="1"/>
  <c r="R191" i="11"/>
  <c r="R192" i="11" s="1"/>
  <c r="T191" i="11"/>
  <c r="O191" i="11"/>
  <c r="N191" i="11"/>
  <c r="N192" i="11" s="1"/>
  <c r="L191" i="11"/>
  <c r="J191" i="11"/>
  <c r="J192" i="11" s="1"/>
  <c r="I191" i="11"/>
  <c r="I192" i="11" s="1"/>
  <c r="H191" i="11"/>
  <c r="H192" i="11" s="1"/>
  <c r="G191" i="11"/>
  <c r="F191" i="11"/>
  <c r="F192" i="11" s="1"/>
  <c r="E191" i="11"/>
  <c r="E192" i="11" s="1"/>
  <c r="O127" i="10" l="1"/>
  <c r="N18" i="10"/>
  <c r="N19" i="10" s="1"/>
  <c r="O95" i="9"/>
  <c r="F24" i="9"/>
  <c r="F25" i="9" s="1"/>
  <c r="G127" i="10"/>
  <c r="L18" i="10"/>
  <c r="G95" i="9"/>
  <c r="D24" i="9"/>
  <c r="D25" i="9" s="1"/>
  <c r="K24" i="9"/>
  <c r="K25" i="9" s="1"/>
  <c r="L127" i="9"/>
  <c r="M24" i="9"/>
  <c r="M25" i="9" s="1"/>
  <c r="T127" i="10"/>
  <c r="O18" i="10"/>
  <c r="O19" i="10" s="1"/>
  <c r="T95" i="9"/>
  <c r="G24" i="9"/>
  <c r="G25" i="9" s="1"/>
  <c r="C127" i="10"/>
  <c r="K18" i="10"/>
  <c r="K19" i="10" s="1"/>
  <c r="C24" i="9"/>
  <c r="C25" i="9" s="1"/>
  <c r="N24" i="9"/>
  <c r="N25" i="9" s="1"/>
  <c r="L24" i="9"/>
  <c r="L25" i="9" s="1"/>
  <c r="N127" i="10"/>
  <c r="M18" i="10"/>
  <c r="M19" i="10" s="1"/>
  <c r="E18" i="11"/>
  <c r="G192" i="11"/>
  <c r="F18" i="11"/>
  <c r="T192" i="11"/>
  <c r="G18" i="11"/>
  <c r="O95" i="10"/>
  <c r="G95" i="10"/>
  <c r="D18" i="10"/>
  <c r="D19" i="10" s="1"/>
  <c r="T95" i="10"/>
  <c r="C95" i="10"/>
  <c r="C18" i="10"/>
  <c r="C19" i="10" s="1"/>
  <c r="K95" i="10"/>
  <c r="L95" i="10"/>
  <c r="E18" i="10"/>
  <c r="E19" i="10" s="1"/>
  <c r="O192" i="11"/>
  <c r="L192" i="11"/>
  <c r="G127" i="9"/>
  <c r="T127" i="9"/>
  <c r="C127" i="9"/>
  <c r="C95" i="9"/>
  <c r="N95" i="9"/>
  <c r="J95" i="9"/>
  <c r="O127" i="9"/>
  <c r="S94" i="9"/>
  <c r="S95" i="9" s="1"/>
  <c r="S126" i="9"/>
  <c r="S127" i="9" s="1"/>
  <c r="S126" i="10"/>
  <c r="S127" i="10" s="1"/>
  <c r="G18" i="10"/>
  <c r="G19" i="10" s="1"/>
  <c r="S94" i="10"/>
  <c r="S95" i="10" s="1"/>
  <c r="F18" i="10"/>
  <c r="F19" i="10" s="1"/>
  <c r="G19" i="11" l="1"/>
  <c r="G19" i="9" s="1"/>
  <c r="G18" i="9"/>
  <c r="F19" i="11"/>
  <c r="F19" i="9" s="1"/>
  <c r="F18" i="9"/>
  <c r="E19" i="11"/>
  <c r="E19" i="9" s="1"/>
  <c r="E18" i="9"/>
  <c r="L19" i="10"/>
  <c r="I63" i="10"/>
  <c r="I64" i="10" s="1"/>
  <c r="H63" i="10"/>
  <c r="H64" i="10" s="1"/>
  <c r="D63" i="10"/>
  <c r="D64" i="10" s="1"/>
  <c r="D191" i="11" l="1"/>
  <c r="C191" i="11"/>
  <c r="C18" i="11" l="1"/>
  <c r="C18" i="9" s="1"/>
  <c r="C192" i="11"/>
  <c r="D192" i="11"/>
  <c r="C19" i="11" l="1"/>
  <c r="C19" i="9" s="1"/>
  <c r="K191" i="11"/>
  <c r="S176" i="11"/>
  <c r="S208" i="11" s="1"/>
  <c r="K192" i="11" l="1"/>
  <c r="D18" i="11"/>
  <c r="D18" i="9" s="1"/>
  <c r="S191" i="11"/>
  <c r="S192" i="11" s="1"/>
  <c r="S223" i="11"/>
  <c r="S224" i="11" s="1"/>
  <c r="D19" i="11" l="1"/>
  <c r="D19" i="9" s="1"/>
</calcChain>
</file>

<file path=xl/sharedStrings.xml><?xml version="1.0" encoding="utf-8"?>
<sst xmlns="http://schemas.openxmlformats.org/spreadsheetml/2006/main" count="879" uniqueCount="285">
  <si>
    <t>Greater London Authority - Whole Life-Cycle Carbon (WLC) Assessment template</t>
  </si>
  <si>
    <t>HOW TO USE THIS SPREADSHEET</t>
  </si>
  <si>
    <t>QUERIES</t>
  </si>
  <si>
    <t xml:space="preserve">Any queries or feedback on this template should be submitted to: </t>
  </si>
  <si>
    <t>ZeroCarbonPlanning@london.gov.uk</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</si>
  <si>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</si>
  <si>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</si>
  <si>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</si>
  <si>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</si>
  <si>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</si>
  <si>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</si>
  <si>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</si>
  <si>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</si>
  <si>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</si>
  <si>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</si>
  <si>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</si>
  <si>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Has this principle been adopted? (Y/N)</t>
  </si>
  <si>
    <t xml:space="preserve">If yes provide examples, and if no please provide reasons for this </t>
  </si>
  <si>
    <t>Reuse and retrofit of existing buildings</t>
  </si>
  <si>
    <t xml:space="preserve">Significant retention and reuse of structures is carbon efficient and reduces construction costs. </t>
  </si>
  <si>
    <t>Use recycled or repurposed material</t>
  </si>
  <si>
    <t>Reduces carbon emissions and reduces waste.</t>
  </si>
  <si>
    <t>Material selection</t>
  </si>
  <si>
    <t>Appropriate material choices is key to carbon reduction. Ensuring that there is synchronicity between materials selected and planned life expectancy of the building reduces waste and the need for replacement, thus reducing in use costs.</t>
  </si>
  <si>
    <t>Minimise operational energy use</t>
  </si>
  <si>
    <t>A 'fabric first' approach should be prioritised to minimise energy demand and reduce carbon and in-use costs.</t>
  </si>
  <si>
    <t>Minimise operational water use</t>
  </si>
  <si>
    <t>Choice of materials and durability of systems, to avoid leakage and subsequent building damage, contribute to reducing the carbon cost of water use.</t>
  </si>
  <si>
    <t>Disassembly and reuse</t>
  </si>
  <si>
    <t>Designing for future disassembly ensures that products do not become future waste, and maintain their environmental and economic value.</t>
  </si>
  <si>
    <t>Building shape and form</t>
  </si>
  <si>
    <t>Compact efficient shapes help minimise both operational and embodied carbon emissions for a given floor area. This means a more efficient building overall resulting in lower construction and in use costs.</t>
  </si>
  <si>
    <t>Regenerative design</t>
  </si>
  <si>
    <r>
      <t>Removing CO</t>
    </r>
    <r>
      <rPr>
        <sz val="8"/>
        <color rgb="FF313231"/>
        <rFont val="Arial"/>
        <family val="2"/>
      </rPr>
      <t>2</t>
    </r>
    <r>
      <rPr>
        <sz val="10"/>
        <color rgb="FF313231"/>
        <rFont val="Arial"/>
        <family val="2"/>
      </rPr>
      <t xml:space="preserve"> from the atmosphere through materials and systems absorbing it makes a direct positive contribution to carbon reduction. </t>
    </r>
  </si>
  <si>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</si>
  <si>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</si>
  <si>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</si>
  <si>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operational/embodied carbon relationship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</si>
  <si>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</si>
  <si>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</si>
  <si>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</si>
  <si>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</si>
  <si>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</si>
  <si>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an unnecessary and avoidable carbon cost. Buildings should be designed to minimise fabrication and construction waste, and to ease repair and replacement with minimum waste, which helps reduce initial and in-use costs. </t>
  </si>
  <si>
    <t>Efficient fabrication</t>
  </si>
  <si>
    <t>Lightweight construction</t>
  </si>
  <si>
    <t xml:space="preserve">Lightweight construction uses less material which reduces the carbon footprint of the building as there is less material to source, fabricate and deliver to site. </t>
  </si>
  <si>
    <t>Circular economy</t>
  </si>
  <si>
    <t xml:space="preserve">The circular economy principle focusses on a more efficient use of materials which in turn leads to carbon and financial efficiencies. </t>
  </si>
  <si>
    <t>Date of assessment</t>
  </si>
  <si>
    <t>Nationally recognised assessment method used</t>
  </si>
  <si>
    <t>Reference study period (if not 60 years)</t>
  </si>
  <si>
    <t xml:space="preserve">Software tool used </t>
  </si>
  <si>
    <t>Source of carbon data for materials and products</t>
  </si>
  <si>
    <t>[See guidance for acceptable sources]</t>
  </si>
  <si>
    <t>EPD database used</t>
  </si>
  <si>
    <t>Module A1-A5</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</si>
  <si>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</si>
  <si>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</si>
  <si>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</si>
  <si>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</si>
  <si>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Key site opportunities and constraints in reducing WLC emissions</t>
  </si>
  <si>
    <t>[Insert more lines if needed]</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</si>
  <si>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</si>
  <si>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Benefits and loads beyond the system boundary (Module D)</t>
  </si>
  <si>
    <t>Building element category</t>
  </si>
  <si>
    <t>Material quantity (kg)</t>
  </si>
  <si>
    <t>Demolition: Toxic/Hazardous/Contaminated Material Treatment</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</si>
  <si>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</si>
  <si>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</si>
  <si>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</si>
  <si>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</si>
  <si>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</si>
  <si>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</si>
  <si>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</si>
  <si>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</si>
  <si>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</si>
  <si>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</si>
  <si>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</si>
  <si>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</si>
  <si>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</si>
  <si>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t>
  </si>
  <si>
    <t>Services (MEP)</t>
  </si>
  <si>
    <t>Prefabricated Buildings and Building Units</t>
  </si>
  <si>
    <t>Work to Existing Building</t>
  </si>
  <si>
    <t>External works</t>
  </si>
  <si>
    <t xml:space="preserve">[A1] to [A3] </t>
  </si>
  <si>
    <t>[A4]</t>
  </si>
  <si>
    <t>[A5]</t>
  </si>
  <si>
    <t>[B1]</t>
  </si>
  <si>
    <t>[B2]*</t>
  </si>
  <si>
    <t>[B3]*</t>
  </si>
  <si>
    <t>[B4]*</t>
  </si>
  <si>
    <t>[B5]*</t>
  </si>
  <si>
    <t>[B6]</t>
  </si>
  <si>
    <t>[B7]</t>
  </si>
  <si>
    <t>[C1]</t>
  </si>
  <si>
    <t>[C2]</t>
  </si>
  <si>
    <t>[C3]</t>
  </si>
  <si>
    <t>[C4]</t>
  </si>
  <si>
    <t>Temporary Diversion Works</t>
  </si>
  <si>
    <t>Regulated emissions</t>
  </si>
  <si>
    <t>Unregulated emissions</t>
  </si>
  <si>
    <t>TOTAL kg CO2e</t>
  </si>
  <si>
    <r>
      <t xml:space="preserve">TOTAL - </t>
    </r>
    <r>
      <rPr>
        <sz val="10"/>
        <color rgb="FFFFFFFF"/>
        <rFont val="Arial"/>
        <family val="2"/>
      </rPr>
      <t>kg CO2e/m2 GIA</t>
    </r>
  </si>
  <si>
    <t>Notes:</t>
  </si>
  <si>
    <t>Further potential opportunities</t>
  </si>
  <si>
    <t>Fittings, furnishings &amp; equipment (FFE)</t>
  </si>
  <si>
    <t>Note/example</t>
  </si>
  <si>
    <t>For all primary building systems (structure, substructure, envelope, MEP services, internal finishes)</t>
  </si>
  <si>
    <t>MATERIAL QUANTITY AND END OF LIFE SCENARIOS</t>
  </si>
  <si>
    <t>Declare 'end of life' scenario as per project’s Circular Economy Statement</t>
  </si>
  <si>
    <t>Module D*</t>
  </si>
  <si>
    <t>Module C</t>
  </si>
  <si>
    <t>Module B</t>
  </si>
  <si>
    <t>Module A</t>
  </si>
  <si>
    <t>Mandatary cells for completion</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</si>
  <si>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</si>
  <si>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r>
      <rPr>
        <vertAlign val="superscript"/>
        <sz val="10"/>
        <color rgb="FF000000"/>
        <rFont val="Arial"/>
        <family val="2"/>
      </rPr>
      <t>1</t>
    </r>
    <r>
      <rPr>
        <sz val="10"/>
        <color rgb="FF000000"/>
        <rFont val="Arial"/>
        <family val="2"/>
      </rPr>
      <t xml:space="preserve"> If you have entered a reference study period in cell C10 because the assumed building life expectancy is greater or less than 60 years, this table should be copied and pasted below using the actual assumed life expectancy. This should be done for both GWP reporting tables and should be clearly labelled.</t>
    </r>
  </si>
  <si>
    <r>
      <t>GWP POTENTIAL FOR ALL LIFE-CYCLE MODULES</t>
    </r>
    <r>
      <rPr>
        <b/>
        <vertAlign val="superscript"/>
        <sz val="10"/>
        <color rgb="FFFFFFFF"/>
        <rFont val="Arial"/>
        <family val="2"/>
      </rPr>
      <t xml:space="preserve">1                                                                                                                                                         </t>
    </r>
    <r>
      <rPr>
        <b/>
        <sz val="10"/>
        <color rgb="FFFFFFFF"/>
        <rFont val="Arial"/>
        <family val="2"/>
      </rPr>
      <t>(kgCO2e)</t>
    </r>
  </si>
  <si>
    <r>
      <t>TOTAL
Modules A-C 
kgCO</t>
    </r>
    <r>
      <rPr>
        <b/>
        <vertAlign val="subscript"/>
        <sz val="10"/>
        <color rgb="FFFFFFFF"/>
        <rFont val="Arial"/>
        <family val="2"/>
      </rPr>
      <t>2</t>
    </r>
    <r>
      <rPr>
        <b/>
        <sz val="10"/>
        <color rgb="FFFFFFFF"/>
        <rFont val="Arial"/>
        <family val="2"/>
      </rPr>
      <t>e</t>
    </r>
  </si>
  <si>
    <r>
      <t>GWP POTENTIAL FOR ALL LIFE-CYCLE MODULES</t>
    </r>
    <r>
      <rPr>
        <b/>
        <vertAlign val="superscript"/>
        <sz val="10"/>
        <color rgb="FFFFFFFF"/>
        <rFont val="Arial"/>
        <family val="2"/>
      </rPr>
      <t xml:space="preserve">1                                                                                                                                                         </t>
    </r>
    <r>
      <rPr>
        <b/>
        <sz val="10"/>
        <color rgb="FFFFFFFF"/>
        <rFont val="Arial"/>
        <family val="2"/>
      </rPr>
      <t xml:space="preserve">(kgCO2e)                                                                                           </t>
    </r>
  </si>
  <si>
    <t>ASSESSMENT 1 - current status of the electricity grid</t>
  </si>
  <si>
    <t>ASSESSMENT 2 - expected decarbonisation of the electricity grid</t>
  </si>
  <si>
    <t>N/A</t>
  </si>
  <si>
    <t>[This should align with the software tool used at outline/detailed planning stage]</t>
  </si>
  <si>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</si>
  <si>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</si>
  <si>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</si>
  <si>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r>
      <t>[A4]</t>
    </r>
    <r>
      <rPr>
        <b/>
        <vertAlign val="superscript"/>
        <sz val="10"/>
        <color rgb="FF000000"/>
        <rFont val="Arial"/>
        <family val="2"/>
      </rPr>
      <t>2</t>
    </r>
  </si>
  <si>
    <r>
      <t>Material 'end of life'</t>
    </r>
    <r>
      <rPr>
        <b/>
        <sz val="10"/>
        <rFont val="Calibri"/>
        <family val="2"/>
      </rPr>
      <t> </t>
    </r>
    <r>
      <rPr>
        <b/>
        <sz val="10"/>
        <rFont val="Arial"/>
        <family val="2"/>
      </rPr>
      <t>scenarios (Module C)</t>
    </r>
  </si>
  <si>
    <t>Assessment 1</t>
  </si>
  <si>
    <t>Assessment 2</t>
  </si>
  <si>
    <t>Assessment no.</t>
  </si>
  <si>
    <t>Material type</t>
  </si>
  <si>
    <t>e.g. Reinforcement</t>
  </si>
  <si>
    <t>e.g. Formwork</t>
  </si>
  <si>
    <t>65000 kg</t>
  </si>
  <si>
    <t>5000 kg</t>
  </si>
  <si>
    <t>250 kg</t>
  </si>
  <si>
    <t xml:space="preserve">* Report non-decarbonised values for both material and operational emissions using current status of the electricity grid.  </t>
  </si>
  <si>
    <t>* Report decarbonised values for both material and operational emissions using expected decarbonisation of the electricity grid.</t>
  </si>
  <si>
    <t>TOTAL</t>
  </si>
  <si>
    <r>
      <rPr>
        <vertAlign val="superscript"/>
        <sz val="10"/>
        <color rgb="FF000000"/>
        <rFont val="Arial"/>
        <family val="2"/>
      </rPr>
      <t>2</t>
    </r>
    <r>
      <rPr>
        <sz val="10"/>
        <color rgb="FF000000"/>
        <rFont val="Arial"/>
        <family val="2"/>
      </rPr>
      <t xml:space="preserve"> Use the ‘European manufactured’ transportation scenarios (see Table 7, page 19 of the RICS PS) to calculate transportation emissions of MEP equipment.</t>
    </r>
  </si>
  <si>
    <t>WLC reduction principles adopted</t>
  </si>
  <si>
    <t>Y</t>
  </si>
  <si>
    <t>N</t>
  </si>
  <si>
    <t>0 kg</t>
  </si>
  <si>
    <t>Estimated reusable materials (kg)</t>
  </si>
  <si>
    <t>Estimated recyclable materials (kg)</t>
  </si>
  <si>
    <t>2 kg</t>
  </si>
  <si>
    <t>25 kg</t>
  </si>
  <si>
    <t>8 kg</t>
  </si>
  <si>
    <t>Material intensity (kg/m2 GIA)</t>
  </si>
  <si>
    <t>[If using more than one database please list all]</t>
  </si>
  <si>
    <t>Assumptions made with respect to maintenance, repair and replacement cycles (Module B)</t>
  </si>
  <si>
    <t>Product and Construction Stage (Module A)</t>
  </si>
  <si>
    <t>Assumptions made with respect to maintenance, repair and replacement cycles  (Module B)</t>
  </si>
  <si>
    <t xml:space="preserve">Construction process stage (kgCO2e)  </t>
  </si>
  <si>
    <t xml:space="preserve">Use stage (kgCO2e)  </t>
  </si>
  <si>
    <t xml:space="preserve">Product stage (kgCO2e)  </t>
  </si>
  <si>
    <t xml:space="preserve">End of Life (EoL) stage (kgCO2e)  </t>
  </si>
  <si>
    <t xml:space="preserve">Benefits and loads beyond the system boundary (kgCO2e)  </t>
  </si>
  <si>
    <r>
      <t xml:space="preserve">Sequestered (or biogenic) carbon </t>
    </r>
    <r>
      <rPr>
        <sz val="10"/>
        <color rgb="FF000000"/>
        <rFont val="Arial"/>
        <family val="2"/>
      </rPr>
      <t>(negative value)</t>
    </r>
    <r>
      <rPr>
        <b/>
        <sz val="10"/>
        <color rgb="FF000000"/>
        <rFont val="Arial"/>
        <family val="2"/>
      </rPr>
      <t xml:space="preserve"> (kgCO2e)  </t>
    </r>
  </si>
  <si>
    <r>
      <t xml:space="preserve">Sequestered (or biogenic) carbon </t>
    </r>
    <r>
      <rPr>
        <sz val="10"/>
        <color rgb="FF000000"/>
        <rFont val="Arial"/>
        <family val="2"/>
      </rPr>
      <t xml:space="preserve">(negative value) </t>
    </r>
    <r>
      <rPr>
        <b/>
        <sz val="10"/>
        <color rgb="FF000000"/>
        <rFont val="Arial"/>
        <family val="2"/>
      </rPr>
      <t xml:space="preserve">(kgCO2e)  </t>
    </r>
  </si>
  <si>
    <t>Efficient construction methods (e.g. modular systems, precision manufacturing and modern methods of construction) contribute to better build quality, reduce construction phase waste and reduce the need for repairs during post completion and the defects period (snagging).</t>
  </si>
  <si>
    <t>Breakdown of material type in each category
[Insert more lines if needed]
e.g. Concrete</t>
  </si>
  <si>
    <t xml:space="preserve">i.e. Design options or materials that could be used, design principles that could be applied. </t>
  </si>
  <si>
    <t>[This list does not need to be exhaustive but should identify the actions with the biggest impacts. Insert more lines if needed]</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</si>
  <si>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</si>
  <si>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Confirm here whether Assessment 1 or Assessment 2 (see below) is to form the basis of design decisions</t>
  </si>
  <si>
    <t>Confirm here whether Assessment 1 or Assessment 2 formed the basis of design decisions</t>
  </si>
  <si>
    <r>
      <t xml:space="preserve">Estimated WLC emissions (Assessment 2)
</t>
    </r>
    <r>
      <rPr>
        <sz val="10"/>
        <color theme="0"/>
        <rFont val="Arial"/>
        <family val="2"/>
      </rPr>
      <t xml:space="preserve">N.B. The results from Assessment 2 below are automatically populated here. </t>
    </r>
  </si>
  <si>
    <t>Module B6-B7</t>
  </si>
  <si>
    <t>Module B1-B5</t>
  </si>
  <si>
    <t>e.g. BS EN 15978, with additional guidance from RICS Professional Statement</t>
  </si>
  <si>
    <t>e.g. A1, B1 etc.</t>
  </si>
  <si>
    <t>[Explain the reasons for any divergences from assessment 2 result against the WLC emissions baseline above]</t>
  </si>
  <si>
    <t>[Explain the reasons for any divergences from assessment 1 result against the WLC emissions baseline above]</t>
  </si>
  <si>
    <t xml:space="preserve">Commentary comparing the post-construction results against the WLC emissions baseline (Assessment 1) above </t>
  </si>
  <si>
    <t xml:space="preserve">Commentary comparing the post-construction results against the WLC benchmarks (see Appendix 2) </t>
  </si>
  <si>
    <t xml:space="preserve">Commentary comparing the post-construction results against the WLC emissions baseline (Assessment 2) above </t>
  </si>
  <si>
    <r>
      <t xml:space="preserve">Estimated WLC emissions (Assessment 1)
</t>
    </r>
    <r>
      <rPr>
        <sz val="10"/>
        <color theme="0"/>
        <rFont val="Arial"/>
        <family val="2"/>
      </rPr>
      <t xml:space="preserve">N.B. This forms the WLC baseline for the development. The results from Assessment 1 below are automatically populated here. </t>
    </r>
  </si>
  <si>
    <t xml:space="preserve">Comparison with WLC benchmarks (see Appendix 2 of the guidance) if Assessment 1 was used to inform design decisions
</t>
  </si>
  <si>
    <t xml:space="preserve">Comparison with WLC benchmarks (see Appendix 2 of the guidance) if Assessment 2 was used to inform design decisions
</t>
  </si>
  <si>
    <t xml:space="preserve">Action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</si>
  <si>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</si>
  <si>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</si>
  <si>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Specify further opportunities to reduce the development’s whole life-cycle carbon emissions. including the WLC reduction potential</t>
  </si>
  <si>
    <t>Action</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</si>
  <si>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</si>
  <si>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WLC emissions baseline (Assessment 2)                                                             
</t>
    </r>
    <r>
      <rPr>
        <sz val="10"/>
        <color theme="0"/>
        <rFont val="Arial"/>
        <family val="2"/>
      </rPr>
      <t>(automatically populated from the 'detailed planning stage' tab)</t>
    </r>
  </si>
  <si>
    <r>
      <t xml:space="preserve">WLC emissions baseline (Assessment 1)                                                             
</t>
    </r>
    <r>
      <rPr>
        <sz val="10"/>
        <color theme="0"/>
        <rFont val="Arial"/>
        <family val="2"/>
      </rPr>
      <t>(automatically populated from the 'detailed planning stage' tab)</t>
    </r>
  </si>
  <si>
    <r>
      <t xml:space="preserve">Post-construction WLC emissions (Assessment 1)                                                                                                                                                                                                                               </t>
    </r>
    <r>
      <rPr>
        <sz val="10"/>
        <color theme="0"/>
        <rFont val="Arial"/>
        <family val="2"/>
      </rPr>
      <t>(automatically populated from Assessment 1 below)</t>
    </r>
  </si>
  <si>
    <r>
      <t xml:space="preserve">Post-construction WLC emissions (Assessment 2)                                                                                                                               </t>
    </r>
    <r>
      <rPr>
        <sz val="10"/>
        <color theme="0"/>
        <rFont val="Arial"/>
        <family val="2"/>
      </rPr>
      <t>(automatically populated from Assessment 2 below)</t>
    </r>
  </si>
  <si>
    <t>[Explain the reasons for any divergences from WLC benchmarks, including against the WLC aspirational benchmarks]</t>
  </si>
  <si>
    <t>[Explain the reasons for any divergences from WLC benchmarks, including against the WLC aspirational benchmarks. Please note that grid decarbonisation has not been accounted for in the benchmarks]</t>
  </si>
  <si>
    <t xml:space="preserve">[Explain the reasons for any divergences from WLC benchmarks, including against the WLC aspirational benchmarks. Please note that grid decarbonisation has not been accounted for in the benchmarks] </t>
  </si>
  <si>
    <r>
      <t>Summary of</t>
    </r>
    <r>
      <rPr>
        <b/>
        <u/>
        <sz val="10"/>
        <color theme="0"/>
        <rFont val="Arial"/>
        <family val="2"/>
      </rPr>
      <t xml:space="preserve"> key actions</t>
    </r>
    <r>
      <rPr>
        <b/>
        <sz val="10"/>
        <color theme="0"/>
        <rFont val="Arial"/>
        <family val="2"/>
      </rPr>
      <t xml:space="preserve"> to reduce whole life-cycle carbon emissions that have informed this assessment, including the WLC reductions</t>
    </r>
  </si>
  <si>
    <t>https://www.london.gov.uk/what-we-do/planning/implementing-london-plan/planning-guidance/whole-life-cycle-carbon-assessments-guidance-pre-consultation-draft</t>
  </si>
  <si>
    <t>1. Pre-application stage</t>
  </si>
  <si>
    <t xml:space="preserve">At pre-application stage, applicants are required to complete the pre-application information tab of this template which requires applicants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</si>
  <si>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</si>
  <si>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At outline stage this can be based on default figures from the RICS Professional Statement: Whole Life Carbon assessment for the built environment. At detailed stage this should be based on bespoke building assumptions. Applicants are required to undertake two assessments; the first accounts for the current status of the electricity grid and the second accounts for its expected decarbonisation. Applicants may determine which assessment is to form the basis of design decisions (which should be confirmed in the relevant cell) but both assessments should be completed. This spreadsheet allows for both assessments to be provided.  </t>
  </si>
  <si>
    <t>3. Post-construction stage</t>
  </si>
  <si>
    <t xml:space="preserve">Applicants are required to submit WLC information to the GLA at the following three stages: pre-application, outline/detailed planning submission and post-construction. Separate tabs are provided in this spreadsheet for each stage. An outline of the information required at each stage and how to submit it is provided below.  </t>
  </si>
  <si>
    <t xml:space="preserve">This template should be used by planning applicants to fulfil the requirements of the Mayor's Whole Life-Cycle Carbon assessment policy set out in London Plan Policy SI 2. Before completing and submitting this spreadsheet to the GLA, applicants should read the Whole Life-Cycle Carbon Assessment guidance:  
</t>
  </si>
  <si>
    <t>At the final stage of the WLC assessment process, applicants should complete the post-construction result tab of this template and submit it to the GLA within three months of practical completion. This will require an update of the information provided at planning submission stage and for the actual WLC carbon emission figures to be reported using actual material quantities and site emissions during construction. Information should be submitted to:</t>
  </si>
  <si>
    <t>Zeta Watkins - Hodkinson Consultancy</t>
  </si>
  <si>
    <t>BS EN 15978, with additional guidance from RICS Professional Statement</t>
  </si>
  <si>
    <t>One Click LCA</t>
  </si>
  <si>
    <t>No repair, replacement or maintenance assumed</t>
  </si>
  <si>
    <t>One Click default values used until more detailed information is available</t>
  </si>
  <si>
    <t>the figure to left is included for construction site impacts as there is no where to put it</t>
  </si>
  <si>
    <t>39 Fitzjohns Avenue</t>
  </si>
  <si>
    <t>19.05.2021</t>
  </si>
  <si>
    <t>Precast concrete slab, for underground floors, incl. reinforcement, ep. 0.25m, C25/30 XC1 CEM II/A-S (SNBPE)</t>
  </si>
  <si>
    <t>Sewage water drainage piping network, per m2 GIFA (residential buildings)</t>
  </si>
  <si>
    <t>Waterproofing membrane, single component, cold applied, from PU, 1.3 mm, 1.79 kg/m2, Sikalastic-618 (Sika)</t>
  </si>
  <si>
    <t>Reinforcement steel (rebar), generic, 80% recycled content, A615</t>
  </si>
  <si>
    <t>Crushed concrete, 1200 kg/m3</t>
  </si>
  <si>
    <t>Ready-mix concrete, normal-strength, generic, C30/37 (4400/5400 PSI), 0% recycled binders in cement (300 kg/m3 / 18.72 lbs/ft3)</t>
  </si>
  <si>
    <t>Reinforcement steel (rebar), generic, 90% recycled content, A615</t>
  </si>
  <si>
    <t>Ready-mix concrete, normal-strength, generic, C40/50 (5800/7300 PSI), 10% (typical) recycled binders in cement (400 kg/m3 / 24.97 lbs/ft3)</t>
  </si>
  <si>
    <t>Filter fabric N2</t>
  </si>
  <si>
    <t>XPS insulation with alt. flame retardant, 0.03-0.041 W/mK, 20-200/320 x 1000-3000x600-1200 mm, 20-50 kg/m3 (EXIBA)</t>
  </si>
  <si>
    <t>Macadam (8…16 mm), wet bulk density, 2000 kg/m3</t>
  </si>
  <si>
    <t>Reinforced concrete slab, ep.= 30 cm, Donnee par default (MDEGD)</t>
  </si>
  <si>
    <t>Hollow core concrete slabs, generic, C40/50 (5800/7300 PSI), 0%  (typical) recycled binders in cement (400 kg/m3 / 24.97 lbs/ft3), incl. reinforcement</t>
  </si>
  <si>
    <t>Laminated veneer lumber (LVL), 9% moisture content, 510 kg/m3 (Stora Enso)</t>
  </si>
  <si>
    <t>Planed timber, conifer (Treindustrien)</t>
  </si>
  <si>
    <t>Slim-floor composite steel beam, DELTABEAM (Peikko, Lahti and Kralova nad Vahom plants)</t>
  </si>
  <si>
    <t>Insulation, rock wool/mineral wool, soft, 22...35 kg/m3 (Paroc)</t>
  </si>
  <si>
    <t>Roof tiles, clay, French average, ép. 10mm, Donnee par default (MDEGD)</t>
  </si>
  <si>
    <t>Ready-mix concrete, normal-strength, generic, C30/37 (4400/5400 PSI), 10% (typical) recycled binders in cement (300 kg/m3 / 18.72 lbs/ft3)</t>
  </si>
  <si>
    <t>Wooden railings, h=1m, biogenic CO2 not subtracted (for CML), Donnee par default (MDEGD)</t>
  </si>
  <si>
    <t>Natural stone plinth, 12 x 55 mm, 1.782 kg/m</t>
  </si>
  <si>
    <t>Bricks, 226x104x60, 226x85x60 mm, NF with holes &amp; solid, RF (Wienerberger)</t>
  </si>
  <si>
    <t>Masonry mortar, light, 1000 kg/m3 (quick-mix)</t>
  </si>
  <si>
    <t>Rock wool insulation panels, unfaced, generic, L = 0.037 W/mK, R = 2.70 m2K/W (15 ft2°Fh/BTU), 150 kg/m3 (9.36 lbs/ft3) (applicable for densities: 100-150 kg/m3 (6.24-9.36 lbs/ft3)), Lambda=0.037 W/(m.K)</t>
  </si>
  <si>
    <t>Lightweight concrete block, with expanded clay aggregate, generic, 650 kg/m3 (40.6 lbs/ft3), 18 kg/block (39.7 lbs/block), 0.5x0.3x0.185 mm (0.019x0.012x0.007 in)</t>
  </si>
  <si>
    <t>Gypsum plaster board, regular, generic, 6.5-25 mm (0.25-0.98 in), 10.725 kg/m2 (2.20 lbs/ft2) (for 12.5 mm/0.49 in), 858 kg/m3 (53.6 lbs/ft3)</t>
  </si>
  <si>
    <t>Gypsum plaster, 1100 kg/m3 (Bundesverband der Gipsindustrie)</t>
  </si>
  <si>
    <t>External wood door</t>
  </si>
  <si>
    <t>Terrace glass door, double glazed, wood-alu frame (Lian)</t>
  </si>
  <si>
    <t>Fully reversible window, Frame/sash: 105/80 mm, 0.83 W/m2K, 66.01 kg, 1.23x1.48 m,  NTech reversible  105/80 (NorDan)</t>
  </si>
  <si>
    <t>Solid wood panelling and cladding, 420 kg/m3, moisture content 7%, ABODO (FRØSLEV)</t>
  </si>
  <si>
    <t>Water-borne interior paints, 1.36 kg/L, average coverage 8-10 m2/L, Biora, Ekora, Kolibri Sand, Paneelikattomaali, Ranch, Superlateksi, Tapettipohjamaali, Teknospro, Tela, Timantti, Trend (Teknos)</t>
  </si>
  <si>
    <t>Finishing wall mortars, French average, 3 mm, 4.2 kg/m2, Donnee par default (MDEGD)</t>
  </si>
  <si>
    <t>Perforated light weight aggregate concrete block, 200 x 250 x 500 mm, 770 kg/m3, Leca Universalblokk (Weber)</t>
  </si>
  <si>
    <t>Glass wool insulation panels, unfaced, generic, L = 0.031 W/mK, R = 3.23 m2K/W (18 ft2°Fh/BTU), 25 kg/m3 (1.56 lbs/ft3), (applicable for densities: 0-25 kg/m3 (0-1.56 lbs/ft3)), Lambda=0.031 W/(m.K)</t>
  </si>
  <si>
    <t>Plaster, 8.5 kg/m2, Lutèce® 2000 L (PLACOPLATRE)</t>
  </si>
  <si>
    <t>Structural steel profiles, generic, 60% recycled content,  I, H, U, L, and T sections, S235, S275 and S355</t>
  </si>
  <si>
    <t>Interior doors with wooden frame, Donnee par default (MDEGD)</t>
  </si>
  <si>
    <t>Gypsum plasterboard ceiling tiles, ép. 12.5 mm, 9 kg/m2, Delta &amp; Delta Linear (KNAUF)</t>
  </si>
  <si>
    <t>Marble slab, 20 mm, 52 kg/m2, 2600 kg/m3</t>
  </si>
  <si>
    <t>Carpet tiles, 6.4 mm, 4.065 kg/m2, Tessera Chroma (Forbo Flooring)</t>
  </si>
  <si>
    <t>Timber lining (interior), conifer (Treindustrien)</t>
  </si>
  <si>
    <t>Ceramic porcelain tiles, glazed and full body, 7.5 mm, 2970 kg/m2 (Seranit Granit Seramik)</t>
  </si>
  <si>
    <t>Skirting board, plinthe,  MDF, French average, haut. 7cm et ép. 1cm, Donnee par default (MDEGD)</t>
  </si>
  <si>
    <t>Solid oak parquet flooring system, French average, 23 mm, biogenic CO2 not subtracted (for CML) (ITFCBA)</t>
  </si>
  <si>
    <t>Emulsion matt paint for allround interior use, Pigment: Lightfast Pigments, binder: PVA Copolymer emulsion , solvent: Water, 1.443 kg/l, 18m2/l, 0.16 kg/m2, Supermatt White, Almond White, Gardenia, Magnolia, Light Base, Medium Base (Dulux Trade)</t>
  </si>
  <si>
    <t>Air handling unit, with heat recovery through plate heat exchanger, 10 000 m3/h (5885.8 ft3/min), 1256 kg/unit (2769 lbs/unit)</t>
  </si>
  <si>
    <t>Escalator basic component (dependent on lifting height), 800 kg/m</t>
  </si>
  <si>
    <t>Smoke detector, French average, Donnee par default (MDEGD)</t>
  </si>
  <si>
    <t>Gas condensing boiler, for collective heating, per unit, 187.1kg (masse totale du produit), Pcal=102kW (Uniclima)</t>
  </si>
  <si>
    <t>Antenna outlet, R TV (Schneider Electric)</t>
  </si>
  <si>
    <t>Solar panel photovoltaic system, EU average</t>
  </si>
  <si>
    <t>Electrical radiator with towel dryer, per m2 of heated living area, 1000+1000 W, Doris electrique ventilo (Groupe Atlantic)</t>
  </si>
  <si>
    <t>Lighting management motion sensor with natural light measurement for corridor, 0 488 17 0 488 17 (LEGRAND)</t>
  </si>
  <si>
    <t>LED lighting, P = 40 à 60 W, Donnee par default (MDEGD)</t>
  </si>
  <si>
    <t>Ventilation ducting, per m linear, D: 63 mm (2.48 in)</t>
  </si>
  <si>
    <t>Drinking water supply piping network, per m2 GIFA (residential buildings)</t>
  </si>
  <si>
    <t>Fiber optic cable, French average (MDEGD)</t>
  </si>
  <si>
    <t>Underfloor heating system PEX, installation pipe spacing: 100 mm, 30 mm insulation panel</t>
  </si>
  <si>
    <t>Electricity cabling, room area m2</t>
  </si>
  <si>
    <t>Sprinkler system, room area m2</t>
  </si>
  <si>
    <t>Stainless steel bicycle rack, 1.3 kg/unit (MINISTERE DE L’ENVIRONNEMENT, DE L’ENERGIE ET DE LA MER  -  MINISTERE DU LOGEMENT ET DE L´HABITAT DURABLE)</t>
  </si>
  <si>
    <t>Schist slab, for exterior paving, 30mm, 82.7kg/m2, 2757kg/m3, Schiste Infercoa, Quartzite Noire. (CUPA PIERRES)</t>
  </si>
  <si>
    <t>Drainage system, PP, per m2 GFA, 0.20 kg/m2</t>
  </si>
  <si>
    <t>In line with GLA benchmark</t>
  </si>
  <si>
    <t>Reuse of existing materials</t>
  </si>
  <si>
    <t xml:space="preserve">Increase in refurbishment over demolition </t>
  </si>
  <si>
    <t>The existing house is a detached part 2 and part 3 storey private dwelling with accommodation at basement, ground, first, and second floors with additional accommodation in the roof space which will be converted into 35 apartments.</t>
  </si>
  <si>
    <t>residential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</si>
</sst>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quot;kg&quot;"/>
    <numFmt numFmtId="165" formatCode="##,##0\ &quot;kg CO2e/m2 GIA&quot;"/>
    <numFmt numFmtId="166" formatCode="##,##0\ &quot;kg CO2e&quot;"/>
    <numFmt numFmtId="167" formatCode="##,##0\ &quot;kg/m2 GIA&quot;"/>
    <numFmt numFmtId="168" formatCode="0.000"/>
  </numFmts>
  <fonts count="40"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sz val="8"/>
      <color rgb="FF313231"/>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b/>
      <vertAlign val="superscript"/>
      <sz val="10"/>
      <color rgb="FF000000"/>
      <name val="Arial"/>
      <family val="2"/>
    </font>
    <font>
      <b/>
      <sz val="16"/>
      <color rgb="FFFFFFFF"/>
      <name val="Arial"/>
      <family val="2"/>
    </font>
    <font>
      <sz val="10"/>
      <name val="Times New Roman"/>
      <family val="1"/>
    </font>
    <font>
      <b/>
      <u/>
      <sz val="10"/>
      <color theme="0"/>
      <name val="Arial"/>
      <family val="2"/>
    </font>
    <font>
      <sz val="8"/>
      <name val="Arial"/>
      <family val="2"/>
    </font>
    <font>
      <b/>
      <sz val="10"/>
      <color rgb="FF00CC99"/>
      <name val="Arial"/>
      <family val="2"/>
    </font>
    <font>
      <b/>
      <sz val="8"/>
      <color rgb="FF000000"/>
      <name val="Arial"/>
      <family val="2"/>
    </font>
    <font>
      <sz val="8"/>
      <color rgb="FFFFFFFF"/>
      <name val="Arial"/>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s>
  <borders count="4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s>
  <cellStyleXfs count="2">
    <xf numFmtId="0" fontId="0" fillId="0" borderId="0"/>
    <xf numFmtId="0" fontId="19" fillId="0" borderId="0" applyNumberFormat="0" applyFill="0" applyBorder="0" applyAlignment="0" applyProtection="0"/>
  </cellStyleXfs>
  <cellXfs count="501">
    <xf numFmtId="0" fontId="0" fillId="0" borderId="0" xfId="0"/>
    <xf numFmtId="0" fontId="16" fillId="0" borderId="0" xfId="0" applyFont="1"/>
    <xf numFmtId="0" fontId="0" fillId="0" borderId="0" xfId="0" applyAlignment="1">
      <alignment vertical="top"/>
    </xf>
    <xf numFmtId="0" fontId="18" fillId="0" borderId="0" xfId="0" applyFont="1" applyFill="1"/>
    <xf numFmtId="0" fontId="2" fillId="0" borderId="0" xfId="0" applyFont="1" applyFill="1"/>
    <xf numFmtId="0" fontId="0" fillId="0" borderId="0" xfId="0" applyFill="1"/>
    <xf numFmtId="0" fontId="19" fillId="0" borderId="0" xfId="1" applyAlignment="1">
      <alignment vertical="top"/>
    </xf>
    <xf numFmtId="0" fontId="20" fillId="0" borderId="0" xfId="0" applyFont="1" applyFill="1"/>
    <xf numFmtId="0" fontId="1" fillId="6" borderId="0" xfId="0" applyFont="1" applyFill="1"/>
    <xf numFmtId="0" fontId="0" fillId="6" borderId="0" xfId="0" applyFill="1"/>
    <xf numFmtId="0" fontId="0" fillId="9" borderId="1" xfId="0" applyFont="1" applyFill="1" applyBorder="1" applyAlignment="1" applyProtection="1">
      <alignment horizontal="center" vertical="center"/>
    </xf>
    <xf numFmtId="0" fontId="0" fillId="7" borderId="1" xfId="0" applyFont="1" applyFill="1" applyBorder="1" applyAlignment="1" applyProtection="1">
      <alignment horizontal="center" vertical="center"/>
      <protection locked="0"/>
    </xf>
    <xf numFmtId="0" fontId="0" fillId="7" borderId="1" xfId="0" applyFont="1" applyFill="1" applyBorder="1" applyAlignment="1" applyProtection="1">
      <alignment vertical="center"/>
      <protection locked="0"/>
    </xf>
    <xf numFmtId="0" fontId="0" fillId="7" borderId="1" xfId="0" applyFont="1" applyFill="1" applyBorder="1" applyProtection="1">
      <protection locked="0"/>
    </xf>
    <xf numFmtId="0" fontId="9" fillId="5" borderId="6"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4" fontId="4" fillId="9" borderId="6" xfId="0" applyNumberFormat="1" applyFont="1" applyFill="1" applyBorder="1" applyAlignment="1" applyProtection="1">
      <alignment horizontal="center" vertical="center"/>
      <protection locked="0"/>
    </xf>
    <xf numFmtId="164" fontId="9" fillId="5" borderId="6" xfId="0" applyNumberFormat="1" applyFont="1" applyFill="1" applyBorder="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4" fillId="9" borderId="1" xfId="0" applyNumberFormat="1"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0" fillId="11" borderId="1" xfId="0" applyNumberFormat="1" applyFont="1" applyFill="1" applyBorder="1" applyAlignment="1" applyProtection="1">
      <alignment horizontal="center" vertical="center" wrapText="1"/>
      <protection locked="0"/>
    </xf>
    <xf numFmtId="166" fontId="6" fillId="11" borderId="1" xfId="0" applyNumberFormat="1" applyFont="1" applyFill="1" applyBorder="1" applyAlignment="1" applyProtection="1">
      <alignment horizontal="center" vertical="center" wrapText="1"/>
    </xf>
    <xf numFmtId="166" fontId="11" fillId="11" borderId="1" xfId="0" applyNumberFormat="1" applyFont="1" applyFill="1" applyBorder="1" applyAlignment="1" applyProtection="1">
      <alignment horizontal="center" vertical="center" wrapText="1"/>
    </xf>
    <xf numFmtId="166" fontId="3" fillId="11" borderId="1" xfId="0" applyNumberFormat="1" applyFont="1" applyFill="1" applyBorder="1" applyAlignment="1" applyProtection="1">
      <alignment vertical="center" wrapText="1"/>
      <protection locked="0"/>
    </xf>
    <xf numFmtId="165" fontId="6" fillId="11" borderId="1" xfId="0" applyNumberFormat="1" applyFont="1" applyFill="1" applyBorder="1" applyAlignment="1" applyProtection="1">
      <alignment horizontal="center" vertical="center" wrapText="1"/>
    </xf>
    <xf numFmtId="165" fontId="6" fillId="11" borderId="1" xfId="0" applyNumberFormat="1"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165" fontId="9" fillId="0" borderId="0" xfId="0" applyNumberFormat="1" applyFont="1" applyFill="1" applyBorder="1" applyAlignment="1" applyProtection="1">
      <alignment horizontal="center" vertical="center" wrapText="1"/>
    </xf>
    <xf numFmtId="165" fontId="4" fillId="0" borderId="0" xfId="0" applyNumberFormat="1" applyFont="1" applyFill="1" applyBorder="1" applyAlignment="1" applyProtection="1">
      <alignment horizontal="center" vertical="center"/>
    </xf>
    <xf numFmtId="164" fontId="9" fillId="5" borderId="33" xfId="0" applyNumberFormat="1" applyFont="1" applyFill="1" applyBorder="1" applyAlignment="1" applyProtection="1">
      <alignment horizontal="center" vertical="center" wrapText="1"/>
    </xf>
    <xf numFmtId="164" fontId="4" fillId="9" borderId="35"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164" fontId="4" fillId="11" borderId="33" xfId="0" applyNumberFormat="1" applyFont="1" applyFill="1" applyBorder="1" applyAlignment="1" applyProtection="1">
      <alignment horizontal="center" vertical="center"/>
    </xf>
    <xf numFmtId="164" fontId="4" fillId="11" borderId="33" xfId="0" applyNumberFormat="1" applyFont="1" applyFill="1" applyBorder="1" applyAlignment="1" applyProtection="1">
      <alignment horizontal="center" vertical="center" wrapText="1"/>
    </xf>
    <xf numFmtId="167" fontId="9" fillId="5" borderId="34" xfId="0" applyNumberFormat="1" applyFont="1" applyFill="1" applyBorder="1" applyAlignment="1" applyProtection="1">
      <alignment horizontal="center" vertical="center" wrapText="1"/>
    </xf>
    <xf numFmtId="167" fontId="4" fillId="9" borderId="34" xfId="0" applyNumberFormat="1" applyFont="1" applyFill="1" applyBorder="1" applyAlignment="1" applyProtection="1">
      <alignment horizontal="center" vertical="center"/>
    </xf>
    <xf numFmtId="166" fontId="0" fillId="9" borderId="1" xfId="0" applyNumberFormat="1" applyFont="1" applyFill="1" applyBorder="1" applyAlignment="1" applyProtection="1">
      <alignment horizontal="center" vertical="center"/>
    </xf>
    <xf numFmtId="167" fontId="4" fillId="11" borderId="34" xfId="0" applyNumberFormat="1" applyFont="1" applyFill="1" applyBorder="1" applyAlignment="1" applyProtection="1">
      <alignment horizontal="center" vertical="center" wrapText="1"/>
    </xf>
    <xf numFmtId="167" fontId="4" fillId="11" borderId="34" xfId="0" applyNumberFormat="1" applyFont="1" applyFill="1" applyBorder="1" applyAlignment="1" applyProtection="1">
      <alignment horizontal="center" vertical="center"/>
    </xf>
    <xf numFmtId="167" fontId="4" fillId="9" borderId="36" xfId="0" applyNumberFormat="1" applyFont="1" applyFill="1" applyBorder="1" applyAlignment="1" applyProtection="1">
      <alignment horizontal="center" vertical="center"/>
    </xf>
    <xf numFmtId="166" fontId="0" fillId="11" borderId="1" xfId="0" applyNumberFormat="1" applyFont="1" applyFill="1" applyBorder="1" applyAlignment="1" applyProtection="1">
      <alignment horizontal="center" vertical="center"/>
    </xf>
    <xf numFmtId="168" fontId="0" fillId="11" borderId="1" xfId="0" applyNumberFormat="1" applyFont="1" applyFill="1" applyBorder="1" applyAlignment="1" applyProtection="1">
      <alignment horizontal="center" vertical="center"/>
    </xf>
    <xf numFmtId="1" fontId="0" fillId="11" borderId="1" xfId="0" applyNumberFormat="1" applyFont="1" applyFill="1" applyBorder="1" applyAlignment="1" applyProtection="1">
      <alignment horizontal="center" vertical="center"/>
    </xf>
    <xf numFmtId="0" fontId="0" fillId="9" borderId="1" xfId="0" applyFont="1" applyFill="1" applyBorder="1" applyAlignment="1" applyProtection="1">
      <alignment horizontal="center" vertical="center" wrapText="1"/>
      <protection locked="0"/>
    </xf>
    <xf numFmtId="0" fontId="0" fillId="9" borderId="1" xfId="0" applyFont="1" applyFill="1" applyBorder="1" applyAlignment="1" applyProtection="1">
      <alignment horizontal="left" vertical="center" wrapText="1"/>
      <protection locked="0"/>
    </xf>
    <xf numFmtId="0" fontId="4" fillId="11" borderId="8" xfId="0" applyFont="1" applyFill="1" applyBorder="1" applyAlignment="1" applyProtection="1">
      <alignment horizontal="center" vertical="center" wrapText="1"/>
      <protection locked="0"/>
    </xf>
    <xf numFmtId="0" fontId="0" fillId="11" borderId="1" xfId="0" applyFont="1" applyFill="1" applyBorder="1" applyAlignment="1" applyProtection="1">
      <alignment horizontal="left" vertical="center" wrapText="1"/>
      <protection locked="0"/>
    </xf>
    <xf numFmtId="0" fontId="0" fillId="0" borderId="0" xfId="0" applyFont="1" applyProtection="1"/>
    <xf numFmtId="0" fontId="2" fillId="3" borderId="1" xfId="0" applyFont="1" applyFill="1" applyBorder="1" applyAlignment="1" applyProtection="1">
      <alignment horizontal="center" vertical="center"/>
    </xf>
    <xf numFmtId="0" fontId="2" fillId="3" borderId="1" xfId="0" applyFont="1" applyFill="1" applyBorder="1" applyAlignment="1" applyProtection="1">
      <alignment horizontal="right" vertical="center"/>
    </xf>
    <xf numFmtId="0" fontId="0" fillId="0" borderId="0" xfId="0" applyFont="1" applyAlignment="1" applyProtection="1">
      <alignment vertical="center" wrapText="1"/>
    </xf>
    <xf numFmtId="0" fontId="15" fillId="0" borderId="0" xfId="0" applyFont="1" applyAlignment="1" applyProtection="1">
      <alignment vertical="center" wrapText="1"/>
    </xf>
    <xf numFmtId="0" fontId="0" fillId="0" borderId="0" xfId="0" applyFont="1" applyAlignment="1" applyProtection="1">
      <alignment horizontal="center"/>
    </xf>
    <xf numFmtId="0" fontId="1" fillId="6" borderId="1" xfId="0" applyFont="1" applyFill="1" applyBorder="1" applyAlignment="1" applyProtection="1">
      <alignment horizontal="center" vertical="center" wrapText="1"/>
    </xf>
    <xf numFmtId="0" fontId="0" fillId="0" borderId="0" xfId="0" applyFont="1" applyAlignment="1" applyProtection="1">
      <alignment vertical="center"/>
    </xf>
    <xf numFmtId="0" fontId="2" fillId="3" borderId="1" xfId="0" applyFont="1" applyFill="1" applyBorder="1" applyAlignment="1" applyProtection="1">
      <alignment vertical="center" wrapText="1"/>
    </xf>
    <xf numFmtId="0" fontId="0" fillId="0" borderId="0" xfId="0" applyFont="1" applyAlignment="1" applyProtection="1"/>
    <xf numFmtId="0" fontId="0" fillId="0" borderId="0" xfId="0" applyFont="1" applyAlignment="1" applyProtection="1">
      <alignment horizontal="center" vertical="center"/>
    </xf>
    <xf numFmtId="0" fontId="0" fillId="0" borderId="0" xfId="0" applyFont="1" applyAlignment="1" applyProtection="1">
      <alignment horizontal="center" vertical="center" wrapText="1"/>
    </xf>
    <xf numFmtId="0" fontId="15" fillId="0" borderId="0" xfId="0" applyFont="1" applyProtection="1"/>
    <xf numFmtId="0" fontId="14" fillId="0" borderId="0" xfId="0" applyFont="1" applyProtection="1"/>
    <xf numFmtId="0" fontId="6" fillId="4" borderId="0" xfId="0" applyFont="1" applyFill="1" applyBorder="1" applyAlignment="1" applyProtection="1">
      <alignment vertical="center"/>
    </xf>
    <xf numFmtId="0" fontId="1" fillId="3"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7"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center"/>
    </xf>
    <xf numFmtId="0" fontId="14" fillId="0" borderId="0" xfId="0" applyFont="1" applyFill="1" applyBorder="1" applyProtection="1"/>
    <xf numFmtId="0" fontId="10"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2"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left"/>
    </xf>
    <xf numFmtId="0" fontId="0" fillId="0" borderId="0" xfId="0" applyFont="1" applyFill="1" applyBorder="1" applyProtection="1"/>
    <xf numFmtId="0" fontId="15" fillId="3"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17" fillId="0" borderId="0" xfId="0" applyFont="1" applyFill="1" applyBorder="1" applyAlignment="1" applyProtection="1">
      <alignment vertical="center"/>
    </xf>
    <xf numFmtId="0" fontId="10" fillId="2" borderId="1" xfId="0" applyFont="1" applyFill="1" applyBorder="1" applyAlignment="1" applyProtection="1">
      <alignment horizontal="center" vertical="center" wrapText="1"/>
    </xf>
    <xf numFmtId="0" fontId="4" fillId="0" borderId="3" xfId="0" applyFont="1" applyFill="1" applyBorder="1" applyAlignment="1" applyProtection="1">
      <alignment vertical="center" wrapText="1"/>
    </xf>
    <xf numFmtId="0" fontId="4" fillId="0" borderId="1" xfId="0" applyFont="1" applyFill="1" applyBorder="1" applyAlignment="1" applyProtection="1">
      <alignment horizontal="center" vertical="center" wrapText="1"/>
    </xf>
    <xf numFmtId="0" fontId="4" fillId="0" borderId="21" xfId="0" applyFont="1" applyFill="1" applyBorder="1" applyAlignment="1" applyProtection="1">
      <alignment vertical="center" wrapText="1"/>
    </xf>
    <xf numFmtId="0" fontId="4" fillId="0" borderId="6"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6" xfId="0" applyFont="1" applyFill="1" applyBorder="1" applyAlignment="1" applyProtection="1">
      <alignment vertical="center" wrapText="1"/>
    </xf>
    <xf numFmtId="0" fontId="9" fillId="5" borderId="1" xfId="0" applyFont="1" applyFill="1" applyBorder="1" applyAlignment="1" applyProtection="1">
      <alignment horizontal="center" vertical="center" wrapText="1"/>
    </xf>
    <xf numFmtId="0" fontId="9" fillId="5" borderId="1" xfId="0" applyFont="1" applyFill="1" applyBorder="1" applyAlignment="1" applyProtection="1">
      <alignment vertical="center" wrapText="1"/>
    </xf>
    <xf numFmtId="0" fontId="9" fillId="5" borderId="1" xfId="0" applyFont="1" applyFill="1" applyBorder="1" applyAlignment="1" applyProtection="1">
      <alignment horizontal="center" wrapText="1"/>
    </xf>
    <xf numFmtId="0" fontId="6" fillId="4" borderId="32" xfId="0" applyFont="1" applyFill="1" applyBorder="1" applyAlignment="1" applyProtection="1">
      <alignment horizontal="right" vertical="center"/>
    </xf>
    <xf numFmtId="0" fontId="6" fillId="4" borderId="32" xfId="0" applyFont="1" applyFill="1" applyBorder="1" applyAlignment="1" applyProtection="1">
      <alignment horizontal="right" vertical="center" wrapText="1"/>
    </xf>
    <xf numFmtId="0" fontId="0" fillId="0" borderId="0" xfId="0" applyFont="1" applyFill="1" applyProtection="1"/>
    <xf numFmtId="0" fontId="0" fillId="0" borderId="0" xfId="0" applyFont="1" applyFill="1" applyAlignment="1" applyProtection="1">
      <alignment horizontal="center"/>
    </xf>
    <xf numFmtId="0" fontId="6" fillId="0" borderId="0" xfId="0" applyFont="1" applyFill="1" applyBorder="1" applyAlignment="1" applyProtection="1">
      <alignment vertical="center"/>
    </xf>
    <xf numFmtId="0" fontId="6" fillId="4" borderId="0" xfId="0" applyFont="1" applyFill="1" applyBorder="1" applyAlignment="1" applyProtection="1">
      <alignment horizontal="right" vertical="center" wrapText="1"/>
    </xf>
    <xf numFmtId="0" fontId="7" fillId="5" borderId="1" xfId="0" applyFont="1" applyFill="1" applyBorder="1" applyAlignment="1" applyProtection="1">
      <alignment vertical="center"/>
    </xf>
    <xf numFmtId="0" fontId="7" fillId="5" borderId="1" xfId="0" applyFont="1" applyFill="1" applyBorder="1" applyAlignment="1" applyProtection="1">
      <alignment vertical="center" wrapText="1"/>
    </xf>
    <xf numFmtId="0" fontId="6" fillId="0" borderId="1" xfId="0" applyFont="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166" fontId="4" fillId="9" borderId="1" xfId="0" applyNumberFormat="1" applyFont="1" applyFill="1" applyBorder="1" applyAlignment="1" applyProtection="1">
      <alignment horizontal="center" vertical="center" wrapText="1"/>
    </xf>
    <xf numFmtId="166" fontId="6" fillId="9" borderId="1" xfId="0" applyNumberFormat="1" applyFont="1" applyFill="1" applyBorder="1" applyAlignment="1" applyProtection="1">
      <alignment horizontal="center" vertical="center" wrapText="1"/>
    </xf>
    <xf numFmtId="166" fontId="6" fillId="9" borderId="3" xfId="0" applyNumberFormat="1" applyFont="1" applyFill="1" applyBorder="1" applyAlignment="1" applyProtection="1">
      <alignment horizontal="center" vertical="center" wrapText="1"/>
    </xf>
    <xf numFmtId="165" fontId="6" fillId="9" borderId="1" xfId="0" applyNumberFormat="1" applyFont="1" applyFill="1" applyBorder="1" applyAlignment="1" applyProtection="1">
      <alignment horizontal="center" vertical="center" wrapText="1"/>
    </xf>
    <xf numFmtId="0" fontId="11" fillId="4" borderId="1" xfId="0" applyFont="1" applyFill="1" applyBorder="1" applyAlignment="1" applyProtection="1">
      <alignment vertical="center" wrapText="1"/>
    </xf>
    <xf numFmtId="0" fontId="11" fillId="4" borderId="0" xfId="0" applyFont="1" applyFill="1" applyBorder="1" applyAlignment="1" applyProtection="1">
      <alignment horizontal="left" vertical="center"/>
    </xf>
    <xf numFmtId="0" fontId="11" fillId="4" borderId="0" xfId="0" applyFont="1" applyFill="1" applyBorder="1" applyAlignment="1" applyProtection="1">
      <alignment horizontal="center" vertical="center"/>
    </xf>
    <xf numFmtId="0" fontId="0" fillId="0" borderId="1" xfId="0" applyFont="1" applyBorder="1" applyAlignme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11" fillId="4" borderId="0" xfId="0" applyFont="1" applyFill="1" applyBorder="1" applyAlignment="1" applyProtection="1">
      <alignment vertical="center" wrapText="1"/>
    </xf>
    <xf numFmtId="0" fontId="28" fillId="0" borderId="0" xfId="0" applyFont="1" applyFill="1" applyProtection="1"/>
    <xf numFmtId="0" fontId="29" fillId="0" borderId="0" xfId="0" applyFont="1" applyFill="1" applyBorder="1" applyAlignment="1" applyProtection="1">
      <alignment vertical="center"/>
    </xf>
    <xf numFmtId="166" fontId="11" fillId="9" borderId="1" xfId="0" applyNumberFormat="1" applyFont="1" applyFill="1" applyBorder="1" applyAlignment="1" applyProtection="1">
      <alignment horizontal="center" vertical="center" wrapText="1"/>
    </xf>
    <xf numFmtId="0" fontId="1" fillId="3" borderId="4" xfId="0" applyFont="1" applyFill="1" applyBorder="1" applyAlignment="1" applyProtection="1">
      <alignment horizontal="center" vertical="center"/>
    </xf>
    <xf numFmtId="0" fontId="4" fillId="0" borderId="1"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0" fillId="0" borderId="0" xfId="0" applyFont="1" applyBorder="1" applyProtection="1"/>
    <xf numFmtId="0" fontId="11" fillId="0" borderId="25" xfId="0" applyFont="1" applyFill="1" applyBorder="1" applyAlignment="1" applyProtection="1">
      <alignment vertical="center" wrapText="1"/>
    </xf>
    <xf numFmtId="0" fontId="11" fillId="4" borderId="0" xfId="0" applyFont="1" applyFill="1" applyBorder="1" applyAlignment="1" applyProtection="1">
      <alignment horizontal="center" vertical="center" wrapText="1"/>
    </xf>
    <xf numFmtId="0" fontId="1" fillId="2" borderId="0" xfId="0" applyFont="1" applyFill="1" applyBorder="1" applyAlignment="1" applyProtection="1">
      <alignment horizontal="right"/>
    </xf>
    <xf numFmtId="0" fontId="1" fillId="2" borderId="0" xfId="0" applyFont="1" applyFill="1" applyBorder="1" applyAlignment="1" applyProtection="1">
      <alignment horizontal="left" vertical="center"/>
    </xf>
    <xf numFmtId="0" fontId="2" fillId="3" borderId="3" xfId="0" applyFont="1" applyFill="1" applyBorder="1" applyAlignment="1" applyProtection="1">
      <alignment vertical="center" wrapText="1"/>
    </xf>
    <xf numFmtId="0" fontId="2" fillId="3" borderId="8" xfId="0" applyFont="1" applyFill="1" applyBorder="1" applyAlignment="1" applyProtection="1">
      <alignment vertical="center" wrapText="1"/>
    </xf>
    <xf numFmtId="0" fontId="0" fillId="0" borderId="0" xfId="0" applyFont="1" applyBorder="1" applyAlignment="1" applyProtection="1"/>
    <xf numFmtId="0" fontId="14" fillId="0" borderId="0" xfId="0" applyFont="1" applyBorder="1" applyAlignment="1" applyProtection="1"/>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left" vertical="center"/>
    </xf>
    <xf numFmtId="0" fontId="30" fillId="0" borderId="26" xfId="0" applyFont="1" applyFill="1" applyBorder="1" applyAlignment="1" applyProtection="1">
      <alignment horizontal="left" vertical="center"/>
    </xf>
    <xf numFmtId="166" fontId="6" fillId="11" borderId="3" xfId="0" applyNumberFormat="1" applyFont="1" applyFill="1" applyBorder="1" applyAlignment="1" applyProtection="1">
      <alignment horizontal="center" vertical="center" wrapText="1"/>
    </xf>
    <xf numFmtId="0" fontId="6" fillId="4" borderId="21" xfId="0" applyFont="1" applyFill="1" applyBorder="1" applyAlignment="1" applyProtection="1">
      <alignment horizontal="left" vertical="center" wrapText="1"/>
    </xf>
    <xf numFmtId="0" fontId="6" fillId="4" borderId="2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0" fillId="0" borderId="0" xfId="0" applyFont="1" applyAlignment="1">
      <alignment vertical="top" wrapText="1"/>
    </xf>
    <xf numFmtId="0" fontId="19" fillId="0" borderId="0" xfId="1" applyAlignment="1">
      <alignment vertical="top" wrapText="1"/>
    </xf>
    <xf numFmtId="0" fontId="37" fillId="0" borderId="0" xfId="0" applyFont="1" applyAlignment="1">
      <alignment vertical="top" wrapText="1"/>
    </xf>
    <xf numFmtId="0" fontId="21" fillId="0" borderId="0" xfId="0" applyFont="1" applyAlignment="1">
      <alignment vertical="top"/>
    </xf>
    <xf numFmtId="0" fontId="1" fillId="0" borderId="0" xfId="0" applyFont="1" applyFill="1"/>
    <xf numFmtId="0" fontId="4" fillId="9" borderId="3"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166" fontId="6" fillId="9" borderId="3" xfId="0" applyNumberFormat="1" applyFont="1" applyFill="1" applyBorder="1" applyAlignment="1" applyProtection="1">
      <alignment horizontal="center" vertical="center" wrapText="1"/>
    </xf>
    <xf numFmtId="0" fontId="0" fillId="7" borderId="1" xfId="0" applyFont="1" applyFill="1" applyBorder="1" applyAlignment="1" applyProtection="1">
      <alignment wrapText="1"/>
      <protection locked="0"/>
    </xf>
    <xf numFmtId="0" fontId="0" fillId="7" borderId="1" xfId="0" applyFont="1" applyFill="1" applyBorder="1" applyAlignment="1" applyProtection="1">
      <alignment vertical="center" wrapText="1"/>
      <protection locked="0"/>
    </xf>
    <xf numFmtId="166" fontId="36" fillId="9" borderId="1" xfId="0" applyNumberFormat="1" applyFont="1" applyFill="1" applyBorder="1" applyAlignment="1" applyProtection="1">
      <alignment horizontal="center" vertical="center" wrapText="1"/>
    </xf>
    <xf numFmtId="165" fontId="38" fillId="9" borderId="1" xfId="0" applyNumberFormat="1" applyFont="1" applyFill="1" applyBorder="1" applyAlignment="1" applyProtection="1">
      <alignment horizontal="center" vertical="center" wrapText="1"/>
    </xf>
    <xf numFmtId="165" fontId="4" fillId="9" borderId="1" xfId="0" applyNumberFormat="1" applyFont="1" applyFill="1" applyBorder="1" applyAlignment="1" applyProtection="1">
      <alignment horizontal="center" vertical="center" wrapText="1"/>
      <protection locked="0"/>
    </xf>
    <xf numFmtId="0" fontId="14" fillId="0" borderId="0" xfId="0" applyFont="1" applyAlignment="1" applyProtection="1">
      <alignment wrapText="1"/>
    </xf>
    <xf numFmtId="0" fontId="9" fillId="5" borderId="3" xfId="0" applyFont="1" applyFill="1" applyBorder="1" applyAlignment="1" applyProtection="1">
      <alignment vertical="center" wrapText="1"/>
    </xf>
    <xf numFmtId="164" fontId="9" fillId="5" borderId="8" xfId="0" applyNumberFormat="1" applyFont="1" applyFill="1" applyBorder="1" applyAlignment="1" applyProtection="1">
      <alignment horizontal="center" vertical="center" wrapText="1"/>
      <protection locked="0"/>
    </xf>
    <xf numFmtId="0" fontId="9" fillId="5" borderId="4" xfId="0" applyFont="1" applyFill="1" applyBorder="1" applyAlignment="1" applyProtection="1">
      <alignment vertical="center" wrapText="1"/>
      <protection locked="0"/>
    </xf>
    <xf numFmtId="0" fontId="0" fillId="0" borderId="0" xfId="0" applyFont="1" applyAlignment="1" applyProtection="1">
      <alignment wrapText="1"/>
    </xf>
    <xf numFmtId="0" fontId="2" fillId="3" borderId="1" xfId="0" applyFont="1" applyFill="1" applyBorder="1" applyAlignment="1" applyProtection="1">
      <alignment horizontal="right" vertical="center" wrapText="1"/>
    </xf>
    <xf numFmtId="0" fontId="15" fillId="0" borderId="0" xfId="0" applyFont="1" applyAlignment="1" applyProtection="1">
      <alignment wrapText="1"/>
    </xf>
    <xf numFmtId="0" fontId="14" fillId="0" borderId="0" xfId="0" applyFont="1" applyBorder="1" applyAlignment="1" applyProtection="1">
      <alignment wrapText="1"/>
    </xf>
    <xf numFmtId="0" fontId="6" fillId="4" borderId="0" xfId="0" applyFont="1" applyFill="1" applyBorder="1" applyAlignment="1" applyProtection="1">
      <alignment vertical="center" wrapText="1"/>
    </xf>
    <xf numFmtId="0" fontId="1" fillId="3" borderId="4"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166" fontId="0" fillId="9" borderId="1" xfId="0" applyNumberFormat="1" applyFont="1" applyFill="1" applyBorder="1" applyAlignment="1" applyProtection="1">
      <alignment horizontal="center" vertical="center" wrapText="1"/>
    </xf>
    <xf numFmtId="168" fontId="0" fillId="9" borderId="1" xfId="0" applyNumberFormat="1" applyFont="1" applyFill="1" applyBorder="1" applyAlignment="1" applyProtection="1">
      <alignment horizontal="center" vertical="center" wrapText="1"/>
    </xf>
    <xf numFmtId="1" fontId="0" fillId="9" borderId="1" xfId="0" applyNumberFormat="1"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0" fontId="0" fillId="0" borderId="0" xfId="0" applyFont="1" applyFill="1" applyBorder="1" applyAlignment="1" applyProtection="1">
      <alignment horizontal="center" wrapText="1"/>
    </xf>
    <xf numFmtId="0" fontId="14" fillId="0" borderId="0" xfId="0" applyFont="1" applyFill="1" applyBorder="1" applyAlignment="1" applyProtection="1">
      <alignment wrapText="1"/>
    </xf>
    <xf numFmtId="0" fontId="10" fillId="0" borderId="0" xfId="0" applyFont="1" applyFill="1" applyBorder="1" applyAlignment="1" applyProtection="1">
      <alignment horizontal="left" vertical="center" wrapText="1"/>
    </xf>
    <xf numFmtId="0" fontId="0" fillId="0" borderId="0" xfId="0" applyFont="1" applyFill="1" applyBorder="1" applyAlignment="1" applyProtection="1">
      <alignment horizontal="left" wrapText="1"/>
    </xf>
    <xf numFmtId="0" fontId="0" fillId="0" borderId="0" xfId="0" applyFont="1" applyFill="1" applyBorder="1" applyAlignment="1" applyProtection="1">
      <alignment wrapText="1"/>
    </xf>
    <xf numFmtId="0" fontId="14" fillId="0" borderId="0" xfId="0" applyFont="1" applyAlignment="1" applyProtection="1">
      <alignment horizontal="center" wrapText="1"/>
    </xf>
    <xf numFmtId="0" fontId="0" fillId="0" borderId="0" xfId="0" applyFont="1" applyAlignment="1" applyProtection="1">
      <alignment horizontal="center" wrapText="1"/>
    </xf>
    <xf numFmtId="164" fontId="4" fillId="9" borderId="1" xfId="0" applyNumberFormat="1" applyFont="1" applyFill="1" applyBorder="1" applyAlignment="1" applyProtection="1">
      <alignment horizontal="center" vertical="center" wrapText="1"/>
      <protection locked="0"/>
    </xf>
    <xf numFmtId="164" fontId="4" fillId="9" borderId="6" xfId="0" applyNumberFormat="1" applyFont="1" applyFill="1" applyBorder="1" applyAlignment="1" applyProtection="1">
      <alignment horizontal="center" vertical="center" wrapText="1"/>
      <protection locked="0"/>
    </xf>
    <xf numFmtId="0" fontId="0" fillId="0" borderId="0" xfId="0" applyFont="1" applyFill="1" applyAlignment="1" applyProtection="1">
      <alignment wrapText="1"/>
    </xf>
    <xf numFmtId="0" fontId="6" fillId="0" borderId="0" xfId="0" applyFont="1" applyFill="1" applyBorder="1" applyAlignment="1" applyProtection="1">
      <alignment vertical="center" wrapText="1"/>
    </xf>
    <xf numFmtId="167" fontId="4" fillId="9" borderId="34"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0" fillId="0" borderId="0" xfId="0" applyFont="1" applyBorder="1" applyAlignment="1" applyProtection="1">
      <alignment wrapText="1"/>
    </xf>
    <xf numFmtId="0" fontId="11" fillId="4" borderId="0" xfId="0" applyFont="1" applyFill="1" applyBorder="1" applyAlignment="1" applyProtection="1">
      <alignment horizontal="left" vertical="center" wrapText="1"/>
    </xf>
    <xf numFmtId="0" fontId="0" fillId="0" borderId="1" xfId="0" applyFont="1" applyBorder="1" applyAlignment="1" applyProtection="1">
      <alignment wrapText="1"/>
    </xf>
    <xf numFmtId="0" fontId="28" fillId="0" borderId="0" xfId="0" applyFont="1" applyFill="1" applyAlignment="1" applyProtection="1">
      <alignment wrapText="1"/>
    </xf>
    <xf numFmtId="0" fontId="29" fillId="0" borderId="0" xfId="0" applyFont="1" applyFill="1" applyBorder="1" applyAlignment="1" applyProtection="1">
      <alignment vertical="center" wrapText="1"/>
    </xf>
    <xf numFmtId="0" fontId="4" fillId="9" borderId="3"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9" fillId="5" borderId="0" xfId="0" applyFont="1" applyFill="1" applyBorder="1" applyAlignment="1" applyProtection="1">
      <alignment horizontal="center" vertical="center" wrapText="1"/>
    </xf>
    <xf numFmtId="0" fontId="9" fillId="5" borderId="0" xfId="0" applyFont="1" applyFill="1" applyBorder="1" applyAlignment="1" applyProtection="1">
      <alignment vertical="center" wrapText="1"/>
    </xf>
    <xf numFmtId="164" fontId="4" fillId="9" borderId="0" xfId="0" applyNumberFormat="1" applyFont="1" applyFill="1" applyBorder="1" applyAlignment="1" applyProtection="1">
      <alignment horizontal="center" vertical="center" wrapText="1"/>
      <protection locked="0"/>
    </xf>
    <xf numFmtId="0" fontId="6" fillId="4" borderId="39" xfId="0" applyFont="1" applyFill="1" applyBorder="1" applyAlignment="1" applyProtection="1">
      <alignment horizontal="right" vertical="center" wrapText="1"/>
    </xf>
    <xf numFmtId="164" fontId="9" fillId="5" borderId="40" xfId="0" applyNumberFormat="1" applyFont="1" applyFill="1" applyBorder="1" applyAlignment="1" applyProtection="1">
      <alignment horizontal="center" vertical="center" wrapText="1"/>
    </xf>
    <xf numFmtId="164" fontId="4" fillId="9" borderId="40" xfId="0" applyNumberFormat="1" applyFont="1" applyFill="1" applyBorder="1" applyAlignment="1" applyProtection="1">
      <alignment horizontal="center" vertical="center" wrapText="1"/>
    </xf>
    <xf numFmtId="0" fontId="9" fillId="5" borderId="26" xfId="0" applyFont="1" applyFill="1" applyBorder="1" applyAlignment="1" applyProtection="1">
      <alignment horizontal="center" vertical="center" wrapText="1"/>
    </xf>
    <xf numFmtId="0" fontId="9" fillId="5" borderId="26" xfId="0" applyFont="1" applyFill="1" applyBorder="1" applyAlignment="1" applyProtection="1">
      <alignment vertical="center" wrapText="1"/>
    </xf>
    <xf numFmtId="164" fontId="9" fillId="5" borderId="26" xfId="0" applyNumberFormat="1" applyFont="1" applyFill="1" applyBorder="1" applyAlignment="1" applyProtection="1">
      <alignment horizontal="center" vertical="center" wrapText="1"/>
      <protection locked="0"/>
    </xf>
    <xf numFmtId="0" fontId="4" fillId="9" borderId="2" xfId="0" applyFont="1" applyFill="1" applyBorder="1" applyAlignment="1" applyProtection="1">
      <alignment horizontal="center" vertical="center" wrapText="1"/>
      <protection locked="0"/>
    </xf>
    <xf numFmtId="164" fontId="4" fillId="9" borderId="26" xfId="0" applyNumberFormat="1" applyFont="1" applyFill="1" applyBorder="1" applyAlignment="1" applyProtection="1">
      <alignment horizontal="center" vertical="center" wrapText="1"/>
      <protection locked="0"/>
    </xf>
    <xf numFmtId="0" fontId="4" fillId="9" borderId="3" xfId="0" applyFont="1" applyFill="1" applyBorder="1" applyAlignment="1" applyProtection="1">
      <alignment horizontal="left" vertical="center" wrapText="1"/>
      <protection locked="0"/>
    </xf>
    <xf numFmtId="0" fontId="4" fillId="9" borderId="3"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4" fillId="0" borderId="23" xfId="0" applyFont="1" applyFill="1" applyBorder="1" applyAlignment="1" applyProtection="1">
      <alignment horizontal="center" vertical="center" wrapText="1"/>
    </xf>
    <xf numFmtId="166" fontId="36" fillId="9" borderId="1" xfId="0" applyNumberFormat="1" applyFont="1" applyFill="1" applyBorder="1" applyAlignment="1" applyProtection="1">
      <alignment horizontal="center" vertical="center" wrapText="1"/>
      <protection locked="0"/>
    </xf>
    <xf numFmtId="164" fontId="39" fillId="5" borderId="1" xfId="0" applyNumberFormat="1"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0" fillId="0" borderId="0" xfId="0" applyFont="1" applyAlignment="1">
      <alignment horizontal="left" vertical="top"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14" fillId="0" borderId="25" xfId="0" applyFont="1" applyBorder="1" applyAlignment="1" applyProtection="1"/>
    <xf numFmtId="0" fontId="8" fillId="7" borderId="1" xfId="0" applyFont="1" applyFill="1" applyBorder="1" applyAlignment="1" applyProtection="1">
      <alignment horizontal="left" vertical="center" wrapText="1"/>
    </xf>
    <xf numFmtId="0" fontId="8" fillId="7" borderId="3" xfId="0" applyFont="1" applyFill="1" applyBorder="1" applyAlignment="1" applyProtection="1">
      <alignment horizontal="left" vertical="center" wrapText="1"/>
    </xf>
    <xf numFmtId="0" fontId="0" fillId="7" borderId="8" xfId="0" applyFill="1" applyBorder="1" applyAlignment="1" applyProtection="1">
      <alignment horizontal="left" vertical="center" wrapText="1"/>
    </xf>
    <xf numFmtId="0" fontId="1" fillId="6" borderId="1" xfId="0" applyFont="1" applyFill="1" applyBorder="1" applyAlignment="1" applyProtection="1">
      <alignment horizontal="center" vertical="center"/>
    </xf>
    <xf numFmtId="0" fontId="1" fillId="6" borderId="3" xfId="0" applyFont="1" applyFill="1" applyBorder="1" applyAlignment="1" applyProtection="1">
      <alignment horizontal="center" vertical="center"/>
    </xf>
    <xf numFmtId="0" fontId="1" fillId="6" borderId="8" xfId="0" applyFont="1" applyFill="1" applyBorder="1" applyAlignment="1" applyProtection="1">
      <alignment horizontal="center" vertical="center"/>
    </xf>
    <xf numFmtId="0" fontId="2" fillId="3" borderId="1" xfId="0" applyFont="1" applyFill="1" applyBorder="1" applyAlignment="1" applyProtection="1">
      <alignment horizontal="right" vertical="center"/>
    </xf>
    <xf numFmtId="0" fontId="0" fillId="7" borderId="1" xfId="0" applyFont="1" applyFill="1" applyBorder="1" applyAlignment="1" applyProtection="1">
      <alignment horizontal="left" vertical="center"/>
      <protection locked="0"/>
    </xf>
    <xf numFmtId="14" fontId="0" fillId="7" borderId="1" xfId="0" applyNumberFormat="1" applyFont="1" applyFill="1" applyBorder="1" applyAlignment="1" applyProtection="1">
      <alignment horizontal="left" vertical="center"/>
      <protection locked="0"/>
    </xf>
    <xf numFmtId="0" fontId="1" fillId="6" borderId="3" xfId="0" applyFont="1" applyFill="1" applyBorder="1" applyAlignment="1" applyProtection="1">
      <alignment horizontal="right"/>
    </xf>
    <xf numFmtId="0" fontId="1" fillId="6" borderId="2" xfId="0" applyFont="1" applyFill="1" applyBorder="1" applyAlignment="1" applyProtection="1">
      <alignment horizontal="right"/>
    </xf>
    <xf numFmtId="0" fontId="1" fillId="6" borderId="2" xfId="0" applyFont="1" applyFill="1" applyBorder="1" applyAlignment="1" applyProtection="1">
      <alignment horizontal="left" vertical="center"/>
    </xf>
    <xf numFmtId="0" fontId="1" fillId="6" borderId="8" xfId="0" applyFont="1" applyFill="1" applyBorder="1" applyAlignment="1" applyProtection="1">
      <alignment horizontal="left" vertical="center"/>
    </xf>
    <xf numFmtId="0" fontId="1" fillId="8" borderId="3" xfId="0" applyFont="1" applyFill="1" applyBorder="1" applyAlignment="1" applyProtection="1">
      <alignment horizontal="left"/>
    </xf>
    <xf numFmtId="0" fontId="1" fillId="8" borderId="2" xfId="0" applyFont="1" applyFill="1" applyBorder="1" applyAlignment="1" applyProtection="1">
      <alignment horizontal="left"/>
    </xf>
    <xf numFmtId="0" fontId="0" fillId="0" borderId="2" xfId="0" applyBorder="1" applyAlignment="1" applyProtection="1">
      <alignment horizontal="left"/>
    </xf>
    <xf numFmtId="0" fontId="0" fillId="0" borderId="8" xfId="0" applyBorder="1" applyAlignment="1" applyProtection="1">
      <alignment horizontal="left"/>
    </xf>
    <xf numFmtId="0" fontId="6" fillId="0" borderId="6"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4" xfId="0" applyBorder="1" applyAlignment="1" applyProtection="1">
      <alignment horizontal="center" vertical="center" wrapText="1"/>
    </xf>
    <xf numFmtId="0" fontId="7" fillId="5" borderId="21" xfId="0" applyFont="1" applyFill="1" applyBorder="1" applyAlignment="1" applyProtection="1">
      <alignment horizontal="right" vertical="center" wrapText="1"/>
    </xf>
    <xf numFmtId="0" fontId="7" fillId="5" borderId="22" xfId="0" applyFont="1" applyFill="1" applyBorder="1" applyAlignment="1" applyProtection="1">
      <alignment horizontal="right" vertical="center" wrapText="1"/>
    </xf>
    <xf numFmtId="0" fontId="0" fillId="9" borderId="3" xfId="0" applyFont="1" applyFill="1" applyBorder="1" applyAlignment="1" applyProtection="1">
      <alignment horizontal="left" vertical="top" wrapText="1"/>
      <protection locked="0"/>
    </xf>
    <xf numFmtId="0" fontId="0" fillId="9" borderId="2" xfId="0" applyFont="1" applyFill="1" applyBorder="1" applyAlignment="1" applyProtection="1">
      <alignment horizontal="left" vertical="top" wrapText="1"/>
      <protection locked="0"/>
    </xf>
    <xf numFmtId="0" fontId="0" fillId="9" borderId="8" xfId="0" applyFont="1" applyFill="1" applyBorder="1" applyAlignment="1" applyProtection="1">
      <alignment horizontal="left" vertical="top" wrapText="1"/>
      <protection locked="0"/>
    </xf>
    <xf numFmtId="0" fontId="1" fillId="8" borderId="3" xfId="0" applyFont="1" applyFill="1" applyBorder="1" applyAlignment="1" applyProtection="1">
      <alignment vertical="center" wrapText="1"/>
    </xf>
    <xf numFmtId="0" fontId="1" fillId="8" borderId="2" xfId="0" applyFont="1" applyFill="1" applyBorder="1" applyAlignment="1" applyProtection="1">
      <alignment vertical="center" wrapText="1"/>
    </xf>
    <xf numFmtId="0" fontId="1" fillId="8" borderId="8" xfId="0" applyFont="1" applyFill="1" applyBorder="1" applyAlignment="1" applyProtection="1">
      <alignment vertical="center" wrapText="1"/>
    </xf>
    <xf numFmtId="0" fontId="2" fillId="3" borderId="3" xfId="0" applyFont="1" applyFill="1" applyBorder="1" applyAlignment="1" applyProtection="1">
      <alignment horizontal="right" vertical="center"/>
    </xf>
    <xf numFmtId="0" fontId="2" fillId="3" borderId="8" xfId="0" applyFont="1" applyFill="1" applyBorder="1" applyAlignment="1" applyProtection="1">
      <alignment horizontal="right" vertical="center"/>
    </xf>
    <xf numFmtId="0" fontId="2" fillId="3" borderId="23"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7" fillId="5" borderId="3" xfId="0" applyFont="1" applyFill="1" applyBorder="1" applyAlignment="1" applyProtection="1">
      <alignment horizontal="right" vertical="center" wrapText="1"/>
    </xf>
    <xf numFmtId="0" fontId="7" fillId="5" borderId="8" xfId="0" applyFont="1" applyFill="1" applyBorder="1" applyAlignment="1" applyProtection="1">
      <alignment horizontal="right" vertical="center" wrapText="1"/>
    </xf>
    <xf numFmtId="0" fontId="7" fillId="5" borderId="3" xfId="0" applyFont="1" applyFill="1" applyBorder="1" applyAlignment="1" applyProtection="1">
      <alignment horizontal="right" vertical="top" wrapText="1"/>
    </xf>
    <xf numFmtId="0" fontId="7" fillId="5" borderId="8" xfId="0" applyFont="1" applyFill="1" applyBorder="1" applyAlignment="1" applyProtection="1">
      <alignment horizontal="right" vertical="top" wrapText="1"/>
    </xf>
    <xf numFmtId="0" fontId="0" fillId="9" borderId="1" xfId="0" applyFont="1" applyFill="1" applyBorder="1" applyAlignment="1" applyProtection="1">
      <alignment horizontal="left" vertical="center" wrapText="1"/>
      <protection locked="0"/>
    </xf>
    <xf numFmtId="0" fontId="0" fillId="9" borderId="1" xfId="0" applyFont="1" applyFill="1" applyBorder="1" applyAlignment="1" applyProtection="1">
      <alignment horizontal="left" vertical="center"/>
      <protection locked="0"/>
    </xf>
    <xf numFmtId="0" fontId="1" fillId="8" borderId="1" xfId="0" applyFont="1" applyFill="1" applyBorder="1" applyAlignment="1" applyProtection="1">
      <alignment horizontal="left" vertical="center" wrapText="1"/>
    </xf>
    <xf numFmtId="0" fontId="1" fillId="2" borderId="0" xfId="0" applyFont="1" applyFill="1" applyBorder="1" applyAlignment="1" applyProtection="1">
      <alignment horizontal="right"/>
    </xf>
    <xf numFmtId="0" fontId="1" fillId="2" borderId="0" xfId="0" applyFont="1" applyFill="1" applyBorder="1" applyAlignment="1" applyProtection="1">
      <alignment horizontal="left" vertical="center"/>
    </xf>
    <xf numFmtId="14" fontId="0" fillId="9" borderId="1" xfId="0" applyNumberFormat="1" applyFont="1" applyFill="1" applyBorder="1" applyAlignment="1" applyProtection="1">
      <alignment horizontal="left" vertical="center"/>
      <protection locked="0"/>
    </xf>
    <xf numFmtId="0" fontId="0" fillId="9" borderId="3" xfId="0" applyFont="1" applyFill="1" applyBorder="1" applyAlignment="1" applyProtection="1">
      <alignment horizontal="left" vertical="center" wrapText="1"/>
      <protection locked="0"/>
    </xf>
    <xf numFmtId="0" fontId="0" fillId="9" borderId="2" xfId="0" applyFont="1" applyFill="1" applyBorder="1" applyAlignment="1" applyProtection="1">
      <alignment horizontal="left" vertical="center" wrapText="1"/>
      <protection locked="0"/>
    </xf>
    <xf numFmtId="0" fontId="0" fillId="9" borderId="8" xfId="0" applyFont="1" applyFill="1" applyBorder="1" applyAlignment="1" applyProtection="1">
      <alignment horizontal="left" vertical="center" wrapText="1"/>
      <protection locked="0"/>
    </xf>
    <xf numFmtId="0" fontId="7" fillId="8" borderId="25" xfId="0" applyFont="1" applyFill="1" applyBorder="1" applyAlignment="1" applyProtection="1">
      <alignment horizontal="right" vertical="center"/>
    </xf>
    <xf numFmtId="0" fontId="7" fillId="8" borderId="22" xfId="0" applyFont="1" applyFill="1" applyBorder="1" applyAlignment="1" applyProtection="1">
      <alignment horizontal="right" vertical="center"/>
    </xf>
    <xf numFmtId="0" fontId="7" fillId="8" borderId="0" xfId="0" applyFont="1" applyFill="1" applyBorder="1" applyAlignment="1" applyProtection="1">
      <alignment horizontal="right" vertical="center"/>
    </xf>
    <xf numFmtId="0" fontId="7" fillId="8" borderId="28" xfId="0" applyFont="1" applyFill="1" applyBorder="1" applyAlignment="1" applyProtection="1">
      <alignment horizontal="right" vertical="center"/>
    </xf>
    <xf numFmtId="0" fontId="4" fillId="0" borderId="21"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wrapText="1"/>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14" fillId="0" borderId="0" xfId="0" applyFont="1" applyAlignment="1" applyProtection="1"/>
    <xf numFmtId="0" fontId="10" fillId="2" borderId="21"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wrapText="1"/>
    </xf>
    <xf numFmtId="0" fontId="10" fillId="2" borderId="28"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7" fillId="8" borderId="3" xfId="0" applyFont="1" applyFill="1" applyBorder="1" applyAlignment="1" applyProtection="1">
      <alignment horizontal="left" vertical="center"/>
    </xf>
    <xf numFmtId="0" fontId="7" fillId="8" borderId="8" xfId="0" applyFont="1" applyFill="1" applyBorder="1" applyAlignment="1" applyProtection="1">
      <alignment horizontal="left" vertical="center"/>
    </xf>
    <xf numFmtId="0" fontId="1" fillId="8" borderId="0" xfId="0" applyFont="1" applyFill="1" applyBorder="1" applyAlignment="1" applyProtection="1">
      <alignment horizontal="left" vertical="center" wrapText="1"/>
    </xf>
    <xf numFmtId="0" fontId="1" fillId="8" borderId="28" xfId="0" applyFont="1" applyFill="1" applyBorder="1" applyAlignment="1" applyProtection="1">
      <alignment horizontal="left" vertical="center" wrapText="1"/>
    </xf>
    <xf numFmtId="0" fontId="1" fillId="8" borderId="26" xfId="0" applyFont="1" applyFill="1" applyBorder="1" applyAlignment="1" applyProtection="1">
      <alignment horizontal="left" vertical="center" wrapText="1"/>
    </xf>
    <xf numFmtId="0" fontId="1" fillId="8" borderId="24" xfId="0" applyFont="1" applyFill="1" applyBorder="1" applyAlignment="1" applyProtection="1">
      <alignment horizontal="left" vertical="center" wrapText="1"/>
    </xf>
    <xf numFmtId="0" fontId="15" fillId="3" borderId="1" xfId="0" applyFont="1" applyFill="1" applyBorder="1" applyAlignment="1" applyProtection="1">
      <alignment horizontal="center" vertical="center"/>
    </xf>
    <xf numFmtId="0" fontId="0" fillId="9" borderId="1" xfId="0" applyFont="1" applyFill="1" applyBorder="1" applyAlignment="1" applyProtection="1">
      <alignment horizontal="center" vertical="center"/>
      <protection locked="0"/>
    </xf>
    <xf numFmtId="0" fontId="0" fillId="9" borderId="3"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0" fillId="2" borderId="6"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4" fillId="0" borderId="6"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10" fillId="2" borderId="2" xfId="0" applyFont="1" applyFill="1" applyBorder="1" applyAlignment="1" applyProtection="1">
      <alignment horizontal="center" vertical="center" wrapText="1"/>
    </xf>
    <xf numFmtId="0" fontId="4" fillId="9" borderId="3"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4" fillId="9" borderId="21" xfId="0" applyFont="1" applyFill="1" applyBorder="1" applyAlignment="1" applyProtection="1">
      <alignment horizontal="center" vertical="center" wrapText="1"/>
      <protection locked="0"/>
    </xf>
    <xf numFmtId="0" fontId="4" fillId="9" borderId="22"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left" vertical="center"/>
    </xf>
    <xf numFmtId="0" fontId="27" fillId="0" borderId="26" xfId="0" applyFont="1" applyFill="1" applyBorder="1" applyAlignment="1" applyProtection="1">
      <alignment horizontal="left" vertical="center"/>
    </xf>
    <xf numFmtId="0" fontId="7" fillId="8" borderId="25" xfId="0" applyFont="1" applyFill="1" applyBorder="1" applyAlignment="1" applyProtection="1">
      <alignment horizontal="right" vertical="top" wrapText="1"/>
    </xf>
    <xf numFmtId="0" fontId="7" fillId="8" borderId="22" xfId="0" applyFont="1" applyFill="1" applyBorder="1" applyAlignment="1" applyProtection="1">
      <alignment horizontal="right" vertical="top" wrapText="1"/>
    </xf>
    <xf numFmtId="0" fontId="0" fillId="0" borderId="0" xfId="0" applyBorder="1" applyAlignment="1" applyProtection="1">
      <alignment horizontal="right" vertical="top" wrapText="1"/>
    </xf>
    <xf numFmtId="0" fontId="0" fillId="0" borderId="28" xfId="0" applyBorder="1" applyAlignment="1" applyProtection="1">
      <alignment horizontal="right" vertical="top" wrapText="1"/>
    </xf>
    <xf numFmtId="0" fontId="0" fillId="0" borderId="26" xfId="0" applyBorder="1" applyAlignment="1" applyProtection="1">
      <alignment wrapText="1"/>
    </xf>
    <xf numFmtId="0" fontId="0" fillId="0" borderId="24" xfId="0" applyBorder="1" applyAlignment="1" applyProtection="1">
      <alignment wrapText="1"/>
    </xf>
    <xf numFmtId="0" fontId="6" fillId="0" borderId="4"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5" borderId="4"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166" fontId="6" fillId="9" borderId="3" xfId="0" applyNumberFormat="1" applyFont="1" applyFill="1" applyBorder="1" applyAlignment="1" applyProtection="1">
      <alignment horizontal="center" vertical="center" wrapText="1"/>
    </xf>
    <xf numFmtId="166" fontId="6" fillId="9" borderId="8" xfId="0" applyNumberFormat="1" applyFont="1" applyFill="1" applyBorder="1" applyAlignment="1" applyProtection="1">
      <alignment horizontal="center" vertical="center" wrapText="1"/>
    </xf>
    <xf numFmtId="165" fontId="6" fillId="9" borderId="3" xfId="0" applyNumberFormat="1" applyFont="1" applyFill="1" applyBorder="1" applyAlignment="1" applyProtection="1">
      <alignment horizontal="center" vertical="center" wrapText="1"/>
    </xf>
    <xf numFmtId="165" fontId="6" fillId="9" borderId="8" xfId="0" applyNumberFormat="1" applyFont="1" applyFill="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4" borderId="21" xfId="0" applyFont="1" applyFill="1" applyBorder="1" applyAlignment="1" applyProtection="1">
      <alignment horizontal="left" vertical="center" wrapText="1"/>
    </xf>
    <xf numFmtId="0" fontId="6" fillId="4" borderId="2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6" fillId="4" borderId="8" xfId="0" applyFont="1" applyFill="1" applyBorder="1" applyAlignment="1" applyProtection="1">
      <alignment horizontal="left" vertical="center" wrapText="1"/>
    </xf>
    <xf numFmtId="0" fontId="11" fillId="4" borderId="0" xfId="0" applyFont="1" applyFill="1" applyBorder="1" applyAlignment="1" applyProtection="1">
      <alignment horizontal="left" vertical="center"/>
    </xf>
    <xf numFmtId="0" fontId="11" fillId="9" borderId="3" xfId="0" applyFont="1" applyFill="1" applyBorder="1" applyAlignment="1" applyProtection="1">
      <alignment vertical="center" wrapText="1"/>
    </xf>
    <xf numFmtId="0" fontId="11" fillId="9" borderId="2" xfId="0" applyFont="1" applyFill="1" applyBorder="1" applyAlignment="1" applyProtection="1">
      <alignment vertical="center" wrapText="1"/>
    </xf>
    <xf numFmtId="0" fontId="11" fillId="9" borderId="8" xfId="0" applyFont="1" applyFill="1" applyBorder="1" applyAlignment="1" applyProtection="1">
      <alignment vertical="center" wrapText="1"/>
    </xf>
    <xf numFmtId="0" fontId="1" fillId="8" borderId="3" xfId="0" applyFont="1" applyFill="1" applyBorder="1" applyAlignment="1" applyProtection="1">
      <alignment horizontal="left" vertical="center" wrapText="1"/>
    </xf>
    <xf numFmtId="0" fontId="1" fillId="8" borderId="2" xfId="0" applyFont="1" applyFill="1" applyBorder="1" applyAlignment="1" applyProtection="1">
      <alignment horizontal="left" vertical="center" wrapText="1"/>
    </xf>
    <xf numFmtId="0" fontId="1" fillId="8" borderId="8" xfId="0" applyFont="1" applyFill="1" applyBorder="1" applyAlignment="1" applyProtection="1">
      <alignment horizontal="left" vertical="center" wrapText="1"/>
    </xf>
    <xf numFmtId="0" fontId="3" fillId="0" borderId="18"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3" fillId="8" borderId="25" xfId="0" applyFont="1" applyFill="1" applyBorder="1" applyAlignment="1" applyProtection="1">
      <alignment horizontal="right" vertical="center" wrapText="1"/>
    </xf>
    <xf numFmtId="0" fontId="33" fillId="8" borderId="22" xfId="0" applyFont="1" applyFill="1" applyBorder="1" applyAlignment="1" applyProtection="1">
      <alignment horizontal="right" vertical="center" wrapText="1"/>
    </xf>
    <xf numFmtId="0" fontId="4" fillId="0" borderId="10"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12" xfId="0" applyFont="1" applyBorder="1" applyAlignment="1" applyProtection="1">
      <alignment vertical="center" wrapText="1"/>
    </xf>
    <xf numFmtId="0" fontId="4" fillId="0" borderId="13" xfId="0" applyFont="1" applyBorder="1" applyAlignment="1" applyProtection="1">
      <alignment vertical="center" wrapText="1"/>
    </xf>
    <xf numFmtId="0" fontId="4" fillId="0" borderId="5"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15" xfId="0" applyFont="1" applyBorder="1" applyAlignment="1" applyProtection="1">
      <alignment vertical="center" wrapText="1"/>
    </xf>
    <xf numFmtId="0" fontId="4" fillId="0" borderId="16" xfId="0" applyFont="1" applyBorder="1" applyAlignment="1" applyProtection="1">
      <alignment vertical="center" wrapText="1"/>
    </xf>
    <xf numFmtId="0" fontId="4" fillId="0" borderId="17" xfId="0" applyFont="1" applyBorder="1" applyAlignment="1" applyProtection="1">
      <alignment vertical="center" wrapText="1"/>
    </xf>
    <xf numFmtId="0" fontId="0" fillId="0" borderId="2"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2" fillId="3" borderId="1" xfId="0" applyFont="1" applyFill="1" applyBorder="1" applyAlignment="1" applyProtection="1">
      <alignment horizontal="right" vertical="center" wrapText="1"/>
    </xf>
    <xf numFmtId="0" fontId="2" fillId="3" borderId="3" xfId="0" applyFont="1" applyFill="1" applyBorder="1" applyAlignment="1" applyProtection="1">
      <alignment horizontal="right" vertical="center" wrapText="1"/>
    </xf>
    <xf numFmtId="0" fontId="2" fillId="3" borderId="8" xfId="0" applyFont="1" applyFill="1" applyBorder="1" applyAlignment="1" applyProtection="1">
      <alignment horizontal="right" vertical="center" wrapText="1"/>
    </xf>
    <xf numFmtId="0" fontId="1" fillId="2" borderId="0" xfId="0" applyFont="1" applyFill="1" applyBorder="1" applyAlignment="1" applyProtection="1">
      <alignment horizontal="right" wrapText="1"/>
    </xf>
    <xf numFmtId="0" fontId="1" fillId="2" borderId="0" xfId="0" applyFont="1" applyFill="1" applyBorder="1" applyAlignment="1" applyProtection="1">
      <alignment horizontal="left" vertical="center" wrapText="1"/>
    </xf>
    <xf numFmtId="0" fontId="1" fillId="8" borderId="1" xfId="0" applyFont="1" applyFill="1" applyBorder="1" applyAlignment="1" applyProtection="1">
      <alignment horizontal="left" wrapText="1"/>
    </xf>
    <xf numFmtId="14" fontId="0" fillId="9" borderId="1" xfId="0" applyNumberFormat="1" applyFont="1" applyFill="1" applyBorder="1" applyAlignment="1" applyProtection="1">
      <alignment horizontal="left" vertical="center" wrapText="1"/>
      <protection locked="0"/>
    </xf>
    <xf numFmtId="0" fontId="27" fillId="0" borderId="0"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11"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0" xfId="0" applyFont="1" applyBorder="1" applyAlignment="1" applyProtection="1">
      <alignment vertical="center" wrapText="1"/>
    </xf>
    <xf numFmtId="0" fontId="11" fillId="0" borderId="11" xfId="0" applyFont="1" applyBorder="1" applyAlignment="1" applyProtection="1">
      <alignment vertical="center" wrapText="1"/>
    </xf>
    <xf numFmtId="0" fontId="11" fillId="0" borderId="12" xfId="0" applyFont="1" applyBorder="1" applyAlignment="1" applyProtection="1">
      <alignment vertical="center" wrapText="1"/>
    </xf>
    <xf numFmtId="0" fontId="11" fillId="0" borderId="13" xfId="0" applyFont="1" applyBorder="1" applyAlignment="1" applyProtection="1">
      <alignment vertical="center" wrapText="1"/>
    </xf>
    <xf numFmtId="0" fontId="11" fillId="0" borderId="5" xfId="0" applyFont="1" applyBorder="1" applyAlignment="1" applyProtection="1">
      <alignment vertical="center" wrapText="1"/>
    </xf>
    <xf numFmtId="0" fontId="11" fillId="0" borderId="14" xfId="0" applyFont="1" applyBorder="1" applyAlignment="1" applyProtection="1">
      <alignment vertical="center" wrapText="1"/>
    </xf>
    <xf numFmtId="0" fontId="11" fillId="0" borderId="15" xfId="0" applyFont="1" applyBorder="1" applyAlignment="1" applyProtection="1">
      <alignment vertical="center" wrapText="1"/>
    </xf>
    <xf numFmtId="0" fontId="11" fillId="0" borderId="16" xfId="0" applyFont="1" applyBorder="1" applyAlignment="1" applyProtection="1">
      <alignment vertical="center" wrapText="1"/>
    </xf>
    <xf numFmtId="0" fontId="11" fillId="0" borderId="17" xfId="0" applyFont="1" applyBorder="1" applyAlignment="1" applyProtection="1">
      <alignment vertical="center" wrapText="1"/>
    </xf>
    <xf numFmtId="0" fontId="3" fillId="0" borderId="7" xfId="0" applyFont="1" applyBorder="1" applyAlignment="1" applyProtection="1">
      <alignment horizontal="center" vertical="center" wrapText="1"/>
    </xf>
    <xf numFmtId="0" fontId="11" fillId="4" borderId="0" xfId="0" applyFont="1" applyFill="1" applyBorder="1" applyAlignment="1" applyProtection="1">
      <alignment horizontal="left"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11" fillId="9" borderId="1" xfId="0" applyFont="1" applyFill="1" applyBorder="1" applyAlignment="1" applyProtection="1">
      <alignment vertical="center" wrapText="1"/>
    </xf>
    <xf numFmtId="0" fontId="7" fillId="8" borderId="3" xfId="0" applyFont="1" applyFill="1" applyBorder="1" applyAlignment="1" applyProtection="1">
      <alignment horizontal="left" vertical="center" wrapText="1"/>
    </xf>
    <xf numFmtId="0" fontId="7" fillId="8" borderId="8" xfId="0" applyFont="1" applyFill="1" applyBorder="1" applyAlignment="1" applyProtection="1">
      <alignment horizontal="left" vertical="center" wrapText="1"/>
    </xf>
    <xf numFmtId="0" fontId="7" fillId="8" borderId="25" xfId="0" applyFont="1" applyFill="1" applyBorder="1" applyAlignment="1" applyProtection="1">
      <alignment horizontal="right" vertical="center" wrapText="1"/>
    </xf>
    <xf numFmtId="0" fontId="7" fillId="8" borderId="22" xfId="0" applyFont="1" applyFill="1" applyBorder="1" applyAlignment="1" applyProtection="1">
      <alignment horizontal="right" vertical="center" wrapText="1"/>
    </xf>
    <xf numFmtId="0" fontId="7" fillId="8" borderId="0" xfId="0" applyFont="1" applyFill="1" applyBorder="1" applyAlignment="1" applyProtection="1">
      <alignment horizontal="right" vertical="center" wrapText="1"/>
    </xf>
    <xf numFmtId="0" fontId="7" fillId="8" borderId="28" xfId="0" applyFont="1" applyFill="1" applyBorder="1" applyAlignment="1" applyProtection="1">
      <alignment horizontal="right"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4" fillId="0" borderId="30"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wrapText="1"/>
    </xf>
    <xf numFmtId="0" fontId="7" fillId="0" borderId="41"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0" fontId="14" fillId="0" borderId="25" xfId="0" applyFont="1" applyBorder="1" applyAlignment="1" applyProtection="1">
      <alignment wrapText="1"/>
    </xf>
    <xf numFmtId="0" fontId="14" fillId="0" borderId="0" xfId="0" applyFont="1" applyAlignment="1" applyProtection="1">
      <alignment wrapText="1"/>
    </xf>
    <xf numFmtId="0" fontId="1" fillId="10" borderId="3" xfId="0" applyFont="1" applyFill="1" applyBorder="1" applyAlignment="1" applyProtection="1">
      <alignment horizontal="left" vertical="center" wrapText="1"/>
    </xf>
    <xf numFmtId="0" fontId="1" fillId="10" borderId="2" xfId="0" applyFont="1" applyFill="1" applyBorder="1" applyAlignment="1" applyProtection="1">
      <alignment horizontal="left" vertical="center" wrapText="1"/>
    </xf>
    <xf numFmtId="0" fontId="1" fillId="10" borderId="8" xfId="0" applyFont="1" applyFill="1" applyBorder="1" applyAlignment="1" applyProtection="1">
      <alignment horizontal="left" vertical="center" wrapText="1"/>
    </xf>
    <xf numFmtId="0" fontId="0" fillId="11" borderId="3" xfId="0" applyFont="1" applyFill="1" applyBorder="1" applyAlignment="1" applyProtection="1">
      <alignment horizontal="left" vertical="center" wrapText="1"/>
      <protection locked="0"/>
    </xf>
    <xf numFmtId="0" fontId="0" fillId="11" borderId="2" xfId="0" applyFont="1" applyFill="1" applyBorder="1" applyAlignment="1" applyProtection="1">
      <alignment horizontal="left" vertical="center" wrapText="1"/>
      <protection locked="0"/>
    </xf>
    <xf numFmtId="0" fontId="0" fillId="11" borderId="8" xfId="0" applyFont="1" applyFill="1" applyBorder="1" applyAlignment="1" applyProtection="1">
      <alignment horizontal="left" vertical="center" wrapText="1"/>
      <protection locked="0"/>
    </xf>
    <xf numFmtId="0" fontId="0" fillId="11" borderId="3" xfId="0" applyFont="1" applyFill="1" applyBorder="1" applyAlignment="1" applyProtection="1">
      <alignment horizontal="left" vertical="center"/>
      <protection locked="0"/>
    </xf>
    <xf numFmtId="0" fontId="0" fillId="11" borderId="2" xfId="0" applyFont="1" applyFill="1" applyBorder="1" applyAlignment="1" applyProtection="1">
      <alignment horizontal="left" vertical="center"/>
      <protection locked="0"/>
    </xf>
    <xf numFmtId="0" fontId="0" fillId="11" borderId="8" xfId="0" applyFont="1" applyFill="1" applyBorder="1" applyAlignment="1" applyProtection="1">
      <alignment horizontal="left" vertical="center"/>
      <protection locked="0"/>
    </xf>
    <xf numFmtId="0" fontId="0" fillId="11" borderId="1" xfId="0" applyFont="1" applyFill="1" applyBorder="1" applyAlignment="1" applyProtection="1">
      <alignment horizontal="left" vertical="center"/>
      <protection locked="0"/>
    </xf>
    <xf numFmtId="0" fontId="1" fillId="10" borderId="1" xfId="0" applyFont="1" applyFill="1" applyBorder="1" applyAlignment="1" applyProtection="1">
      <alignment horizontal="right"/>
    </xf>
    <xf numFmtId="0" fontId="1" fillId="10" borderId="1" xfId="0" applyFont="1" applyFill="1" applyBorder="1" applyAlignment="1" applyProtection="1">
      <alignment horizontal="left" vertical="center"/>
    </xf>
    <xf numFmtId="0" fontId="0" fillId="11" borderId="1" xfId="0" applyFont="1" applyFill="1" applyBorder="1" applyAlignment="1" applyProtection="1">
      <alignment horizontal="left" vertical="center" wrapText="1"/>
      <protection locked="0"/>
    </xf>
    <xf numFmtId="14" fontId="0" fillId="11" borderId="1" xfId="0" applyNumberFormat="1" applyFont="1" applyFill="1" applyBorder="1" applyAlignment="1" applyProtection="1">
      <alignment horizontal="left" vertical="center"/>
      <protection locked="0"/>
    </xf>
    <xf numFmtId="0" fontId="2" fillId="3" borderId="3"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4" fillId="11" borderId="3" xfId="0" applyFont="1" applyFill="1" applyBorder="1" applyAlignment="1" applyProtection="1">
      <alignment horizontal="center" vertical="center" wrapText="1"/>
      <protection locked="0"/>
    </xf>
    <xf numFmtId="0" fontId="4" fillId="11" borderId="8" xfId="0" applyFont="1" applyFill="1" applyBorder="1" applyAlignment="1" applyProtection="1">
      <alignment horizontal="center" vertical="center" wrapText="1"/>
      <protection locked="0"/>
    </xf>
    <xf numFmtId="0" fontId="33" fillId="10" borderId="25" xfId="0" applyFont="1" applyFill="1" applyBorder="1" applyAlignment="1" applyProtection="1">
      <alignment horizontal="right" vertical="center" wrapText="1"/>
    </xf>
    <xf numFmtId="0" fontId="33" fillId="10" borderId="22" xfId="0" applyFont="1" applyFill="1" applyBorder="1" applyAlignment="1" applyProtection="1">
      <alignment horizontal="right" vertical="center" wrapText="1"/>
    </xf>
    <xf numFmtId="0" fontId="1" fillId="10" borderId="0" xfId="0" applyFont="1" applyFill="1" applyBorder="1" applyAlignment="1" applyProtection="1">
      <alignment horizontal="left" vertical="center" wrapText="1"/>
    </xf>
    <xf numFmtId="0" fontId="1" fillId="10" borderId="28" xfId="0" applyFont="1" applyFill="1" applyBorder="1" applyAlignment="1" applyProtection="1">
      <alignment horizontal="left" vertical="center" wrapText="1"/>
    </xf>
    <xf numFmtId="0" fontId="1" fillId="10" borderId="26" xfId="0" applyFont="1" applyFill="1" applyBorder="1" applyAlignment="1" applyProtection="1">
      <alignment horizontal="left" vertical="center" wrapText="1"/>
    </xf>
    <xf numFmtId="0" fontId="1" fillId="10" borderId="24" xfId="0" applyFont="1" applyFill="1" applyBorder="1" applyAlignment="1" applyProtection="1">
      <alignment horizontal="left" vertical="center" wrapText="1"/>
    </xf>
    <xf numFmtId="0" fontId="1" fillId="10" borderId="1" xfId="0" quotePrefix="1" applyFont="1" applyFill="1" applyBorder="1" applyAlignment="1" applyProtection="1">
      <alignment horizontal="left" vertical="center" wrapText="1"/>
    </xf>
    <xf numFmtId="0" fontId="1" fillId="10" borderId="1" xfId="0" applyFont="1" applyFill="1" applyBorder="1" applyAlignment="1" applyProtection="1">
      <alignment horizontal="left" vertical="center" wrapText="1"/>
    </xf>
    <xf numFmtId="0" fontId="0" fillId="11" borderId="1" xfId="0" applyFont="1" applyFill="1" applyBorder="1" applyAlignment="1" applyProtection="1">
      <alignment horizontal="center" vertical="center"/>
      <protection locked="0"/>
    </xf>
    <xf numFmtId="0" fontId="7" fillId="10" borderId="25" xfId="0" applyFont="1" applyFill="1" applyBorder="1" applyAlignment="1" applyProtection="1">
      <alignment horizontal="right" vertical="center"/>
    </xf>
    <xf numFmtId="0" fontId="7" fillId="10" borderId="22" xfId="0" applyFont="1" applyFill="1" applyBorder="1" applyAlignment="1" applyProtection="1">
      <alignment horizontal="right" vertical="center"/>
    </xf>
    <xf numFmtId="0" fontId="7" fillId="10" borderId="0" xfId="0" applyFont="1" applyFill="1" applyBorder="1" applyAlignment="1" applyProtection="1">
      <alignment horizontal="right" vertical="center"/>
    </xf>
    <xf numFmtId="0" fontId="7" fillId="10" borderId="28" xfId="0" applyFont="1" applyFill="1" applyBorder="1" applyAlignment="1" applyProtection="1">
      <alignment horizontal="right" vertical="center"/>
    </xf>
    <xf numFmtId="0" fontId="0" fillId="11" borderId="3" xfId="0" applyFont="1" applyFill="1" applyBorder="1" applyAlignment="1" applyProtection="1">
      <alignment horizontal="left" vertical="top"/>
      <protection locked="0"/>
    </xf>
    <xf numFmtId="0" fontId="0" fillId="11" borderId="2" xfId="0" applyFont="1" applyFill="1" applyBorder="1" applyAlignment="1" applyProtection="1">
      <alignment horizontal="left" vertical="top"/>
      <protection locked="0"/>
    </xf>
    <xf numFmtId="0" fontId="0" fillId="11" borderId="8" xfId="0" applyFont="1" applyFill="1" applyBorder="1" applyAlignment="1" applyProtection="1">
      <alignment horizontal="left" vertical="top"/>
      <protection locked="0"/>
    </xf>
    <xf numFmtId="0" fontId="11" fillId="11" borderId="3" xfId="0" applyFont="1" applyFill="1" applyBorder="1" applyAlignment="1" applyProtection="1">
      <alignment horizontal="center" vertical="center" wrapText="1"/>
    </xf>
    <xf numFmtId="0" fontId="11" fillId="11" borderId="2" xfId="0" applyFont="1" applyFill="1" applyBorder="1" applyAlignment="1" applyProtection="1">
      <alignment horizontal="center" vertical="center" wrapText="1"/>
    </xf>
    <xf numFmtId="0" fontId="11" fillId="11" borderId="8" xfId="0" applyFont="1" applyFill="1" applyBorder="1" applyAlignment="1" applyProtection="1">
      <alignment horizontal="center" vertical="center" wrapText="1"/>
    </xf>
    <xf numFmtId="0" fontId="6" fillId="0" borderId="9" xfId="0" applyFont="1" applyBorder="1" applyAlignment="1" applyProtection="1">
      <alignment horizontal="center" vertical="center" wrapText="1"/>
    </xf>
    <xf numFmtId="166" fontId="6" fillId="11" borderId="3" xfId="0" applyNumberFormat="1" applyFont="1" applyFill="1" applyBorder="1" applyAlignment="1" applyProtection="1">
      <alignment horizontal="center" vertical="center" wrapText="1"/>
    </xf>
    <xf numFmtId="166" fontId="6" fillId="11" borderId="8" xfId="0" applyNumberFormat="1" applyFont="1" applyFill="1" applyBorder="1" applyAlignment="1" applyProtection="1">
      <alignment horizontal="center" vertical="center" wrapText="1"/>
    </xf>
    <xf numFmtId="165" fontId="6" fillId="11" borderId="3" xfId="0" applyNumberFormat="1" applyFont="1" applyFill="1" applyBorder="1" applyAlignment="1" applyProtection="1">
      <alignment horizontal="center" vertical="center" wrapText="1"/>
    </xf>
    <xf numFmtId="165" fontId="6" fillId="11" borderId="8" xfId="0" applyNumberFormat="1" applyFont="1" applyFill="1" applyBorder="1" applyAlignment="1" applyProtection="1">
      <alignment horizontal="center" vertical="center" wrapText="1"/>
    </xf>
    <xf numFmtId="0" fontId="1" fillId="10" borderId="21" xfId="0" applyFont="1" applyFill="1" applyBorder="1" applyAlignment="1" applyProtection="1">
      <alignment horizontal="left" vertical="center" wrapText="1"/>
    </xf>
    <xf numFmtId="0" fontId="1" fillId="10" borderId="22" xfId="0" applyFont="1" applyFill="1" applyBorder="1" applyAlignment="1" applyProtection="1">
      <alignment horizontal="left" vertical="center" wrapText="1"/>
    </xf>
    <xf numFmtId="0" fontId="1" fillId="10" borderId="27" xfId="0" applyFont="1" applyFill="1" applyBorder="1" applyAlignment="1" applyProtection="1">
      <alignment horizontal="left" vertical="center" wrapText="1"/>
    </xf>
    <xf numFmtId="0" fontId="1" fillId="10" borderId="23" xfId="0" applyFont="1" applyFill="1" applyBorder="1" applyAlignment="1" applyProtection="1">
      <alignment horizontal="left" vertical="center" wrapText="1"/>
    </xf>
    <xf numFmtId="0" fontId="7" fillId="0" borderId="37" xfId="0" applyFont="1" applyFill="1" applyBorder="1" applyAlignment="1" applyProtection="1">
      <alignment horizontal="center" vertical="center" wrapText="1"/>
    </xf>
    <xf numFmtId="0" fontId="7" fillId="10" borderId="3" xfId="0" applyFont="1" applyFill="1" applyBorder="1" applyAlignment="1" applyProtection="1">
      <alignment horizontal="left" vertical="center"/>
    </xf>
    <xf numFmtId="0" fontId="7" fillId="10" borderId="8" xfId="0" applyFont="1" applyFill="1" applyBorder="1" applyAlignment="1" applyProtection="1">
      <alignment horizontal="left" vertical="center"/>
    </xf>
    <xf numFmtId="0" fontId="7" fillId="10" borderId="25" xfId="0" applyFont="1" applyFill="1" applyBorder="1" applyAlignment="1" applyProtection="1">
      <alignment horizontal="right" vertical="top" wrapText="1"/>
    </xf>
    <xf numFmtId="0" fontId="7" fillId="10" borderId="22" xfId="0" applyFont="1" applyFill="1" applyBorder="1" applyAlignment="1" applyProtection="1">
      <alignment horizontal="right" vertical="top" wrapText="1"/>
    </xf>
    <xf numFmtId="0" fontId="0" fillId="10" borderId="0" xfId="0" applyFill="1" applyBorder="1" applyAlignment="1" applyProtection="1">
      <alignment horizontal="right" vertical="top" wrapText="1"/>
    </xf>
    <xf numFmtId="0" fontId="0" fillId="10" borderId="28" xfId="0" applyFill="1" applyBorder="1" applyAlignment="1" applyProtection="1">
      <alignment horizontal="right" vertical="top" wrapText="1"/>
    </xf>
    <xf numFmtId="0" fontId="0" fillId="10" borderId="26" xfId="0" applyFill="1" applyBorder="1" applyAlignment="1" applyProtection="1">
      <alignment wrapText="1"/>
    </xf>
    <xf numFmtId="0" fontId="0" fillId="10" borderId="24" xfId="0" applyFill="1" applyBorder="1" applyAlignment="1" applyProtection="1">
      <alignment wrapText="1"/>
    </xf>
    <xf numFmtId="0" fontId="4" fillId="11" borderId="21" xfId="0" applyFont="1" applyFill="1" applyBorder="1" applyAlignment="1" applyProtection="1">
      <alignment horizontal="center" vertical="center" wrapText="1"/>
      <protection locked="0"/>
    </xf>
    <xf numFmtId="0" fontId="4" fillId="11" borderId="22" xfId="0" applyFont="1"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009999"/>
      <color rgb="FF33CCCC"/>
      <color rgb="FF00CC99"/>
      <color rgb="FFCCCCFF"/>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C5" totalsRowShown="0">
  <autoFilter ref="B3:C5" xr:uid="{00000000-0009-0000-0100-000001000000}"/>
  <tableColumns count="2">
    <tableColumn id="1" xr3:uid="{00000000-0010-0000-0000-000001000000}" name="Assessment no."/>
    <tableColumn id="2" xr3:uid="{00000000-0010-0000-0000-000002000000}" name="WLC reduction principles adopte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ZeroCarbonPlanning@london.gov.uk" TargetMode="External"/><Relationship Id="rId2" Type="http://schemas.openxmlformats.org/officeDocument/2006/relationships/hyperlink" Target="mailto:ZeroCarbonPlanning@london.gov.uk" TargetMode="External"/><Relationship Id="rId1" Type="http://schemas.openxmlformats.org/officeDocument/2006/relationships/hyperlink" Target="https://www.london.gov.uk/what-we-do/planning/implementing-london-plan/planning-guidance/whole-life-cycle-carbon-assessments-guidance-pre-consultation-draf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showGridLines="0" workbookViewId="0">
      <selection activeCell="B48" sqref="B48"/>
    </sheetView>
  </sheetViews>
  <sheetFormatPr defaultRowHeight="12.5" x14ac:dyDescent="0.25"/>
  <cols>
    <col min="12" max="12" width="16.81640625" customWidth="1"/>
    <col min="13" max="13" width="4.26953125" customWidth="1"/>
    <col min="14" max="14" width="3.54296875" customWidth="1"/>
  </cols>
  <sheetData>
    <row r="1" spans="1:15" s="1" customFormat="1" ht="26.25" customHeight="1" x14ac:dyDescent="0.4">
      <c r="A1" s="7" t="s">
        <v>0</v>
      </c>
      <c r="B1" s="3"/>
      <c r="C1" s="3"/>
      <c r="D1" s="3"/>
      <c r="E1" s="3"/>
      <c r="F1" s="3"/>
      <c r="G1" s="3"/>
      <c r="H1" s="3"/>
      <c r="I1" s="3"/>
      <c r="J1" s="3"/>
      <c r="K1" s="3"/>
      <c r="L1" s="3"/>
    </row>
    <row r="3" spans="1:15" ht="13" x14ac:dyDescent="0.3">
      <c r="A3" s="8" t="s">
        <v>1</v>
      </c>
      <c r="B3" s="9"/>
      <c r="C3" s="9"/>
      <c r="D3" s="9"/>
      <c r="E3" s="9"/>
      <c r="F3" s="9"/>
      <c r="G3" s="9"/>
      <c r="H3" s="9"/>
      <c r="I3" s="9"/>
      <c r="J3" s="9"/>
      <c r="K3" s="9"/>
      <c r="L3" s="9"/>
      <c r="M3" s="5"/>
      <c r="N3" s="5"/>
      <c r="O3" s="5"/>
    </row>
    <row r="4" spans="1:15" ht="9.75" customHeight="1" x14ac:dyDescent="0.25">
      <c r="A4" s="4"/>
      <c r="B4" s="5"/>
      <c r="C4" s="5"/>
      <c r="D4" s="5"/>
      <c r="E4" s="5"/>
      <c r="F4" s="5"/>
      <c r="G4" s="5"/>
      <c r="H4" s="5"/>
      <c r="I4" s="5"/>
      <c r="J4" s="5"/>
      <c r="K4" s="5"/>
      <c r="L4" s="5"/>
    </row>
    <row r="5" spans="1:15" ht="12.75" customHeight="1" x14ac:dyDescent="0.25">
      <c r="A5" s="236" t="s">
        <v>206</v>
      </c>
      <c r="B5" s="236"/>
      <c r="C5" s="236"/>
      <c r="D5" s="236"/>
      <c r="E5" s="236"/>
      <c r="F5" s="236"/>
      <c r="G5" s="236"/>
      <c r="H5" s="236"/>
      <c r="I5" s="236"/>
      <c r="J5" s="236"/>
      <c r="K5" s="236"/>
      <c r="L5" s="236"/>
    </row>
    <row r="6" spans="1:15" ht="12.75" customHeight="1" x14ac:dyDescent="0.25">
      <c r="A6" s="236"/>
      <c r="B6" s="236"/>
      <c r="C6" s="236"/>
      <c r="D6" s="236"/>
      <c r="E6" s="236"/>
      <c r="F6" s="236"/>
      <c r="G6" s="236"/>
      <c r="H6" s="236"/>
      <c r="I6" s="236"/>
      <c r="J6" s="236"/>
      <c r="K6" s="236"/>
      <c r="L6" s="236"/>
    </row>
    <row r="7" spans="1:15" ht="12.75" customHeight="1" x14ac:dyDescent="0.25">
      <c r="A7" s="236"/>
      <c r="B7" s="236"/>
      <c r="C7" s="236"/>
      <c r="D7" s="236"/>
      <c r="E7" s="236"/>
      <c r="F7" s="236"/>
      <c r="G7" s="236"/>
      <c r="H7" s="236"/>
      <c r="I7" s="236"/>
      <c r="J7" s="236"/>
      <c r="K7" s="236"/>
      <c r="L7" s="236"/>
    </row>
    <row r="8" spans="1:15" ht="34.5" customHeight="1" x14ac:dyDescent="0.25">
      <c r="A8" s="239" t="s">
        <v>199</v>
      </c>
      <c r="B8" s="236"/>
      <c r="C8" s="236"/>
      <c r="D8" s="236"/>
      <c r="E8" s="236"/>
      <c r="F8" s="236"/>
      <c r="G8" s="236"/>
      <c r="H8" s="236"/>
      <c r="I8" s="236"/>
      <c r="J8" s="236"/>
      <c r="K8" s="236"/>
      <c r="L8" s="236"/>
    </row>
    <row r="9" spans="1:15" ht="15" customHeight="1" x14ac:dyDescent="0.25">
      <c r="A9" s="236" t="s">
        <v>205</v>
      </c>
      <c r="B9" s="236"/>
      <c r="C9" s="236"/>
      <c r="D9" s="236"/>
      <c r="E9" s="236"/>
      <c r="F9" s="236"/>
      <c r="G9" s="236"/>
      <c r="H9" s="236"/>
      <c r="I9" s="236"/>
      <c r="J9" s="236"/>
      <c r="K9" s="236"/>
      <c r="L9" s="236"/>
    </row>
    <row r="10" spans="1:15" ht="33" customHeight="1" x14ac:dyDescent="0.25">
      <c r="A10" s="236"/>
      <c r="B10" s="236"/>
      <c r="C10" s="236"/>
      <c r="D10" s="236"/>
      <c r="E10" s="236"/>
      <c r="F10" s="236"/>
      <c r="G10" s="236"/>
      <c r="H10" s="236"/>
      <c r="I10" s="236"/>
      <c r="J10" s="236"/>
      <c r="K10" s="236"/>
      <c r="L10" s="236"/>
    </row>
    <row r="11" spans="1:15" ht="15" customHeight="1" x14ac:dyDescent="0.25">
      <c r="A11" s="166" t="s">
        <v>200</v>
      </c>
      <c r="B11" s="165"/>
      <c r="C11" s="165"/>
      <c r="D11" s="163"/>
      <c r="E11" s="163"/>
      <c r="F11" s="163"/>
      <c r="G11" s="163"/>
      <c r="H11" s="163"/>
      <c r="I11" s="163"/>
      <c r="J11" s="163"/>
      <c r="K11" s="163"/>
      <c r="L11" s="163"/>
    </row>
    <row r="12" spans="1:15" x14ac:dyDescent="0.25">
      <c r="A12" s="236" t="s">
        <v>201</v>
      </c>
      <c r="B12" s="236"/>
      <c r="C12" s="236"/>
      <c r="D12" s="236"/>
      <c r="E12" s="236"/>
      <c r="F12" s="236"/>
      <c r="G12" s="236"/>
      <c r="H12" s="236"/>
      <c r="I12" s="236"/>
      <c r="J12" s="236"/>
      <c r="K12" s="236"/>
      <c r="L12" s="236"/>
    </row>
    <row r="13" spans="1:15" ht="35.25" customHeight="1" x14ac:dyDescent="0.25">
      <c r="A13" s="236"/>
      <c r="B13" s="236"/>
      <c r="C13" s="236"/>
      <c r="D13" s="236"/>
      <c r="E13" s="236"/>
      <c r="F13" s="236"/>
      <c r="G13" s="236"/>
      <c r="H13" s="236"/>
      <c r="I13" s="236"/>
      <c r="J13" s="236"/>
      <c r="K13" s="236"/>
      <c r="L13" s="236"/>
    </row>
    <row r="14" spans="1:15" ht="13" x14ac:dyDescent="0.25">
      <c r="A14" s="166" t="s">
        <v>202</v>
      </c>
      <c r="B14" s="163"/>
      <c r="C14" s="163"/>
      <c r="D14" s="163"/>
      <c r="E14" s="163"/>
      <c r="F14" s="163"/>
      <c r="G14" s="163"/>
      <c r="H14" s="163"/>
      <c r="I14" s="163"/>
      <c r="J14" s="163"/>
      <c r="K14" s="163"/>
      <c r="L14" s="163"/>
    </row>
    <row r="15" spans="1:15" x14ac:dyDescent="0.25">
      <c r="A15" s="236" t="s">
        <v>203</v>
      </c>
      <c r="B15" s="236"/>
      <c r="C15" s="236"/>
      <c r="D15" s="236"/>
      <c r="E15" s="236"/>
      <c r="F15" s="236"/>
      <c r="G15" s="236"/>
      <c r="H15" s="236"/>
      <c r="I15" s="236"/>
      <c r="J15" s="236"/>
      <c r="K15" s="236"/>
      <c r="L15" s="236"/>
    </row>
    <row r="16" spans="1:15" ht="84" customHeight="1" x14ac:dyDescent="0.25">
      <c r="A16" s="236"/>
      <c r="B16" s="236"/>
      <c r="C16" s="236"/>
      <c r="D16" s="236"/>
      <c r="E16" s="236"/>
      <c r="F16" s="236"/>
      <c r="G16" s="236"/>
      <c r="H16" s="236"/>
      <c r="I16" s="236"/>
      <c r="J16" s="236"/>
      <c r="K16" s="236"/>
      <c r="L16" s="236"/>
    </row>
    <row r="17" spans="1:12" ht="13" x14ac:dyDescent="0.25">
      <c r="A17" s="166" t="s">
        <v>204</v>
      </c>
      <c r="B17" s="163"/>
      <c r="C17" s="163"/>
      <c r="D17" s="163"/>
      <c r="E17" s="163"/>
      <c r="F17" s="163"/>
      <c r="G17" s="163"/>
      <c r="H17" s="163"/>
      <c r="I17" s="163"/>
      <c r="J17" s="163"/>
      <c r="K17" s="163"/>
      <c r="L17" s="163"/>
    </row>
    <row r="18" spans="1:12" x14ac:dyDescent="0.25">
      <c r="A18" s="236" t="s">
        <v>207</v>
      </c>
      <c r="B18" s="236"/>
      <c r="C18" s="236"/>
      <c r="D18" s="236"/>
      <c r="E18" s="236"/>
      <c r="F18" s="236"/>
      <c r="G18" s="236"/>
      <c r="H18" s="236"/>
      <c r="I18" s="236"/>
      <c r="J18" s="236"/>
      <c r="K18" s="236"/>
      <c r="L18" s="236"/>
    </row>
    <row r="19" spans="1:12" x14ac:dyDescent="0.25">
      <c r="A19" s="236"/>
      <c r="B19" s="236"/>
      <c r="C19" s="236"/>
      <c r="D19" s="236"/>
      <c r="E19" s="236"/>
      <c r="F19" s="236"/>
      <c r="G19" s="236"/>
      <c r="H19" s="236"/>
      <c r="I19" s="236"/>
      <c r="J19" s="236"/>
      <c r="K19" s="236"/>
      <c r="L19" s="236"/>
    </row>
    <row r="20" spans="1:12" ht="27.75" customHeight="1" x14ac:dyDescent="0.25">
      <c r="A20" s="236"/>
      <c r="B20" s="236"/>
      <c r="C20" s="236"/>
      <c r="D20" s="236"/>
      <c r="E20" s="236"/>
      <c r="F20" s="236"/>
      <c r="G20" s="236"/>
      <c r="H20" s="236"/>
      <c r="I20" s="236"/>
      <c r="J20" s="236"/>
      <c r="K20" s="236"/>
      <c r="L20" s="236"/>
    </row>
    <row r="21" spans="1:12" ht="14.25" customHeight="1" x14ac:dyDescent="0.25">
      <c r="A21" s="238" t="s">
        <v>4</v>
      </c>
      <c r="B21" s="238"/>
      <c r="C21" s="238"/>
      <c r="D21" s="238"/>
      <c r="E21" s="238"/>
      <c r="F21" s="238"/>
      <c r="G21" s="238"/>
      <c r="H21" s="238"/>
      <c r="I21" s="238"/>
      <c r="J21" s="238"/>
      <c r="K21" s="238"/>
      <c r="L21" s="238"/>
    </row>
    <row r="22" spans="1:12" x14ac:dyDescent="0.25">
      <c r="A22" s="164"/>
      <c r="B22" s="163"/>
      <c r="C22" s="163"/>
      <c r="D22" s="163"/>
      <c r="E22" s="163"/>
      <c r="F22" s="163"/>
      <c r="G22" s="163"/>
      <c r="H22" s="163"/>
      <c r="I22" s="163"/>
      <c r="J22" s="163"/>
      <c r="K22" s="163"/>
      <c r="L22" s="163"/>
    </row>
    <row r="23" spans="1:12" s="5" customFormat="1" ht="14.25" customHeight="1" x14ac:dyDescent="0.3">
      <c r="A23" s="8" t="s">
        <v>2</v>
      </c>
      <c r="B23" s="9"/>
      <c r="C23" s="9"/>
      <c r="D23" s="9"/>
      <c r="E23" s="9"/>
      <c r="F23" s="9"/>
      <c r="G23" s="9"/>
      <c r="H23" s="9"/>
      <c r="I23" s="9"/>
      <c r="J23" s="9"/>
      <c r="K23" s="9"/>
      <c r="L23" s="9"/>
    </row>
    <row r="24" spans="1:12" s="5" customFormat="1" ht="10.5" customHeight="1" x14ac:dyDescent="0.3">
      <c r="A24" s="167"/>
    </row>
    <row r="25" spans="1:12" s="5" customFormat="1" ht="14.25" customHeight="1" x14ac:dyDescent="0.25">
      <c r="A25" s="237" t="s">
        <v>3</v>
      </c>
      <c r="B25" s="237"/>
      <c r="C25" s="237"/>
      <c r="D25" s="237"/>
      <c r="E25" s="237"/>
      <c r="F25" s="237"/>
      <c r="G25" s="237"/>
      <c r="H25" s="237"/>
      <c r="I25" s="237"/>
      <c r="J25" s="237"/>
      <c r="K25" s="237"/>
      <c r="L25" s="237"/>
    </row>
    <row r="26" spans="1:12" x14ac:dyDescent="0.25">
      <c r="A26" s="6" t="s">
        <v>4</v>
      </c>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ht="12.75" customHeight="1" x14ac:dyDescent="0.25"/>
    <row r="30" spans="1:12" ht="13.5" customHeight="1" x14ac:dyDescent="0.25"/>
    <row r="32" spans="1:12" ht="12" customHeight="1" x14ac:dyDescent="0.25"/>
    <row r="33" ht="13.5" customHeight="1" x14ac:dyDescent="0.25"/>
    <row r="35" ht="14.25" customHeight="1" x14ac:dyDescent="0.25"/>
    <row r="36" ht="14.25" customHeight="1" x14ac:dyDescent="0.25"/>
  </sheetData>
  <sheetProtection algorithmName="SHA-512" hashValue="z2xv6gPfiRLjW/+IwSHTGEUH06R5uAAi/mjEg9EzEuvDE9tMsaFnm0XiSMs6BJHfOUdk6Rh2H1F7Z//kobrvag==" saltValue="+MIA6BWDQkNa0cGDk0G/Nw==" spinCount="100000" sheet="1" objects="1" scenarios="1" selectLockedCells="1" selectUnlockedCells="1"/>
  <mergeCells count="8">
    <mergeCell ref="A18:L20"/>
    <mergeCell ref="A25:L25"/>
    <mergeCell ref="A21:L21"/>
    <mergeCell ref="A5:L7"/>
    <mergeCell ref="A8:L8"/>
    <mergeCell ref="A9:L10"/>
    <mergeCell ref="A12:L13"/>
    <mergeCell ref="A15:L16"/>
  </mergeCells>
  <hyperlinks>
    <hyperlink ref="A8" r:id="rId1" xr:uid="{00000000-0004-0000-0000-000000000000}"/>
    <hyperlink ref="A26" r:id="rId2" xr:uid="{00000000-0004-0000-0000-000001000000}"/>
    <hyperlink ref="A21" r:id="rId3" xr:uid="{00000000-0004-0000-0000-000002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G27"/>
  <sheetViews>
    <sheetView showGridLines="0" zoomScaleNormal="100" workbookViewId="0">
      <selection activeCell="E26" sqref="E26"/>
    </sheetView>
  </sheetViews>
  <sheetFormatPr defaultColWidth="9.1796875" defaultRowHeight="12.5" x14ac:dyDescent="0.25"/>
  <cols>
    <col min="1" max="1" width="3.81640625" style="81" customWidth="1"/>
    <col min="2" max="2" width="40.54296875" style="85" customWidth="1"/>
    <col min="3" max="4" width="26.26953125" style="86" customWidth="1"/>
    <col min="5" max="5" width="24.54296875" style="86" customWidth="1"/>
    <col min="6" max="6" width="69.81640625" style="86" customWidth="1"/>
    <col min="7" max="7" width="9.1796875" style="76"/>
    <col min="8" max="8" width="18.1796875" style="76" customWidth="1"/>
    <col min="9" max="13" width="15.26953125" style="76" customWidth="1"/>
    <col min="14" max="14" width="13.1796875" style="76" bestFit="1" customWidth="1"/>
    <col min="15" max="18" width="9.1796875" style="76"/>
    <col min="19" max="19" width="13" style="76" customWidth="1"/>
    <col min="20" max="20" width="15.54296875" style="76" customWidth="1"/>
    <col min="21" max="21" width="20.54296875" style="76" customWidth="1"/>
    <col min="22" max="26" width="9.1796875" style="76"/>
    <col min="27" max="27" width="46" style="76" bestFit="1" customWidth="1"/>
    <col min="28" max="28" width="126.453125" style="76" customWidth="1"/>
    <col min="29" max="16384" width="9.1796875" style="76"/>
  </cols>
  <sheetData>
    <row r="1" spans="1:7" ht="13" x14ac:dyDescent="0.3">
      <c r="A1" s="250" t="s">
        <v>5</v>
      </c>
      <c r="B1" s="251"/>
      <c r="C1" s="252"/>
      <c r="D1" s="252"/>
      <c r="E1" s="252"/>
      <c r="F1" s="253"/>
    </row>
    <row r="2" spans="1:7" ht="15.75" customHeight="1" x14ac:dyDescent="0.25">
      <c r="A2" s="247" t="s">
        <v>6</v>
      </c>
      <c r="B2" s="247"/>
      <c r="C2" s="248"/>
      <c r="D2" s="248"/>
      <c r="E2" s="248"/>
      <c r="F2" s="248"/>
    </row>
    <row r="3" spans="1:7" ht="15.75" customHeight="1" x14ac:dyDescent="0.25">
      <c r="A3" s="77"/>
      <c r="B3" s="78" t="s">
        <v>7</v>
      </c>
      <c r="C3" s="248"/>
      <c r="D3" s="248"/>
      <c r="E3" s="248"/>
      <c r="F3" s="248"/>
    </row>
    <row r="4" spans="1:7" ht="15.75" customHeight="1" x14ac:dyDescent="0.25">
      <c r="A4" s="247" t="s">
        <v>8</v>
      </c>
      <c r="B4" s="247"/>
      <c r="C4" s="248"/>
      <c r="D4" s="248"/>
      <c r="E4" s="248"/>
      <c r="F4" s="248"/>
    </row>
    <row r="5" spans="1:7" ht="15.75" customHeight="1" x14ac:dyDescent="0.25">
      <c r="A5" s="247" t="s">
        <v>9</v>
      </c>
      <c r="B5" s="247"/>
      <c r="C5" s="248"/>
      <c r="D5" s="248"/>
      <c r="E5" s="248"/>
      <c r="F5" s="248"/>
    </row>
    <row r="6" spans="1:7" ht="15.75" customHeight="1" x14ac:dyDescent="0.25">
      <c r="A6" s="247" t="s">
        <v>10</v>
      </c>
      <c r="B6" s="247"/>
      <c r="C6" s="248"/>
      <c r="D6" s="248"/>
      <c r="E6" s="248"/>
      <c r="F6" s="248"/>
    </row>
    <row r="7" spans="1:7" s="79" customFormat="1" ht="15.75" customHeight="1" x14ac:dyDescent="0.25">
      <c r="A7" s="247" t="s">
        <v>11</v>
      </c>
      <c r="B7" s="247"/>
      <c r="C7" s="248"/>
      <c r="D7" s="248"/>
      <c r="E7" s="248"/>
      <c r="F7" s="248"/>
    </row>
    <row r="8" spans="1:7" s="79" customFormat="1" ht="15.75" customHeight="1" x14ac:dyDescent="0.25">
      <c r="A8" s="247" t="s">
        <v>12</v>
      </c>
      <c r="B8" s="247"/>
      <c r="C8" s="249"/>
      <c r="D8" s="248"/>
      <c r="E8" s="248"/>
      <c r="F8" s="248"/>
      <c r="G8" s="80"/>
    </row>
    <row r="9" spans="1:7" ht="15.75" customHeight="1" x14ac:dyDescent="0.25">
      <c r="B9" s="76"/>
      <c r="C9" s="76"/>
      <c r="D9" s="76"/>
      <c r="E9" s="76"/>
      <c r="F9" s="76"/>
    </row>
    <row r="10" spans="1:7" s="83" customFormat="1" ht="42.75" customHeight="1" x14ac:dyDescent="0.25">
      <c r="A10" s="244" t="s">
        <v>13</v>
      </c>
      <c r="B10" s="244" t="s">
        <v>14</v>
      </c>
      <c r="C10" s="245" t="s">
        <v>15</v>
      </c>
      <c r="D10" s="246"/>
      <c r="E10" s="82" t="s">
        <v>16</v>
      </c>
      <c r="F10" s="82" t="s">
        <v>17</v>
      </c>
    </row>
    <row r="11" spans="1:7" ht="45.75" customHeight="1" x14ac:dyDescent="0.25">
      <c r="A11" s="77">
        <v>1</v>
      </c>
      <c r="B11" s="84" t="s">
        <v>18</v>
      </c>
      <c r="C11" s="241" t="s">
        <v>19</v>
      </c>
      <c r="D11" s="241"/>
      <c r="E11" s="11"/>
      <c r="F11" s="172"/>
    </row>
    <row r="12" spans="1:7" ht="38.25" customHeight="1" x14ac:dyDescent="0.25">
      <c r="A12" s="77">
        <v>2</v>
      </c>
      <c r="B12" s="84" t="s">
        <v>20</v>
      </c>
      <c r="C12" s="241" t="s">
        <v>21</v>
      </c>
      <c r="D12" s="241"/>
      <c r="E12" s="11"/>
      <c r="F12" s="172"/>
    </row>
    <row r="13" spans="1:7" ht="68.25" customHeight="1" x14ac:dyDescent="0.25">
      <c r="A13" s="77">
        <v>3</v>
      </c>
      <c r="B13" s="84" t="s">
        <v>22</v>
      </c>
      <c r="C13" s="241" t="s">
        <v>23</v>
      </c>
      <c r="D13" s="241"/>
      <c r="E13" s="11"/>
      <c r="F13" s="13"/>
    </row>
    <row r="14" spans="1:7" ht="39.75" customHeight="1" x14ac:dyDescent="0.25">
      <c r="A14" s="77">
        <v>4</v>
      </c>
      <c r="B14" s="84" t="s">
        <v>24</v>
      </c>
      <c r="C14" s="241" t="s">
        <v>25</v>
      </c>
      <c r="D14" s="241"/>
      <c r="E14" s="11"/>
      <c r="F14" s="13"/>
    </row>
    <row r="15" spans="1:7" ht="54" customHeight="1" x14ac:dyDescent="0.25">
      <c r="A15" s="77">
        <v>5</v>
      </c>
      <c r="B15" s="84" t="s">
        <v>26</v>
      </c>
      <c r="C15" s="241" t="s">
        <v>27</v>
      </c>
      <c r="D15" s="241"/>
      <c r="E15" s="11"/>
      <c r="F15" s="172"/>
    </row>
    <row r="16" spans="1:7" ht="102" customHeight="1" x14ac:dyDescent="0.25">
      <c r="A16" s="77">
        <v>6</v>
      </c>
      <c r="B16" s="84" t="s">
        <v>28</v>
      </c>
      <c r="C16" s="241" t="s">
        <v>29</v>
      </c>
      <c r="D16" s="241"/>
      <c r="E16" s="11"/>
      <c r="F16" s="172"/>
    </row>
    <row r="17" spans="1:6" ht="102" customHeight="1" x14ac:dyDescent="0.25">
      <c r="A17" s="77">
        <v>7</v>
      </c>
      <c r="B17" s="84" t="s">
        <v>30</v>
      </c>
      <c r="C17" s="241" t="s">
        <v>31</v>
      </c>
      <c r="D17" s="241"/>
      <c r="E17" s="11"/>
      <c r="F17" s="172"/>
    </row>
    <row r="18" spans="1:6" ht="91.5" customHeight="1" x14ac:dyDescent="0.25">
      <c r="A18" s="77">
        <v>8</v>
      </c>
      <c r="B18" s="84" t="s">
        <v>32</v>
      </c>
      <c r="C18" s="241" t="s">
        <v>33</v>
      </c>
      <c r="D18" s="241"/>
      <c r="E18" s="11"/>
      <c r="F18" s="13"/>
    </row>
    <row r="19" spans="1:6" x14ac:dyDescent="0.25">
      <c r="A19" s="77">
        <v>9</v>
      </c>
      <c r="B19" s="84" t="s">
        <v>34</v>
      </c>
      <c r="C19" s="241" t="s">
        <v>35</v>
      </c>
      <c r="D19" s="241"/>
      <c r="E19" s="11"/>
      <c r="F19" s="171"/>
    </row>
    <row r="20" spans="1:6" ht="49.5" customHeight="1" x14ac:dyDescent="0.25">
      <c r="A20" s="77">
        <v>10</v>
      </c>
      <c r="B20" s="84" t="s">
        <v>36</v>
      </c>
      <c r="C20" s="241" t="s">
        <v>37</v>
      </c>
      <c r="D20" s="241"/>
      <c r="E20" s="11"/>
      <c r="F20" s="13"/>
    </row>
    <row r="21" spans="1:6" ht="85.5" customHeight="1" x14ac:dyDescent="0.25">
      <c r="A21" s="77">
        <v>11</v>
      </c>
      <c r="B21" s="84" t="s">
        <v>38</v>
      </c>
      <c r="C21" s="241" t="s">
        <v>39</v>
      </c>
      <c r="D21" s="241"/>
      <c r="E21" s="11"/>
      <c r="F21" s="13"/>
    </row>
    <row r="22" spans="1:6" ht="126" customHeight="1" x14ac:dyDescent="0.25">
      <c r="A22" s="77">
        <v>12</v>
      </c>
      <c r="B22" s="84" t="s">
        <v>40</v>
      </c>
      <c r="C22" s="241" t="s">
        <v>41</v>
      </c>
      <c r="D22" s="241"/>
      <c r="E22" s="11"/>
      <c r="F22" s="172"/>
    </row>
    <row r="23" spans="1:6" x14ac:dyDescent="0.25">
      <c r="A23" s="77">
        <v>13</v>
      </c>
      <c r="B23" s="84" t="s">
        <v>42</v>
      </c>
      <c r="C23" s="241" t="s">
        <v>43</v>
      </c>
      <c r="D23" s="241"/>
      <c r="E23" s="11" t="s">
        <v>145</v>
      </c>
      <c r="F23" s="172"/>
    </row>
    <row r="24" spans="1:6" ht="81" customHeight="1" x14ac:dyDescent="0.25">
      <c r="A24" s="77">
        <v>14</v>
      </c>
      <c r="B24" s="84" t="s">
        <v>44</v>
      </c>
      <c r="C24" s="241" t="s">
        <v>165</v>
      </c>
      <c r="D24" s="241"/>
      <c r="E24" s="11"/>
      <c r="F24" s="13"/>
    </row>
    <row r="25" spans="1:6" ht="81" customHeight="1" x14ac:dyDescent="0.25">
      <c r="A25" s="77">
        <v>15</v>
      </c>
      <c r="B25" s="84" t="s">
        <v>45</v>
      </c>
      <c r="C25" s="242" t="s">
        <v>46</v>
      </c>
      <c r="D25" s="243"/>
      <c r="E25" s="11"/>
      <c r="F25" s="13"/>
    </row>
    <row r="26" spans="1:6" ht="70.5" customHeight="1" x14ac:dyDescent="0.25">
      <c r="A26" s="77">
        <v>16</v>
      </c>
      <c r="B26" s="84" t="s">
        <v>47</v>
      </c>
      <c r="C26" s="241" t="s">
        <v>48</v>
      </c>
      <c r="D26" s="241"/>
      <c r="E26" s="11"/>
      <c r="F26" s="12"/>
    </row>
    <row r="27" spans="1:6" ht="13" x14ac:dyDescent="0.3">
      <c r="B27" s="240"/>
      <c r="C27" s="240"/>
      <c r="D27" s="240"/>
      <c r="E27" s="240"/>
      <c r="F27" s="240"/>
    </row>
  </sheetData>
  <sheetProtection sheet="1" scenarios="1" formatCells="0" formatColumns="0" formatRows="0" insertColumns="0" insertRows="0" sort="0"/>
  <mergeCells count="34">
    <mergeCell ref="A5:B5"/>
    <mergeCell ref="C5:F5"/>
    <mergeCell ref="A6:B6"/>
    <mergeCell ref="C6:F6"/>
    <mergeCell ref="A1:B1"/>
    <mergeCell ref="C1:F1"/>
    <mergeCell ref="A2:B2"/>
    <mergeCell ref="C2:F2"/>
    <mergeCell ref="C3:F3"/>
    <mergeCell ref="A4:B4"/>
    <mergeCell ref="C4:F4"/>
    <mergeCell ref="A10:B10"/>
    <mergeCell ref="C10:D10"/>
    <mergeCell ref="C11:D11"/>
    <mergeCell ref="C12:D12"/>
    <mergeCell ref="A7:B7"/>
    <mergeCell ref="C7:F7"/>
    <mergeCell ref="A8:B8"/>
    <mergeCell ref="C8:F8"/>
    <mergeCell ref="B27:F27"/>
    <mergeCell ref="C13:D13"/>
    <mergeCell ref="C14:D14"/>
    <mergeCell ref="C15:D15"/>
    <mergeCell ref="C16:D16"/>
    <mergeCell ref="C17:D17"/>
    <mergeCell ref="C24:D24"/>
    <mergeCell ref="C26:D26"/>
    <mergeCell ref="C18:D18"/>
    <mergeCell ref="C19:D19"/>
    <mergeCell ref="C20:D20"/>
    <mergeCell ref="C21:D21"/>
    <mergeCell ref="C22:D22"/>
    <mergeCell ref="C23:D23"/>
    <mergeCell ref="C25:D2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 down list'!$C$4:$C$5</xm:f>
          </x14:formula1>
          <xm:sqref>E11:E26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31"/>
  <sheetViews>
    <sheetView showGridLines="0" zoomScale="55" zoomScaleNormal="55" workbookViewId="0">
      <selection activeCell="C10" sqref="C10:F10"/>
    </sheetView>
  </sheetViews>
  <sheetFormatPr defaultColWidth="9.1796875" defaultRowHeight="12.5" x14ac:dyDescent="0.25"/>
  <cols>
    <col min="1" max="1" width="14.26953125" style="81" customWidth="1"/>
    <col min="2" max="2" width="47.54296875" style="85" customWidth="1"/>
    <col min="3" max="4" width="26.26953125" style="86" customWidth="1"/>
    <col min="5" max="5" width="35.54296875" style="86" customWidth="1"/>
    <col min="6" max="6" width="27" style="86" customWidth="1"/>
    <col min="7" max="7" width="18" style="76" customWidth="1"/>
    <col min="8" max="8" width="16.7265625" style="76" customWidth="1"/>
    <col min="9" max="9" width="18.7265625" style="76" customWidth="1"/>
    <col min="10" max="10" width="27.54296875" style="76" customWidth="1"/>
    <col min="11" max="11" width="22.453125" style="76" customWidth="1"/>
    <col min="12" max="13" width="19" style="76" customWidth="1"/>
    <col min="14" max="14" width="22" style="76" bestFit="1" customWidth="1"/>
    <col min="15" max="15" width="16.1796875" style="81" customWidth="1"/>
    <col min="16" max="18" width="11" style="81" customWidth="1"/>
    <col min="19" max="19" width="14.81640625" style="76" customWidth="1"/>
    <col min="20" max="20" width="29.1796875" style="76" customWidth="1"/>
    <col min="21" max="25" width="9.1796875" style="76"/>
    <col min="26" max="26" width="46" style="76" bestFit="1" customWidth="1"/>
    <col min="27" max="27" width="126.453125" style="76" customWidth="1"/>
    <col min="28" max="16384" width="9.1796875" style="76"/>
  </cols>
  <sheetData>
    <row r="1" spans="1:47" ht="13" x14ac:dyDescent="0.3">
      <c r="A1" s="254" t="s">
        <v>5</v>
      </c>
      <c r="B1" s="255"/>
      <c r="C1" s="256"/>
      <c r="D1" s="256"/>
      <c r="E1" s="256"/>
      <c r="F1" s="257"/>
    </row>
    <row r="2" spans="1:47" x14ac:dyDescent="0.25">
      <c r="A2" s="247" t="s">
        <v>6</v>
      </c>
      <c r="B2" s="247"/>
      <c r="C2" s="278"/>
      <c r="D2" s="278"/>
      <c r="E2" s="278"/>
      <c r="F2" s="278"/>
    </row>
    <row r="3" spans="1:47" x14ac:dyDescent="0.25">
      <c r="A3" s="269" t="s">
        <v>7</v>
      </c>
      <c r="B3" s="270"/>
      <c r="C3" s="278"/>
      <c r="D3" s="278"/>
      <c r="E3" s="278"/>
      <c r="F3" s="278"/>
    </row>
    <row r="4" spans="1:47" x14ac:dyDescent="0.25">
      <c r="A4" s="247" t="s">
        <v>8</v>
      </c>
      <c r="B4" s="247"/>
      <c r="C4" s="278"/>
      <c r="D4" s="278"/>
      <c r="E4" s="278"/>
      <c r="F4" s="278"/>
    </row>
    <row r="5" spans="1:47" ht="36" customHeight="1" x14ac:dyDescent="0.25">
      <c r="A5" s="247" t="s">
        <v>9</v>
      </c>
      <c r="B5" s="247"/>
      <c r="C5" s="277"/>
      <c r="D5" s="278"/>
      <c r="E5" s="278"/>
      <c r="F5" s="278"/>
    </row>
    <row r="6" spans="1:47" ht="14.5" x14ac:dyDescent="0.25">
      <c r="A6" s="247" t="s">
        <v>10</v>
      </c>
      <c r="B6" s="247"/>
      <c r="C6" s="278"/>
      <c r="D6" s="278"/>
      <c r="E6" s="278"/>
      <c r="F6" s="278"/>
    </row>
    <row r="7" spans="1:47" s="79" customFormat="1" x14ac:dyDescent="0.25">
      <c r="A7" s="247" t="s">
        <v>11</v>
      </c>
      <c r="B7" s="247"/>
      <c r="C7" s="278"/>
      <c r="D7" s="278"/>
      <c r="E7" s="278"/>
      <c r="F7" s="278"/>
      <c r="O7" s="87"/>
      <c r="P7" s="87"/>
      <c r="Q7" s="87"/>
      <c r="R7" s="87"/>
    </row>
    <row r="8" spans="1:47" s="79" customFormat="1" ht="13" x14ac:dyDescent="0.25">
      <c r="A8" s="247" t="s">
        <v>49</v>
      </c>
      <c r="B8" s="247"/>
      <c r="C8" s="282"/>
      <c r="D8" s="278"/>
      <c r="E8" s="278"/>
      <c r="F8" s="278"/>
      <c r="G8" s="80"/>
      <c r="O8" s="87"/>
      <c r="P8" s="87"/>
      <c r="Q8" s="87"/>
      <c r="R8" s="87"/>
    </row>
    <row r="9" spans="1:47" ht="13" x14ac:dyDescent="0.3">
      <c r="A9" s="247" t="s">
        <v>50</v>
      </c>
      <c r="B9" s="247"/>
      <c r="C9" s="278"/>
      <c r="D9" s="278"/>
      <c r="E9" s="278"/>
      <c r="F9" s="278"/>
      <c r="G9" s="88"/>
    </row>
    <row r="10" spans="1:47" ht="64.5" customHeight="1" x14ac:dyDescent="0.3">
      <c r="A10" s="269" t="s">
        <v>51</v>
      </c>
      <c r="B10" s="270"/>
      <c r="C10" s="283"/>
      <c r="D10" s="284"/>
      <c r="E10" s="284"/>
      <c r="F10" s="285"/>
      <c r="G10" s="88"/>
    </row>
    <row r="11" spans="1:47" ht="39" customHeight="1" x14ac:dyDescent="0.3">
      <c r="A11" s="247" t="s">
        <v>52</v>
      </c>
      <c r="B11" s="247"/>
      <c r="C11" s="277"/>
      <c r="D11" s="277"/>
      <c r="E11" s="277"/>
      <c r="F11" s="277"/>
      <c r="G11" s="89"/>
    </row>
    <row r="12" spans="1:47" ht="13" x14ac:dyDescent="0.3">
      <c r="A12" s="247" t="s">
        <v>53</v>
      </c>
      <c r="B12" s="247"/>
      <c r="C12" s="277"/>
      <c r="D12" s="277"/>
      <c r="E12" s="277"/>
      <c r="F12" s="277"/>
      <c r="G12" s="89"/>
    </row>
    <row r="13" spans="1:47" ht="13" x14ac:dyDescent="0.3">
      <c r="A13" s="269" t="s">
        <v>55</v>
      </c>
      <c r="B13" s="270"/>
      <c r="C13" s="277"/>
      <c r="D13" s="277"/>
      <c r="E13" s="277"/>
      <c r="F13" s="277"/>
      <c r="G13" s="89"/>
    </row>
    <row r="14" spans="1:47" s="90" customFormat="1" ht="13" x14ac:dyDescent="0.3">
      <c r="A14" s="280"/>
      <c r="B14" s="280"/>
      <c r="C14" s="281"/>
      <c r="D14" s="281"/>
      <c r="E14" s="281"/>
      <c r="F14" s="281"/>
      <c r="G14" s="89"/>
      <c r="H14" s="76"/>
      <c r="I14" s="76"/>
      <c r="J14" s="76"/>
      <c r="K14" s="76"/>
      <c r="L14" s="76"/>
      <c r="M14" s="76"/>
      <c r="N14" s="76"/>
      <c r="O14" s="81"/>
      <c r="P14" s="81"/>
      <c r="Q14" s="81"/>
      <c r="R14" s="81"/>
      <c r="S14" s="76"/>
      <c r="T14" s="76"/>
      <c r="U14" s="76"/>
      <c r="V14" s="76"/>
      <c r="W14" s="76"/>
      <c r="X14" s="76"/>
      <c r="Y14" s="76"/>
      <c r="AB14" s="76"/>
      <c r="AC14" s="76"/>
      <c r="AD14" s="76"/>
      <c r="AE14" s="76"/>
      <c r="AF14" s="76"/>
      <c r="AG14" s="76"/>
      <c r="AH14" s="76"/>
      <c r="AI14" s="76"/>
      <c r="AJ14" s="76"/>
      <c r="AK14" s="76"/>
      <c r="AL14" s="76"/>
      <c r="AM14" s="76"/>
      <c r="AN14" s="76"/>
      <c r="AO14" s="76"/>
      <c r="AP14" s="76"/>
      <c r="AQ14" s="76"/>
      <c r="AR14" s="76"/>
      <c r="AS14" s="76"/>
      <c r="AT14" s="76"/>
      <c r="AU14" s="76"/>
    </row>
    <row r="15" spans="1:47" ht="12.75" customHeight="1" x14ac:dyDescent="0.3">
      <c r="A15" s="280"/>
      <c r="B15" s="280"/>
      <c r="C15" s="281"/>
      <c r="D15" s="281"/>
      <c r="E15" s="281"/>
      <c r="F15" s="281"/>
      <c r="G15" s="89"/>
    </row>
    <row r="16" spans="1:47" ht="52.5" customHeight="1" x14ac:dyDescent="0.25">
      <c r="A16" s="266" t="s">
        <v>182</v>
      </c>
      <c r="B16" s="267"/>
      <c r="C16" s="267"/>
      <c r="D16" s="267"/>
      <c r="E16" s="267"/>
      <c r="F16" s="267"/>
      <c r="G16" s="268"/>
      <c r="I16" s="376" t="s">
        <v>172</v>
      </c>
      <c r="J16" s="377"/>
      <c r="K16" s="377"/>
      <c r="L16" s="377"/>
      <c r="M16" s="377"/>
      <c r="N16" s="377"/>
      <c r="O16" s="378"/>
    </row>
    <row r="17" spans="1:18" s="83" customFormat="1" ht="33.75" customHeight="1" x14ac:dyDescent="0.25">
      <c r="A17" s="271"/>
      <c r="B17" s="272"/>
      <c r="C17" s="91" t="s">
        <v>56</v>
      </c>
      <c r="D17" s="91" t="s">
        <v>174</v>
      </c>
      <c r="E17" s="91" t="s">
        <v>173</v>
      </c>
      <c r="F17" s="91" t="s">
        <v>57</v>
      </c>
      <c r="G17" s="91" t="s">
        <v>58</v>
      </c>
      <c r="I17" s="271"/>
      <c r="J17" s="272"/>
      <c r="K17" s="91" t="s">
        <v>56</v>
      </c>
      <c r="L17" s="91" t="s">
        <v>174</v>
      </c>
      <c r="M17" s="91" t="s">
        <v>173</v>
      </c>
      <c r="N17" s="91" t="s">
        <v>57</v>
      </c>
      <c r="O17" s="91" t="s">
        <v>58</v>
      </c>
      <c r="P17" s="86"/>
      <c r="Q17" s="86"/>
      <c r="R17" s="86"/>
    </row>
    <row r="18" spans="1:18" s="83" customFormat="1" ht="33.75" customHeight="1" x14ac:dyDescent="0.25">
      <c r="A18" s="273" t="s">
        <v>59</v>
      </c>
      <c r="B18" s="274"/>
      <c r="C18" s="65">
        <f>C94+D94+E94+F94</f>
        <v>0</v>
      </c>
      <c r="D18" s="65">
        <f>G94+H94+I94+J94+K94</f>
        <v>0</v>
      </c>
      <c r="E18" s="65">
        <f>L94+N94</f>
        <v>0</v>
      </c>
      <c r="F18" s="65">
        <f>O94+P94+Q94+R94</f>
        <v>0</v>
      </c>
      <c r="G18" s="65">
        <f>T94</f>
        <v>0</v>
      </c>
      <c r="I18" s="273" t="s">
        <v>59</v>
      </c>
      <c r="J18" s="274"/>
      <c r="K18" s="65">
        <f>C126+D126+E126+F126</f>
        <v>0</v>
      </c>
      <c r="L18" s="65">
        <f>G126+H126+I126+J126+K126</f>
        <v>0</v>
      </c>
      <c r="M18" s="65">
        <f>L126+N126</f>
        <v>0</v>
      </c>
      <c r="N18" s="65">
        <f>O126+P126+Q126+R126</f>
        <v>0</v>
      </c>
      <c r="O18" s="65">
        <f>T126</f>
        <v>0</v>
      </c>
      <c r="P18" s="86"/>
      <c r="Q18" s="86"/>
      <c r="R18" s="86"/>
    </row>
    <row r="19" spans="1:18" ht="33.75" customHeight="1" x14ac:dyDescent="0.25">
      <c r="A19" s="261" t="s">
        <v>60</v>
      </c>
      <c r="B19" s="262"/>
      <c r="C19" s="10" t="e">
        <f>C18/$C$6</f>
        <v>#DIV/0!</v>
      </c>
      <c r="D19" s="10" t="e">
        <f t="shared" ref="D19" si="0">D18/$C$6</f>
        <v>#DIV/0!</v>
      </c>
      <c r="E19" s="10" t="e">
        <f>E18/$C$6</f>
        <v>#DIV/0!</v>
      </c>
      <c r="F19" s="10" t="e">
        <f>F18/$C$6</f>
        <v>#DIV/0!</v>
      </c>
      <c r="G19" s="10" t="e">
        <f>G18/$C$6</f>
        <v>#DIV/0!</v>
      </c>
      <c r="I19" s="261" t="s">
        <v>60</v>
      </c>
      <c r="J19" s="262"/>
      <c r="K19" s="10" t="e">
        <f>K18/$C$6</f>
        <v>#DIV/0!</v>
      </c>
      <c r="L19" s="10" t="e">
        <f t="shared" ref="L19" si="1">L18/$C$6</f>
        <v>#DIV/0!</v>
      </c>
      <c r="M19" s="10" t="e">
        <f>M18/$C$6</f>
        <v>#DIV/0!</v>
      </c>
      <c r="N19" s="10" t="e">
        <f t="shared" ref="N19" si="2">N18/$C$6</f>
        <v>#DIV/0!</v>
      </c>
      <c r="O19" s="10" t="e">
        <f t="shared" ref="O19" si="3">O18/$C$6</f>
        <v>#DIV/0!</v>
      </c>
      <c r="P19" s="92"/>
      <c r="Q19" s="92"/>
    </row>
    <row r="20" spans="1:18" ht="69" customHeight="1" x14ac:dyDescent="0.25">
      <c r="A20" s="275" t="s">
        <v>183</v>
      </c>
      <c r="B20" s="276"/>
      <c r="C20" s="263"/>
      <c r="D20" s="264"/>
      <c r="E20" s="264"/>
      <c r="F20" s="264"/>
      <c r="G20" s="265"/>
      <c r="I20" s="275" t="s">
        <v>184</v>
      </c>
      <c r="J20" s="276"/>
      <c r="K20" s="263"/>
      <c r="L20" s="264"/>
      <c r="M20" s="264"/>
      <c r="N20" s="264"/>
      <c r="O20" s="265"/>
      <c r="P20" s="92"/>
      <c r="Q20" s="92"/>
    </row>
    <row r="21" spans="1:18" ht="15.75" customHeight="1" x14ac:dyDescent="0.3">
      <c r="A21" s="93"/>
      <c r="B21" s="93"/>
      <c r="C21" s="94"/>
      <c r="D21" s="94"/>
      <c r="E21" s="94"/>
      <c r="F21" s="94"/>
      <c r="G21" s="95"/>
      <c r="H21" s="96"/>
      <c r="I21" s="96"/>
      <c r="J21" s="92"/>
      <c r="K21" s="92"/>
      <c r="L21" s="92"/>
      <c r="M21" s="92"/>
      <c r="N21" s="97"/>
      <c r="O21" s="92"/>
      <c r="P21" s="92"/>
      <c r="Q21" s="92"/>
    </row>
    <row r="22" spans="1:18" ht="79.900000000000006" customHeight="1" x14ac:dyDescent="0.3">
      <c r="A22" s="279" t="s">
        <v>61</v>
      </c>
      <c r="B22" s="279"/>
      <c r="C22" s="277"/>
      <c r="D22" s="277"/>
      <c r="E22" s="277"/>
      <c r="F22" s="277"/>
      <c r="G22" s="89"/>
      <c r="H22" s="96"/>
      <c r="I22" s="96"/>
      <c r="J22" s="92"/>
      <c r="K22" s="92"/>
      <c r="L22" s="92"/>
      <c r="M22" s="92"/>
      <c r="N22" s="97"/>
      <c r="O22" s="92"/>
      <c r="P22" s="92"/>
      <c r="Q22" s="92"/>
    </row>
    <row r="23" spans="1:18" s="100" customFormat="1" ht="13" x14ac:dyDescent="0.3">
      <c r="A23" s="98"/>
      <c r="B23" s="98"/>
      <c r="C23" s="99"/>
      <c r="D23" s="94"/>
      <c r="E23" s="94"/>
      <c r="F23" s="99"/>
      <c r="G23" s="95"/>
      <c r="H23" s="96"/>
      <c r="I23" s="96"/>
      <c r="J23" s="92"/>
      <c r="K23" s="92"/>
      <c r="L23" s="92"/>
      <c r="M23" s="92"/>
      <c r="N23" s="97"/>
      <c r="O23" s="92"/>
      <c r="P23" s="92"/>
      <c r="Q23" s="92"/>
      <c r="R23" s="94"/>
    </row>
    <row r="24" spans="1:18" ht="33" customHeight="1" x14ac:dyDescent="0.3">
      <c r="A24" s="308" t="s">
        <v>187</v>
      </c>
      <c r="B24" s="309"/>
      <c r="C24" s="312" t="s">
        <v>185</v>
      </c>
      <c r="D24" s="312"/>
      <c r="E24" s="312"/>
      <c r="F24" s="101" t="s">
        <v>186</v>
      </c>
      <c r="G24" s="89"/>
      <c r="H24" s="96"/>
      <c r="I24" s="96"/>
      <c r="J24" s="92"/>
      <c r="K24" s="92"/>
      <c r="L24" s="92"/>
      <c r="M24" s="92"/>
      <c r="N24" s="97"/>
      <c r="O24" s="92"/>
      <c r="P24" s="92"/>
      <c r="Q24" s="92"/>
    </row>
    <row r="25" spans="1:18" ht="24.75" customHeight="1" x14ac:dyDescent="0.3">
      <c r="A25" s="308"/>
      <c r="B25" s="309"/>
      <c r="C25" s="277"/>
      <c r="D25" s="277"/>
      <c r="E25" s="277"/>
      <c r="F25" s="73"/>
      <c r="G25" s="89"/>
      <c r="H25" s="96"/>
      <c r="I25" s="96"/>
      <c r="J25" s="102"/>
      <c r="K25" s="102"/>
      <c r="L25" s="102"/>
      <c r="M25" s="102"/>
      <c r="N25" s="97"/>
      <c r="O25" s="92"/>
      <c r="P25" s="92"/>
      <c r="Q25" s="92"/>
    </row>
    <row r="26" spans="1:18" ht="12.75" customHeight="1" x14ac:dyDescent="0.3">
      <c r="A26" s="308"/>
      <c r="B26" s="309"/>
      <c r="C26" s="313"/>
      <c r="D26" s="313"/>
      <c r="E26" s="313"/>
      <c r="F26" s="73"/>
      <c r="G26" s="89"/>
      <c r="H26" s="96"/>
      <c r="I26" s="96"/>
      <c r="J26" s="92"/>
      <c r="K26" s="92"/>
      <c r="L26" s="92"/>
      <c r="M26" s="92"/>
      <c r="N26" s="97"/>
      <c r="O26" s="92"/>
      <c r="P26" s="92"/>
      <c r="Q26" s="92"/>
    </row>
    <row r="27" spans="1:18" s="83" customFormat="1" ht="13" x14ac:dyDescent="0.3">
      <c r="A27" s="310"/>
      <c r="B27" s="311"/>
      <c r="C27" s="278"/>
      <c r="D27" s="278"/>
      <c r="E27" s="278"/>
      <c r="F27" s="73"/>
      <c r="G27" s="89"/>
      <c r="H27" s="96"/>
      <c r="I27" s="96"/>
      <c r="J27" s="102"/>
      <c r="K27" s="102"/>
      <c r="L27" s="102"/>
      <c r="M27" s="102"/>
      <c r="N27" s="97"/>
      <c r="O27" s="92"/>
      <c r="P27" s="92"/>
      <c r="Q27" s="92"/>
      <c r="R27" s="86"/>
    </row>
    <row r="28" spans="1:18" s="106" customFormat="1" ht="13" x14ac:dyDescent="0.3">
      <c r="A28" s="103"/>
      <c r="B28" s="103"/>
      <c r="C28" s="104"/>
      <c r="D28" s="104"/>
      <c r="E28" s="104"/>
      <c r="F28" s="105"/>
      <c r="G28" s="95"/>
      <c r="O28" s="104"/>
      <c r="P28" s="104"/>
      <c r="Q28" s="104"/>
      <c r="R28" s="104"/>
    </row>
    <row r="29" spans="1:18" s="83" customFormat="1" ht="29" x14ac:dyDescent="0.3">
      <c r="A29" s="308" t="s">
        <v>188</v>
      </c>
      <c r="B29" s="309"/>
      <c r="C29" s="312" t="s">
        <v>106</v>
      </c>
      <c r="D29" s="312"/>
      <c r="E29" s="312"/>
      <c r="F29" s="101" t="s">
        <v>63</v>
      </c>
      <c r="G29" s="89"/>
      <c r="O29" s="86"/>
      <c r="P29" s="86"/>
      <c r="Q29" s="86"/>
      <c r="R29" s="86"/>
    </row>
    <row r="30" spans="1:18" s="79" customFormat="1" ht="12.75" customHeight="1" x14ac:dyDescent="0.3">
      <c r="A30" s="308"/>
      <c r="B30" s="309"/>
      <c r="C30" s="277"/>
      <c r="D30" s="277"/>
      <c r="E30" s="277"/>
      <c r="F30" s="175"/>
      <c r="G30" s="176"/>
      <c r="O30" s="87"/>
      <c r="P30" s="87"/>
      <c r="Q30" s="87"/>
      <c r="R30" s="87"/>
    </row>
    <row r="31" spans="1:18" x14ac:dyDescent="0.25">
      <c r="A31" s="308"/>
      <c r="B31" s="309"/>
      <c r="C31" s="313"/>
      <c r="D31" s="313"/>
      <c r="E31" s="313"/>
      <c r="F31" s="22"/>
    </row>
    <row r="32" spans="1:18" x14ac:dyDescent="0.25">
      <c r="A32" s="308"/>
      <c r="B32" s="309"/>
      <c r="C32" s="314"/>
      <c r="D32" s="315"/>
      <c r="E32" s="316"/>
      <c r="F32" s="22"/>
      <c r="J32" s="83"/>
      <c r="K32" s="83"/>
      <c r="L32" s="83"/>
    </row>
    <row r="33" spans="1:48" x14ac:dyDescent="0.25">
      <c r="A33" s="308"/>
      <c r="B33" s="309"/>
      <c r="C33" s="314"/>
      <c r="D33" s="315"/>
      <c r="E33" s="316"/>
      <c r="F33" s="22"/>
      <c r="J33" s="83"/>
      <c r="K33" s="83"/>
      <c r="L33" s="83"/>
    </row>
    <row r="34" spans="1:48" x14ac:dyDescent="0.25">
      <c r="A34" s="308"/>
      <c r="B34" s="309"/>
      <c r="C34" s="314"/>
      <c r="D34" s="315"/>
      <c r="E34" s="316"/>
      <c r="F34" s="22"/>
      <c r="J34" s="83"/>
      <c r="K34" s="83"/>
      <c r="L34" s="83"/>
    </row>
    <row r="35" spans="1:48" x14ac:dyDescent="0.25">
      <c r="A35" s="308"/>
      <c r="B35" s="309"/>
      <c r="C35" s="314"/>
      <c r="D35" s="315"/>
      <c r="E35" s="316"/>
      <c r="F35" s="22"/>
      <c r="J35" s="83"/>
      <c r="K35" s="83"/>
      <c r="L35" s="83"/>
    </row>
    <row r="36" spans="1:48" x14ac:dyDescent="0.25">
      <c r="A36" s="308"/>
      <c r="B36" s="309"/>
      <c r="C36" s="314"/>
      <c r="D36" s="315"/>
      <c r="E36" s="316"/>
      <c r="F36" s="22"/>
      <c r="J36" s="83"/>
      <c r="K36" s="83"/>
      <c r="L36" s="83"/>
    </row>
    <row r="37" spans="1:48" x14ac:dyDescent="0.25">
      <c r="B37" s="240"/>
      <c r="C37" s="240"/>
      <c r="D37" s="240"/>
      <c r="E37" s="240"/>
      <c r="F37" s="240"/>
    </row>
    <row r="38" spans="1:48" s="90" customFormat="1" ht="13" x14ac:dyDescent="0.25">
      <c r="A38" s="76"/>
      <c r="B38" s="299"/>
      <c r="C38" s="299"/>
      <c r="D38" s="299"/>
      <c r="E38" s="299"/>
      <c r="F38" s="299"/>
      <c r="G38" s="76"/>
      <c r="H38" s="76"/>
      <c r="I38" s="76"/>
      <c r="J38" s="76"/>
      <c r="K38" s="76"/>
      <c r="L38" s="76"/>
      <c r="M38" s="76"/>
      <c r="N38" s="76"/>
      <c r="O38" s="81"/>
      <c r="P38" s="81"/>
      <c r="Q38" s="81"/>
      <c r="R38" s="81"/>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row>
    <row r="39" spans="1:48" s="90" customFormat="1" ht="27.75" customHeight="1" x14ac:dyDescent="0.25">
      <c r="A39" s="279" t="s">
        <v>110</v>
      </c>
      <c r="B39" s="279"/>
      <c r="C39" s="304" t="s">
        <v>156</v>
      </c>
      <c r="D39" s="322"/>
      <c r="E39" s="317" t="s">
        <v>155</v>
      </c>
      <c r="F39" s="300" t="s">
        <v>130</v>
      </c>
      <c r="G39" s="301"/>
      <c r="H39" s="304" t="s">
        <v>64</v>
      </c>
      <c r="I39" s="305"/>
      <c r="J39" s="76"/>
      <c r="K39" s="76"/>
      <c r="L39" s="76"/>
      <c r="M39" s="76"/>
      <c r="N39" s="81"/>
      <c r="O39" s="81"/>
      <c r="P39" s="81"/>
      <c r="Q39" s="81"/>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row>
    <row r="40" spans="1:48" s="90" customFormat="1" ht="42" customHeight="1" x14ac:dyDescent="0.25">
      <c r="A40" s="306" t="s">
        <v>65</v>
      </c>
      <c r="B40" s="307"/>
      <c r="C40" s="107" t="s">
        <v>134</v>
      </c>
      <c r="D40" s="107" t="s">
        <v>66</v>
      </c>
      <c r="E40" s="318"/>
      <c r="F40" s="302"/>
      <c r="G40" s="303"/>
      <c r="H40" s="107" t="s">
        <v>148</v>
      </c>
      <c r="I40" s="107" t="s">
        <v>149</v>
      </c>
      <c r="J40" s="76"/>
      <c r="K40" s="76"/>
      <c r="L40" s="76"/>
      <c r="M40" s="76"/>
      <c r="N40" s="81"/>
      <c r="O40" s="81"/>
      <c r="P40" s="81"/>
      <c r="Q40" s="81"/>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row>
    <row r="41" spans="1:48" s="90" customFormat="1" ht="50" x14ac:dyDescent="0.25">
      <c r="A41" s="286" t="s">
        <v>108</v>
      </c>
      <c r="B41" s="287"/>
      <c r="C41" s="108" t="s">
        <v>166</v>
      </c>
      <c r="D41" s="109" t="s">
        <v>137</v>
      </c>
      <c r="E41" s="319" t="s">
        <v>109</v>
      </c>
      <c r="F41" s="290" t="s">
        <v>111</v>
      </c>
      <c r="G41" s="291"/>
      <c r="H41" s="109" t="s">
        <v>147</v>
      </c>
      <c r="I41" s="109" t="s">
        <v>151</v>
      </c>
      <c r="J41" s="76"/>
      <c r="K41" s="76"/>
      <c r="L41" s="76"/>
      <c r="M41" s="76"/>
      <c r="N41" s="81"/>
      <c r="O41" s="81"/>
      <c r="P41" s="81"/>
      <c r="Q41" s="81"/>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row>
    <row r="42" spans="1:48" s="90" customFormat="1" ht="13" x14ac:dyDescent="0.25">
      <c r="A42" s="288"/>
      <c r="B42" s="289"/>
      <c r="C42" s="110" t="s">
        <v>135</v>
      </c>
      <c r="D42" s="109" t="s">
        <v>138</v>
      </c>
      <c r="E42" s="320"/>
      <c r="F42" s="292"/>
      <c r="G42" s="293"/>
      <c r="H42" s="109" t="s">
        <v>150</v>
      </c>
      <c r="I42" s="109" t="s">
        <v>152</v>
      </c>
      <c r="J42" s="76"/>
      <c r="K42" s="76"/>
      <c r="L42" s="76"/>
      <c r="M42" s="76"/>
      <c r="N42" s="81"/>
      <c r="O42" s="81"/>
      <c r="P42" s="81"/>
      <c r="Q42" s="81"/>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row>
    <row r="43" spans="1:48" s="90" customFormat="1" ht="13" x14ac:dyDescent="0.25">
      <c r="A43" s="288"/>
      <c r="B43" s="289"/>
      <c r="C43" s="110" t="s">
        <v>136</v>
      </c>
      <c r="D43" s="111" t="s">
        <v>139</v>
      </c>
      <c r="E43" s="321"/>
      <c r="F43" s="294"/>
      <c r="G43" s="295"/>
      <c r="H43" s="111" t="s">
        <v>147</v>
      </c>
      <c r="I43" s="111" t="s">
        <v>147</v>
      </c>
      <c r="J43" s="76"/>
      <c r="K43" s="76"/>
      <c r="L43" s="76"/>
      <c r="M43" s="76"/>
      <c r="N43" s="81"/>
      <c r="O43" s="81"/>
      <c r="P43" s="81"/>
      <c r="Q43" s="81"/>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row>
    <row r="44" spans="1:48" s="90" customFormat="1" ht="25" x14ac:dyDescent="0.25">
      <c r="A44" s="112">
        <v>0.1</v>
      </c>
      <c r="B44" s="113" t="s">
        <v>67</v>
      </c>
      <c r="C44" s="14"/>
      <c r="D44" s="20"/>
      <c r="E44" s="296"/>
      <c r="F44" s="323"/>
      <c r="G44" s="324"/>
      <c r="H44" s="18"/>
      <c r="I44" s="18"/>
      <c r="J44" s="76"/>
      <c r="K44" s="76"/>
      <c r="L44" s="76"/>
      <c r="M44" s="76"/>
      <c r="N44" s="81"/>
      <c r="O44" s="81"/>
      <c r="P44" s="81"/>
      <c r="Q44" s="81"/>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row>
    <row r="45" spans="1:48" s="90" customFormat="1" ht="22.5" customHeight="1" x14ac:dyDescent="0.25">
      <c r="A45" s="114">
        <v>0.2</v>
      </c>
      <c r="B45" s="115" t="s">
        <v>68</v>
      </c>
      <c r="C45" s="15"/>
      <c r="D45" s="21"/>
      <c r="E45" s="297"/>
      <c r="F45" s="323"/>
      <c r="G45" s="324"/>
      <c r="H45" s="18"/>
      <c r="I45" s="18"/>
      <c r="J45" s="76"/>
      <c r="K45" s="76"/>
      <c r="L45" s="76"/>
      <c r="M45" s="76"/>
      <c r="N45" s="81"/>
      <c r="O45" s="81"/>
      <c r="P45" s="81"/>
      <c r="Q45" s="81"/>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row>
    <row r="46" spans="1:48" s="90" customFormat="1" ht="22.5" customHeight="1" x14ac:dyDescent="0.25">
      <c r="A46" s="114">
        <v>0.3</v>
      </c>
      <c r="B46" s="115" t="s">
        <v>69</v>
      </c>
      <c r="C46" s="15"/>
      <c r="D46" s="21"/>
      <c r="E46" s="297"/>
      <c r="F46" s="323"/>
      <c r="G46" s="324"/>
      <c r="H46" s="18"/>
      <c r="I46" s="18"/>
      <c r="J46" s="76"/>
      <c r="K46" s="76"/>
      <c r="L46" s="76"/>
      <c r="M46" s="76"/>
      <c r="N46" s="81"/>
      <c r="O46" s="81"/>
      <c r="P46" s="81"/>
      <c r="Q46" s="81"/>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row>
    <row r="47" spans="1:48" s="90" customFormat="1" ht="20.25" customHeight="1" x14ac:dyDescent="0.25">
      <c r="A47" s="114">
        <v>0.4</v>
      </c>
      <c r="B47" s="115" t="s">
        <v>70</v>
      </c>
      <c r="C47" s="15"/>
      <c r="D47" s="21"/>
      <c r="E47" s="298"/>
      <c r="F47" s="323"/>
      <c r="G47" s="324"/>
      <c r="H47" s="18"/>
      <c r="I47" s="18"/>
      <c r="J47" s="76"/>
      <c r="K47" s="76"/>
      <c r="L47" s="76"/>
      <c r="M47" s="76"/>
      <c r="N47" s="81"/>
      <c r="O47" s="81"/>
      <c r="P47" s="81"/>
      <c r="Q47" s="81"/>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row>
    <row r="48" spans="1:48" s="90" customFormat="1" ht="20.25" customHeight="1" x14ac:dyDescent="0.25">
      <c r="A48" s="114">
        <v>1</v>
      </c>
      <c r="B48" s="115" t="s">
        <v>71</v>
      </c>
      <c r="C48" s="15"/>
      <c r="D48" s="21"/>
      <c r="E48" s="16"/>
      <c r="F48" s="323"/>
      <c r="G48" s="324"/>
      <c r="H48" s="18"/>
      <c r="I48" s="18"/>
      <c r="J48" s="76"/>
      <c r="K48" s="76"/>
      <c r="L48" s="76"/>
      <c r="M48" s="76"/>
      <c r="N48" s="81"/>
      <c r="O48" s="81"/>
      <c r="P48" s="81"/>
      <c r="Q48" s="81"/>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row>
    <row r="49" spans="1:48" s="90" customFormat="1" ht="20.25" customHeight="1" x14ac:dyDescent="0.25">
      <c r="A49" s="116">
        <v>2.1</v>
      </c>
      <c r="B49" s="115" t="s">
        <v>72</v>
      </c>
      <c r="C49" s="15"/>
      <c r="D49" s="21"/>
      <c r="E49" s="16"/>
      <c r="F49" s="323"/>
      <c r="G49" s="324"/>
      <c r="H49" s="18"/>
      <c r="I49" s="18"/>
      <c r="J49" s="76"/>
      <c r="K49" s="76"/>
      <c r="L49" s="76"/>
      <c r="M49" s="76"/>
      <c r="N49" s="81"/>
      <c r="O49" s="81"/>
      <c r="P49" s="81"/>
      <c r="Q49" s="81"/>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row>
    <row r="50" spans="1:48" s="90" customFormat="1" ht="20.25" customHeight="1" x14ac:dyDescent="0.25">
      <c r="A50" s="114">
        <v>2.2000000000000002</v>
      </c>
      <c r="B50" s="115" t="s">
        <v>73</v>
      </c>
      <c r="C50" s="15"/>
      <c r="D50" s="21"/>
      <c r="E50" s="16"/>
      <c r="F50" s="323"/>
      <c r="G50" s="324"/>
      <c r="H50" s="18"/>
      <c r="I50" s="18"/>
      <c r="J50" s="76"/>
      <c r="K50" s="76"/>
      <c r="L50" s="76"/>
      <c r="M50" s="76"/>
      <c r="N50" s="81"/>
      <c r="O50" s="81"/>
      <c r="P50" s="81"/>
      <c r="Q50" s="81"/>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row>
    <row r="51" spans="1:48" s="90" customFormat="1" ht="20.25" customHeight="1" x14ac:dyDescent="0.25">
      <c r="A51" s="114">
        <v>2.2999999999999998</v>
      </c>
      <c r="B51" s="115" t="s">
        <v>74</v>
      </c>
      <c r="C51" s="15"/>
      <c r="D51" s="21"/>
      <c r="E51" s="16"/>
      <c r="F51" s="323"/>
      <c r="G51" s="324"/>
      <c r="H51" s="18"/>
      <c r="I51" s="18"/>
      <c r="J51" s="76"/>
      <c r="K51" s="76"/>
      <c r="L51" s="76"/>
      <c r="M51" s="76"/>
      <c r="N51" s="81"/>
      <c r="O51" s="81"/>
      <c r="P51" s="81"/>
      <c r="Q51" s="81"/>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row>
    <row r="52" spans="1:48" s="90" customFormat="1" ht="20.25" customHeight="1" x14ac:dyDescent="0.25">
      <c r="A52" s="114">
        <v>2.4</v>
      </c>
      <c r="B52" s="115" t="s">
        <v>75</v>
      </c>
      <c r="C52" s="15"/>
      <c r="D52" s="21"/>
      <c r="E52" s="16"/>
      <c r="F52" s="323"/>
      <c r="G52" s="324"/>
      <c r="H52" s="18"/>
      <c r="I52" s="18"/>
      <c r="J52" s="76"/>
      <c r="K52" s="76"/>
      <c r="L52" s="76"/>
      <c r="M52" s="76"/>
      <c r="N52" s="81"/>
      <c r="O52" s="81"/>
      <c r="P52" s="81"/>
      <c r="Q52" s="81"/>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row>
    <row r="53" spans="1:48" s="90" customFormat="1" ht="20.25" customHeight="1" x14ac:dyDescent="0.25">
      <c r="A53" s="114">
        <v>2.5</v>
      </c>
      <c r="B53" s="115" t="s">
        <v>76</v>
      </c>
      <c r="C53" s="15"/>
      <c r="D53" s="21"/>
      <c r="E53" s="16"/>
      <c r="F53" s="323"/>
      <c r="G53" s="324"/>
      <c r="H53" s="18"/>
      <c r="I53" s="18"/>
      <c r="J53" s="76"/>
      <c r="K53" s="76"/>
      <c r="L53" s="76"/>
      <c r="M53" s="76"/>
      <c r="N53" s="81"/>
      <c r="O53" s="81"/>
      <c r="P53" s="81"/>
      <c r="Q53" s="81"/>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row>
    <row r="54" spans="1:48" s="90" customFormat="1" ht="20.25" customHeight="1" x14ac:dyDescent="0.25">
      <c r="A54" s="114">
        <v>2.6</v>
      </c>
      <c r="B54" s="115" t="s">
        <v>77</v>
      </c>
      <c r="C54" s="15"/>
      <c r="D54" s="21"/>
      <c r="E54" s="16"/>
      <c r="F54" s="323"/>
      <c r="G54" s="324"/>
      <c r="H54" s="18"/>
      <c r="I54" s="18"/>
      <c r="J54" s="76"/>
      <c r="K54" s="76"/>
      <c r="L54" s="76"/>
      <c r="M54" s="76"/>
      <c r="N54" s="81"/>
      <c r="O54" s="81"/>
      <c r="P54" s="81"/>
      <c r="Q54" s="81"/>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row>
    <row r="55" spans="1:48" s="90" customFormat="1" ht="20.25" customHeight="1" x14ac:dyDescent="0.25">
      <c r="A55" s="114">
        <v>2.7</v>
      </c>
      <c r="B55" s="115" t="s">
        <v>78</v>
      </c>
      <c r="C55" s="15"/>
      <c r="D55" s="21"/>
      <c r="E55" s="16"/>
      <c r="F55" s="323"/>
      <c r="G55" s="324"/>
      <c r="H55" s="18"/>
      <c r="I55" s="18"/>
      <c r="J55" s="76"/>
      <c r="K55" s="76"/>
      <c r="L55" s="76"/>
      <c r="M55" s="76"/>
      <c r="N55" s="81"/>
      <c r="O55" s="81"/>
      <c r="P55" s="81"/>
      <c r="Q55" s="81"/>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row>
    <row r="56" spans="1:48" s="90" customFormat="1" ht="20.25" customHeight="1" x14ac:dyDescent="0.25">
      <c r="A56" s="114">
        <v>2.8</v>
      </c>
      <c r="B56" s="115" t="s">
        <v>79</v>
      </c>
      <c r="C56" s="15"/>
      <c r="D56" s="21"/>
      <c r="E56" s="16"/>
      <c r="F56" s="323"/>
      <c r="G56" s="324"/>
      <c r="H56" s="18"/>
      <c r="I56" s="18"/>
      <c r="J56" s="76"/>
      <c r="K56" s="76"/>
      <c r="L56" s="76"/>
      <c r="M56" s="76"/>
      <c r="N56" s="81"/>
      <c r="O56" s="81"/>
      <c r="P56" s="81"/>
      <c r="Q56" s="81"/>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row>
    <row r="57" spans="1:48" s="90" customFormat="1" ht="20.25" customHeight="1" x14ac:dyDescent="0.25">
      <c r="A57" s="114">
        <v>3</v>
      </c>
      <c r="B57" s="115" t="s">
        <v>80</v>
      </c>
      <c r="C57" s="15"/>
      <c r="D57" s="21"/>
      <c r="E57" s="16"/>
      <c r="F57" s="323"/>
      <c r="G57" s="324"/>
      <c r="H57" s="18"/>
      <c r="I57" s="18"/>
      <c r="J57" s="76"/>
      <c r="K57" s="76"/>
      <c r="L57" s="76"/>
      <c r="M57" s="76"/>
      <c r="N57" s="81"/>
      <c r="O57" s="81"/>
      <c r="P57" s="81"/>
      <c r="Q57" s="81"/>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row>
    <row r="58" spans="1:48" s="90" customFormat="1" ht="20.25" customHeight="1" x14ac:dyDescent="0.25">
      <c r="A58" s="114">
        <v>4</v>
      </c>
      <c r="B58" s="115" t="s">
        <v>107</v>
      </c>
      <c r="C58" s="15"/>
      <c r="D58" s="21"/>
      <c r="E58" s="16"/>
      <c r="F58" s="323"/>
      <c r="G58" s="324"/>
      <c r="H58" s="18"/>
      <c r="I58" s="18"/>
      <c r="J58" s="76"/>
      <c r="K58" s="76"/>
      <c r="L58" s="76"/>
      <c r="M58" s="76"/>
      <c r="N58" s="81"/>
      <c r="O58" s="81"/>
      <c r="P58" s="81"/>
      <c r="Q58" s="81"/>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row>
    <row r="59" spans="1:48" s="90" customFormat="1" ht="20.25" customHeight="1" x14ac:dyDescent="0.25">
      <c r="A59" s="114">
        <v>5</v>
      </c>
      <c r="B59" s="115" t="s">
        <v>82</v>
      </c>
      <c r="C59" s="15"/>
      <c r="D59" s="21"/>
      <c r="E59" s="16"/>
      <c r="F59" s="323"/>
      <c r="G59" s="324"/>
      <c r="H59" s="18"/>
      <c r="I59" s="18"/>
      <c r="J59" s="76"/>
      <c r="K59" s="76"/>
      <c r="L59" s="76"/>
      <c r="M59" s="76"/>
      <c r="N59" s="81"/>
      <c r="O59" s="81"/>
      <c r="P59" s="81"/>
      <c r="Q59" s="81"/>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row>
    <row r="60" spans="1:48" s="90" customFormat="1" ht="20.25" customHeight="1" x14ac:dyDescent="0.25">
      <c r="A60" s="114">
        <v>6</v>
      </c>
      <c r="B60" s="115" t="s">
        <v>83</v>
      </c>
      <c r="C60" s="15"/>
      <c r="D60" s="21"/>
      <c r="E60" s="16"/>
      <c r="F60" s="323"/>
      <c r="G60" s="324"/>
      <c r="H60" s="18"/>
      <c r="I60" s="18"/>
      <c r="J60" s="76"/>
      <c r="K60" s="76"/>
      <c r="L60" s="76"/>
      <c r="M60" s="76"/>
      <c r="N60" s="81"/>
      <c r="O60" s="81"/>
      <c r="P60" s="81"/>
      <c r="Q60" s="81"/>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row>
    <row r="61" spans="1:48" s="90" customFormat="1" ht="20.25" customHeight="1" x14ac:dyDescent="0.25">
      <c r="A61" s="114">
        <v>7</v>
      </c>
      <c r="B61" s="115" t="s">
        <v>84</v>
      </c>
      <c r="C61" s="15"/>
      <c r="D61" s="21"/>
      <c r="E61" s="16"/>
      <c r="F61" s="323"/>
      <c r="G61" s="324"/>
      <c r="H61" s="18"/>
      <c r="I61" s="18"/>
      <c r="J61" s="76"/>
      <c r="K61" s="76"/>
      <c r="L61" s="76"/>
      <c r="M61" s="76"/>
      <c r="N61" s="81"/>
      <c r="O61" s="81"/>
      <c r="P61" s="81"/>
      <c r="Q61" s="81"/>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row>
    <row r="62" spans="1:48" s="90" customFormat="1" ht="20.25" customHeight="1" thickBot="1" x14ac:dyDescent="0.3">
      <c r="A62" s="114">
        <v>8</v>
      </c>
      <c r="B62" s="115" t="s">
        <v>85</v>
      </c>
      <c r="C62" s="14"/>
      <c r="D62" s="20"/>
      <c r="E62" s="17"/>
      <c r="F62" s="325"/>
      <c r="G62" s="326"/>
      <c r="H62" s="19"/>
      <c r="I62" s="19"/>
      <c r="J62" s="76"/>
      <c r="K62" s="76"/>
      <c r="L62" s="76"/>
      <c r="M62" s="76"/>
      <c r="N62" s="81"/>
      <c r="O62" s="81"/>
      <c r="P62" s="81"/>
      <c r="Q62" s="81"/>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row>
    <row r="63" spans="1:48" s="90" customFormat="1" ht="29.25" customHeight="1" thickBot="1" x14ac:dyDescent="0.3">
      <c r="C63" s="117" t="s">
        <v>142</v>
      </c>
      <c r="D63" s="58">
        <f>SUM(D44:D62)</f>
        <v>0</v>
      </c>
      <c r="E63" s="345"/>
      <c r="F63" s="345"/>
      <c r="G63" s="345"/>
      <c r="H63" s="59">
        <f>SUM(H44:H62)</f>
        <v>0</v>
      </c>
      <c r="I63" s="60">
        <f>SUM(I44:I62)</f>
        <v>0</v>
      </c>
      <c r="J63" s="76"/>
      <c r="K63" s="76"/>
      <c r="L63" s="76"/>
      <c r="M63" s="76"/>
      <c r="N63" s="81"/>
      <c r="O63" s="81"/>
      <c r="P63" s="81"/>
      <c r="Q63" s="81"/>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row>
    <row r="64" spans="1:48" s="121" customFormat="1" ht="34.5" customHeight="1" thickBot="1" x14ac:dyDescent="0.3">
      <c r="A64" s="93"/>
      <c r="B64" s="93"/>
      <c r="C64" s="118" t="s">
        <v>153</v>
      </c>
      <c r="D64" s="63" t="e">
        <f>D63/$C$6</f>
        <v>#DIV/0!</v>
      </c>
      <c r="E64" s="345"/>
      <c r="F64" s="345"/>
      <c r="G64" s="345"/>
      <c r="H64" s="68" t="e">
        <f t="shared" ref="H64:I64" si="4">H63/$C$6</f>
        <v>#DIV/0!</v>
      </c>
      <c r="I64" s="64" t="e">
        <f t="shared" si="4"/>
        <v>#DIV/0!</v>
      </c>
      <c r="J64" s="119"/>
      <c r="K64" s="119"/>
      <c r="L64" s="119"/>
      <c r="M64" s="119"/>
      <c r="N64" s="119"/>
      <c r="O64" s="120"/>
      <c r="P64" s="120"/>
      <c r="Q64" s="120"/>
      <c r="R64" s="120"/>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row r="65" spans="1:47" s="121" customFormat="1" ht="34.5" customHeight="1" x14ac:dyDescent="0.25">
      <c r="A65" s="93"/>
      <c r="B65" s="93"/>
      <c r="C65" s="122"/>
      <c r="D65" s="56"/>
      <c r="E65" s="55"/>
      <c r="F65" s="55"/>
      <c r="G65" s="55"/>
      <c r="H65" s="57"/>
      <c r="I65" s="57"/>
      <c r="J65" s="119"/>
      <c r="K65" s="119"/>
      <c r="L65" s="119"/>
      <c r="M65" s="119"/>
      <c r="N65" s="119"/>
      <c r="O65" s="120"/>
      <c r="P65" s="120"/>
      <c r="Q65" s="120"/>
      <c r="R65" s="120"/>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row>
    <row r="66" spans="1:47" s="121" customFormat="1" ht="78.75" customHeight="1" x14ac:dyDescent="0.25">
      <c r="A66" s="382" t="s">
        <v>170</v>
      </c>
      <c r="B66" s="383"/>
      <c r="C66" s="31" t="s">
        <v>131</v>
      </c>
      <c r="D66" s="92"/>
      <c r="E66" s="92"/>
      <c r="F66" s="92"/>
      <c r="G66" s="119"/>
      <c r="H66" s="119"/>
      <c r="I66" s="119"/>
      <c r="J66" s="119"/>
      <c r="K66" s="119"/>
      <c r="L66" s="119"/>
      <c r="M66" s="119"/>
      <c r="N66" s="119"/>
      <c r="O66" s="120"/>
      <c r="P66" s="120"/>
      <c r="Q66" s="120"/>
      <c r="R66" s="120"/>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row>
    <row r="67" spans="1:47" s="121" customFormat="1" ht="26.25" customHeight="1" x14ac:dyDescent="0.25">
      <c r="A67" s="55"/>
      <c r="B67" s="55"/>
      <c r="C67" s="92"/>
      <c r="D67" s="92"/>
      <c r="E67" s="92"/>
      <c r="F67" s="92"/>
      <c r="G67" s="119"/>
      <c r="H67" s="119"/>
      <c r="I67" s="119"/>
      <c r="J67" s="119"/>
      <c r="K67" s="119"/>
      <c r="L67" s="119"/>
      <c r="M67" s="119"/>
      <c r="N67" s="119"/>
      <c r="O67" s="120"/>
      <c r="P67" s="120"/>
      <c r="Q67" s="120"/>
      <c r="R67" s="120"/>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row>
    <row r="68" spans="1:47" s="121" customFormat="1" ht="26.25" customHeight="1" x14ac:dyDescent="0.25">
      <c r="A68" s="327" t="s">
        <v>122</v>
      </c>
      <c r="B68" s="327"/>
      <c r="C68" s="327"/>
      <c r="D68" s="327"/>
      <c r="E68" s="327"/>
      <c r="F68" s="327"/>
      <c r="G68" s="327"/>
      <c r="H68" s="327"/>
      <c r="I68" s="327"/>
      <c r="J68" s="327"/>
      <c r="K68" s="327"/>
      <c r="L68" s="327"/>
      <c r="M68" s="327"/>
      <c r="N68" s="327"/>
      <c r="O68" s="327"/>
      <c r="P68" s="327"/>
      <c r="Q68" s="327"/>
      <c r="R68" s="327"/>
      <c r="S68" s="327"/>
      <c r="T68" s="327"/>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row>
    <row r="69" spans="1:47" s="121" customFormat="1" ht="13" x14ac:dyDescent="0.25">
      <c r="A69" s="328"/>
      <c r="B69" s="328"/>
      <c r="C69" s="328"/>
      <c r="D69" s="328"/>
      <c r="E69" s="328"/>
      <c r="F69" s="328"/>
      <c r="G69" s="328"/>
      <c r="H69" s="328"/>
      <c r="I69" s="328"/>
      <c r="J69" s="328"/>
      <c r="K69" s="328"/>
      <c r="L69" s="328"/>
      <c r="M69" s="328"/>
      <c r="N69" s="328"/>
      <c r="O69" s="328"/>
      <c r="P69" s="328"/>
      <c r="Q69" s="328"/>
      <c r="R69" s="328"/>
      <c r="S69" s="328"/>
      <c r="T69" s="328"/>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row>
    <row r="70" spans="1:47" ht="23.25" customHeight="1" x14ac:dyDescent="0.25">
      <c r="A70" s="329" t="s">
        <v>121</v>
      </c>
      <c r="B70" s="330"/>
      <c r="C70" s="258" t="s">
        <v>164</v>
      </c>
      <c r="D70" s="258" t="s">
        <v>160</v>
      </c>
      <c r="E70" s="336" t="s">
        <v>158</v>
      </c>
      <c r="F70" s="337"/>
      <c r="G70" s="340" t="s">
        <v>159</v>
      </c>
      <c r="H70" s="340"/>
      <c r="I70" s="340"/>
      <c r="J70" s="340"/>
      <c r="K70" s="340"/>
      <c r="L70" s="340"/>
      <c r="M70" s="340"/>
      <c r="N70" s="340"/>
      <c r="O70" s="336" t="s">
        <v>161</v>
      </c>
      <c r="P70" s="340"/>
      <c r="Q70" s="340"/>
      <c r="R70" s="337"/>
      <c r="S70" s="342" t="s">
        <v>120</v>
      </c>
      <c r="T70" s="337" t="s">
        <v>162</v>
      </c>
    </row>
    <row r="71" spans="1:47" ht="39.4" customHeight="1" x14ac:dyDescent="0.25">
      <c r="A71" s="331"/>
      <c r="B71" s="332"/>
      <c r="C71" s="259"/>
      <c r="D71" s="335"/>
      <c r="E71" s="338"/>
      <c r="F71" s="339"/>
      <c r="G71" s="341"/>
      <c r="H71" s="341"/>
      <c r="I71" s="341"/>
      <c r="J71" s="341"/>
      <c r="K71" s="341"/>
      <c r="L71" s="341"/>
      <c r="M71" s="341"/>
      <c r="N71" s="341"/>
      <c r="O71" s="338"/>
      <c r="P71" s="341"/>
      <c r="Q71" s="341"/>
      <c r="R71" s="339"/>
      <c r="S71" s="343"/>
      <c r="T71" s="339"/>
    </row>
    <row r="72" spans="1:47" ht="24.75" customHeight="1" x14ac:dyDescent="0.25">
      <c r="A72" s="333"/>
      <c r="B72" s="334"/>
      <c r="C72" s="259"/>
      <c r="D72" s="365" t="s">
        <v>115</v>
      </c>
      <c r="E72" s="366"/>
      <c r="F72" s="367"/>
      <c r="G72" s="365" t="s">
        <v>114</v>
      </c>
      <c r="H72" s="366"/>
      <c r="I72" s="366"/>
      <c r="J72" s="366"/>
      <c r="K72" s="366"/>
      <c r="L72" s="366"/>
      <c r="M72" s="366"/>
      <c r="N72" s="367"/>
      <c r="O72" s="365" t="s">
        <v>113</v>
      </c>
      <c r="P72" s="366"/>
      <c r="Q72" s="366"/>
      <c r="R72" s="367"/>
      <c r="S72" s="343"/>
      <c r="T72" s="337" t="s">
        <v>112</v>
      </c>
    </row>
    <row r="73" spans="1:47" ht="27" customHeight="1" x14ac:dyDescent="0.25">
      <c r="A73" s="123" t="s">
        <v>65</v>
      </c>
      <c r="B73" s="124"/>
      <c r="C73" s="260"/>
      <c r="D73" s="125" t="s">
        <v>86</v>
      </c>
      <c r="E73" s="125" t="s">
        <v>129</v>
      </c>
      <c r="F73" s="125" t="s">
        <v>88</v>
      </c>
      <c r="G73" s="125" t="s">
        <v>89</v>
      </c>
      <c r="H73" s="125" t="s">
        <v>90</v>
      </c>
      <c r="I73" s="125" t="s">
        <v>91</v>
      </c>
      <c r="J73" s="125" t="s">
        <v>92</v>
      </c>
      <c r="K73" s="125" t="s">
        <v>93</v>
      </c>
      <c r="L73" s="365" t="s">
        <v>94</v>
      </c>
      <c r="M73" s="367"/>
      <c r="N73" s="125" t="s">
        <v>95</v>
      </c>
      <c r="O73" s="125" t="s">
        <v>96</v>
      </c>
      <c r="P73" s="125" t="s">
        <v>97</v>
      </c>
      <c r="Q73" s="125" t="s">
        <v>98</v>
      </c>
      <c r="R73" s="125" t="s">
        <v>99</v>
      </c>
      <c r="S73" s="344"/>
      <c r="T73" s="339"/>
    </row>
    <row r="74" spans="1:47" ht="27" customHeight="1" x14ac:dyDescent="0.25">
      <c r="A74" s="126">
        <v>0.1</v>
      </c>
      <c r="B74" s="115" t="s">
        <v>67</v>
      </c>
      <c r="C74" s="346"/>
      <c r="D74" s="347"/>
      <c r="E74" s="347"/>
      <c r="F74" s="347"/>
      <c r="G74" s="347"/>
      <c r="H74" s="347"/>
      <c r="I74" s="347"/>
      <c r="J74" s="347"/>
      <c r="K74" s="347"/>
      <c r="L74" s="347"/>
      <c r="M74" s="347"/>
      <c r="N74" s="348"/>
      <c r="O74" s="32"/>
      <c r="P74" s="32"/>
      <c r="Q74" s="32"/>
      <c r="R74" s="32"/>
      <c r="S74" s="127">
        <f>SUM(C74:R74)</f>
        <v>0</v>
      </c>
      <c r="T74" s="34"/>
    </row>
    <row r="75" spans="1:47" ht="27" customHeight="1" x14ac:dyDescent="0.25">
      <c r="A75" s="114">
        <v>0.2</v>
      </c>
      <c r="B75" s="115" t="s">
        <v>68</v>
      </c>
      <c r="C75" s="349"/>
      <c r="D75" s="350"/>
      <c r="E75" s="350"/>
      <c r="F75" s="350"/>
      <c r="G75" s="350"/>
      <c r="H75" s="350"/>
      <c r="I75" s="350"/>
      <c r="J75" s="350"/>
      <c r="K75" s="350"/>
      <c r="L75" s="350"/>
      <c r="M75" s="350"/>
      <c r="N75" s="351"/>
      <c r="O75" s="32"/>
      <c r="P75" s="32"/>
      <c r="Q75" s="32"/>
      <c r="R75" s="32"/>
      <c r="S75" s="127">
        <f t="shared" ref="S75:S92" si="5">SUM(C75:R75)</f>
        <v>0</v>
      </c>
      <c r="T75" s="34"/>
    </row>
    <row r="76" spans="1:47" ht="27" customHeight="1" x14ac:dyDescent="0.25">
      <c r="A76" s="114">
        <v>0.3</v>
      </c>
      <c r="B76" s="115" t="s">
        <v>69</v>
      </c>
      <c r="C76" s="32"/>
      <c r="D76" s="32"/>
      <c r="E76" s="33"/>
      <c r="F76" s="32"/>
      <c r="G76" s="32"/>
      <c r="H76" s="32"/>
      <c r="I76" s="32"/>
      <c r="J76" s="32"/>
      <c r="K76" s="32"/>
      <c r="L76" s="352"/>
      <c r="M76" s="353"/>
      <c r="N76" s="354"/>
      <c r="O76" s="32"/>
      <c r="P76" s="32"/>
      <c r="Q76" s="32"/>
      <c r="R76" s="32"/>
      <c r="S76" s="127">
        <f t="shared" si="5"/>
        <v>0</v>
      </c>
      <c r="T76" s="34"/>
    </row>
    <row r="77" spans="1:47" ht="27" customHeight="1" x14ac:dyDescent="0.25">
      <c r="A77" s="114">
        <v>0.4</v>
      </c>
      <c r="B77" s="115" t="s">
        <v>70</v>
      </c>
      <c r="C77" s="32"/>
      <c r="D77" s="32"/>
      <c r="E77" s="33"/>
      <c r="F77" s="32"/>
      <c r="G77" s="32"/>
      <c r="H77" s="32"/>
      <c r="I77" s="32"/>
      <c r="J77" s="32"/>
      <c r="K77" s="32"/>
      <c r="L77" s="355"/>
      <c r="M77" s="356"/>
      <c r="N77" s="357"/>
      <c r="O77" s="32"/>
      <c r="P77" s="32"/>
      <c r="Q77" s="32"/>
      <c r="R77" s="32"/>
      <c r="S77" s="127">
        <f t="shared" si="5"/>
        <v>0</v>
      </c>
      <c r="T77" s="34"/>
    </row>
    <row r="78" spans="1:47" ht="27" customHeight="1" x14ac:dyDescent="0.25">
      <c r="A78" s="114">
        <v>0.5</v>
      </c>
      <c r="B78" s="115" t="s">
        <v>100</v>
      </c>
      <c r="C78" s="32"/>
      <c r="D78" s="32"/>
      <c r="E78" s="33"/>
      <c r="F78" s="32"/>
      <c r="G78" s="32"/>
      <c r="H78" s="32"/>
      <c r="I78" s="32"/>
      <c r="J78" s="32"/>
      <c r="K78" s="32"/>
      <c r="L78" s="355"/>
      <c r="M78" s="356"/>
      <c r="N78" s="357"/>
      <c r="O78" s="32"/>
      <c r="P78" s="32"/>
      <c r="Q78" s="32"/>
      <c r="R78" s="32"/>
      <c r="S78" s="127">
        <f t="shared" si="5"/>
        <v>0</v>
      </c>
      <c r="T78" s="34"/>
    </row>
    <row r="79" spans="1:47" ht="27" customHeight="1" x14ac:dyDescent="0.25">
      <c r="A79" s="114">
        <v>1</v>
      </c>
      <c r="B79" s="124" t="s">
        <v>71</v>
      </c>
      <c r="C79" s="32"/>
      <c r="D79" s="32"/>
      <c r="E79" s="33"/>
      <c r="F79" s="32"/>
      <c r="G79" s="32"/>
      <c r="H79" s="32"/>
      <c r="I79" s="32"/>
      <c r="J79" s="32"/>
      <c r="K79" s="32"/>
      <c r="L79" s="355"/>
      <c r="M79" s="356"/>
      <c r="N79" s="357"/>
      <c r="O79" s="32"/>
      <c r="P79" s="32"/>
      <c r="Q79" s="32"/>
      <c r="R79" s="32"/>
      <c r="S79" s="127">
        <f t="shared" si="5"/>
        <v>0</v>
      </c>
      <c r="T79" s="34"/>
    </row>
    <row r="80" spans="1:47" ht="27" customHeight="1" x14ac:dyDescent="0.25">
      <c r="A80" s="114">
        <v>2.1</v>
      </c>
      <c r="B80" s="115" t="s">
        <v>72</v>
      </c>
      <c r="C80" s="32"/>
      <c r="D80" s="32"/>
      <c r="E80" s="32"/>
      <c r="F80" s="32"/>
      <c r="G80" s="32"/>
      <c r="H80" s="32"/>
      <c r="I80" s="32"/>
      <c r="J80" s="32"/>
      <c r="K80" s="32"/>
      <c r="L80" s="355"/>
      <c r="M80" s="356"/>
      <c r="N80" s="357"/>
      <c r="O80" s="32"/>
      <c r="P80" s="32"/>
      <c r="Q80" s="32"/>
      <c r="R80" s="32"/>
      <c r="S80" s="173">
        <f t="shared" si="5"/>
        <v>0</v>
      </c>
      <c r="T80" s="34"/>
    </row>
    <row r="81" spans="1:20" ht="27" customHeight="1" x14ac:dyDescent="0.25">
      <c r="A81" s="114">
        <v>2.2000000000000002</v>
      </c>
      <c r="B81" s="115" t="s">
        <v>73</v>
      </c>
      <c r="C81" s="32"/>
      <c r="D81" s="32"/>
      <c r="E81" s="33"/>
      <c r="F81" s="32"/>
      <c r="G81" s="32"/>
      <c r="H81" s="32"/>
      <c r="I81" s="32"/>
      <c r="J81" s="32"/>
      <c r="K81" s="32"/>
      <c r="L81" s="355"/>
      <c r="M81" s="356"/>
      <c r="N81" s="357"/>
      <c r="O81" s="32"/>
      <c r="P81" s="32"/>
      <c r="Q81" s="32"/>
      <c r="R81" s="32"/>
      <c r="S81" s="127">
        <f t="shared" si="5"/>
        <v>0</v>
      </c>
      <c r="T81" s="34"/>
    </row>
    <row r="82" spans="1:20" ht="27" customHeight="1" x14ac:dyDescent="0.25">
      <c r="A82" s="114">
        <v>2.2999999999999998</v>
      </c>
      <c r="B82" s="115" t="s">
        <v>74</v>
      </c>
      <c r="C82" s="32"/>
      <c r="D82" s="32"/>
      <c r="E82" s="33"/>
      <c r="F82" s="32"/>
      <c r="G82" s="32"/>
      <c r="H82" s="32"/>
      <c r="I82" s="32"/>
      <c r="J82" s="32"/>
      <c r="K82" s="32"/>
      <c r="L82" s="355"/>
      <c r="M82" s="356"/>
      <c r="N82" s="357"/>
      <c r="O82" s="32"/>
      <c r="P82" s="32"/>
      <c r="Q82" s="32"/>
      <c r="R82" s="32"/>
      <c r="S82" s="127">
        <f t="shared" si="5"/>
        <v>0</v>
      </c>
      <c r="T82" s="34"/>
    </row>
    <row r="83" spans="1:20" ht="27" customHeight="1" x14ac:dyDescent="0.25">
      <c r="A83" s="114">
        <v>2.4</v>
      </c>
      <c r="B83" s="115" t="s">
        <v>75</v>
      </c>
      <c r="C83" s="32"/>
      <c r="D83" s="32"/>
      <c r="E83" s="33"/>
      <c r="F83" s="32"/>
      <c r="G83" s="32"/>
      <c r="H83" s="32"/>
      <c r="I83" s="32"/>
      <c r="J83" s="32"/>
      <c r="K83" s="32"/>
      <c r="L83" s="355"/>
      <c r="M83" s="356"/>
      <c r="N83" s="357"/>
      <c r="O83" s="32"/>
      <c r="P83" s="32"/>
      <c r="Q83" s="32"/>
      <c r="R83" s="32"/>
      <c r="S83" s="127">
        <f t="shared" si="5"/>
        <v>0</v>
      </c>
      <c r="T83" s="34"/>
    </row>
    <row r="84" spans="1:20" ht="27" customHeight="1" x14ac:dyDescent="0.25">
      <c r="A84" s="114">
        <v>2.5</v>
      </c>
      <c r="B84" s="115" t="s">
        <v>76</v>
      </c>
      <c r="C84" s="32"/>
      <c r="D84" s="32"/>
      <c r="E84" s="33"/>
      <c r="F84" s="32"/>
      <c r="G84" s="32"/>
      <c r="H84" s="32"/>
      <c r="I84" s="32"/>
      <c r="J84" s="32"/>
      <c r="K84" s="32"/>
      <c r="L84" s="355"/>
      <c r="M84" s="356"/>
      <c r="N84" s="357"/>
      <c r="O84" s="32"/>
      <c r="P84" s="32"/>
      <c r="Q84" s="32"/>
      <c r="R84" s="32"/>
      <c r="S84" s="173">
        <f t="shared" si="5"/>
        <v>0</v>
      </c>
      <c r="T84" s="34"/>
    </row>
    <row r="85" spans="1:20" ht="27" customHeight="1" x14ac:dyDescent="0.25">
      <c r="A85" s="114">
        <v>2.6</v>
      </c>
      <c r="B85" s="115" t="s">
        <v>77</v>
      </c>
      <c r="C85" s="32"/>
      <c r="D85" s="32"/>
      <c r="E85" s="33"/>
      <c r="F85" s="32"/>
      <c r="G85" s="32"/>
      <c r="H85" s="32"/>
      <c r="I85" s="32"/>
      <c r="J85" s="32"/>
      <c r="K85" s="32"/>
      <c r="L85" s="355"/>
      <c r="M85" s="356"/>
      <c r="N85" s="357"/>
      <c r="O85" s="32"/>
      <c r="P85" s="32"/>
      <c r="Q85" s="32"/>
      <c r="R85" s="32"/>
      <c r="S85" s="127">
        <f t="shared" si="5"/>
        <v>0</v>
      </c>
      <c r="T85" s="34"/>
    </row>
    <row r="86" spans="1:20" ht="27" customHeight="1" x14ac:dyDescent="0.25">
      <c r="A86" s="114">
        <v>2.7</v>
      </c>
      <c r="B86" s="115" t="s">
        <v>78</v>
      </c>
      <c r="C86" s="32"/>
      <c r="D86" s="32"/>
      <c r="E86" s="33"/>
      <c r="F86" s="32"/>
      <c r="G86" s="32"/>
      <c r="H86" s="32"/>
      <c r="I86" s="32"/>
      <c r="J86" s="32"/>
      <c r="K86" s="32"/>
      <c r="L86" s="355"/>
      <c r="M86" s="356"/>
      <c r="N86" s="357"/>
      <c r="O86" s="32"/>
      <c r="P86" s="32"/>
      <c r="Q86" s="32"/>
      <c r="R86" s="32"/>
      <c r="S86" s="173">
        <f t="shared" si="5"/>
        <v>0</v>
      </c>
      <c r="T86" s="34"/>
    </row>
    <row r="87" spans="1:20" ht="27" customHeight="1" x14ac:dyDescent="0.25">
      <c r="A87" s="114">
        <v>2.8</v>
      </c>
      <c r="B87" s="115" t="s">
        <v>79</v>
      </c>
      <c r="C87" s="32"/>
      <c r="D87" s="32"/>
      <c r="E87" s="33"/>
      <c r="F87" s="32"/>
      <c r="G87" s="32"/>
      <c r="H87" s="32"/>
      <c r="I87" s="32"/>
      <c r="J87" s="32"/>
      <c r="K87" s="32"/>
      <c r="L87" s="355"/>
      <c r="M87" s="356"/>
      <c r="N87" s="357"/>
      <c r="O87" s="32"/>
      <c r="P87" s="32"/>
      <c r="Q87" s="32"/>
      <c r="R87" s="32"/>
      <c r="S87" s="127">
        <f t="shared" si="5"/>
        <v>0</v>
      </c>
      <c r="T87" s="34"/>
    </row>
    <row r="88" spans="1:20" ht="27" customHeight="1" x14ac:dyDescent="0.25">
      <c r="A88" s="114">
        <v>3</v>
      </c>
      <c r="B88" s="115" t="s">
        <v>80</v>
      </c>
      <c r="C88" s="32"/>
      <c r="D88" s="32"/>
      <c r="E88" s="33"/>
      <c r="F88" s="32"/>
      <c r="G88" s="32"/>
      <c r="H88" s="32"/>
      <c r="I88" s="32"/>
      <c r="J88" s="32"/>
      <c r="K88" s="32"/>
      <c r="L88" s="355"/>
      <c r="M88" s="356"/>
      <c r="N88" s="357"/>
      <c r="O88" s="32"/>
      <c r="P88" s="32"/>
      <c r="Q88" s="32"/>
      <c r="R88" s="32"/>
      <c r="S88" s="127">
        <f t="shared" si="5"/>
        <v>0</v>
      </c>
      <c r="T88" s="34"/>
    </row>
    <row r="89" spans="1:20" ht="27" customHeight="1" x14ac:dyDescent="0.25">
      <c r="A89" s="114">
        <v>4</v>
      </c>
      <c r="B89" s="115" t="s">
        <v>81</v>
      </c>
      <c r="C89" s="32"/>
      <c r="D89" s="32"/>
      <c r="E89" s="33"/>
      <c r="F89" s="32"/>
      <c r="G89" s="32"/>
      <c r="H89" s="32"/>
      <c r="I89" s="32"/>
      <c r="J89" s="32"/>
      <c r="K89" s="32"/>
      <c r="L89" s="358"/>
      <c r="M89" s="359"/>
      <c r="N89" s="360"/>
      <c r="O89" s="32"/>
      <c r="P89" s="32"/>
      <c r="Q89" s="32"/>
      <c r="R89" s="32"/>
      <c r="S89" s="127">
        <f t="shared" si="5"/>
        <v>0</v>
      </c>
      <c r="T89" s="34"/>
    </row>
    <row r="90" spans="1:20" ht="27" customHeight="1" x14ac:dyDescent="0.25">
      <c r="A90" s="114">
        <v>5</v>
      </c>
      <c r="B90" s="115" t="s">
        <v>82</v>
      </c>
      <c r="C90" s="32"/>
      <c r="D90" s="32"/>
      <c r="E90" s="33"/>
      <c r="F90" s="32"/>
      <c r="G90" s="32"/>
      <c r="H90" s="32"/>
      <c r="I90" s="32"/>
      <c r="J90" s="32"/>
      <c r="K90" s="32"/>
      <c r="L90" s="32"/>
      <c r="M90" s="32"/>
      <c r="N90" s="32"/>
      <c r="O90" s="32"/>
      <c r="P90" s="32"/>
      <c r="Q90" s="32"/>
      <c r="R90" s="32"/>
      <c r="S90" s="127">
        <f>SUM(C90:R90)</f>
        <v>0</v>
      </c>
      <c r="T90" s="34"/>
    </row>
    <row r="91" spans="1:20" ht="27" customHeight="1" x14ac:dyDescent="0.25">
      <c r="A91" s="114">
        <v>6</v>
      </c>
      <c r="B91" s="115" t="s">
        <v>83</v>
      </c>
      <c r="C91" s="32"/>
      <c r="D91" s="32"/>
      <c r="E91" s="33"/>
      <c r="F91" s="32"/>
      <c r="G91" s="32"/>
      <c r="H91" s="32"/>
      <c r="I91" s="32"/>
      <c r="J91" s="32"/>
      <c r="K91" s="32"/>
      <c r="L91" s="352"/>
      <c r="M91" s="353"/>
      <c r="N91" s="354"/>
      <c r="O91" s="32"/>
      <c r="P91" s="32"/>
      <c r="Q91" s="32"/>
      <c r="R91" s="32"/>
      <c r="S91" s="127">
        <f t="shared" si="5"/>
        <v>0</v>
      </c>
      <c r="T91" s="34"/>
    </row>
    <row r="92" spans="1:20" ht="27" customHeight="1" x14ac:dyDescent="0.25">
      <c r="A92" s="114">
        <v>7</v>
      </c>
      <c r="B92" s="115" t="s">
        <v>84</v>
      </c>
      <c r="C92" s="32"/>
      <c r="D92" s="32"/>
      <c r="E92" s="33"/>
      <c r="F92" s="32"/>
      <c r="G92" s="32"/>
      <c r="H92" s="32"/>
      <c r="I92" s="32"/>
      <c r="J92" s="32"/>
      <c r="K92" s="32"/>
      <c r="L92" s="355"/>
      <c r="M92" s="356"/>
      <c r="N92" s="357"/>
      <c r="O92" s="32"/>
      <c r="P92" s="32"/>
      <c r="Q92" s="32"/>
      <c r="R92" s="32"/>
      <c r="S92" s="127">
        <f t="shared" si="5"/>
        <v>0</v>
      </c>
      <c r="T92" s="34"/>
    </row>
    <row r="93" spans="1:20" ht="27" customHeight="1" x14ac:dyDescent="0.25">
      <c r="A93" s="114">
        <v>8</v>
      </c>
      <c r="B93" s="115" t="s">
        <v>85</v>
      </c>
      <c r="C93" s="32"/>
      <c r="D93" s="32"/>
      <c r="E93" s="33"/>
      <c r="F93" s="32"/>
      <c r="G93" s="32"/>
      <c r="H93" s="32"/>
      <c r="I93" s="32"/>
      <c r="J93" s="32"/>
      <c r="K93" s="32"/>
      <c r="L93" s="358"/>
      <c r="M93" s="359"/>
      <c r="N93" s="360"/>
      <c r="O93" s="32"/>
      <c r="P93" s="32"/>
      <c r="Q93" s="32"/>
      <c r="R93" s="32"/>
      <c r="S93" s="127">
        <f>SUM(C93:R93)</f>
        <v>0</v>
      </c>
      <c r="T93" s="34"/>
    </row>
    <row r="94" spans="1:20" ht="27" customHeight="1" x14ac:dyDescent="0.25">
      <c r="A94" s="273" t="s">
        <v>103</v>
      </c>
      <c r="B94" s="274"/>
      <c r="C94" s="128">
        <f>SUM(C76:C93)</f>
        <v>0</v>
      </c>
      <c r="D94" s="128">
        <f t="shared" ref="D94:K94" si="6">SUM(D76:D93)</f>
        <v>0</v>
      </c>
      <c r="E94" s="129">
        <f t="shared" si="6"/>
        <v>0</v>
      </c>
      <c r="F94" s="128">
        <f t="shared" si="6"/>
        <v>0</v>
      </c>
      <c r="G94" s="128">
        <f t="shared" si="6"/>
        <v>0</v>
      </c>
      <c r="H94" s="128">
        <f t="shared" si="6"/>
        <v>0</v>
      </c>
      <c r="I94" s="128">
        <f t="shared" si="6"/>
        <v>0</v>
      </c>
      <c r="J94" s="128">
        <f t="shared" si="6"/>
        <v>0</v>
      </c>
      <c r="K94" s="128">
        <f t="shared" si="6"/>
        <v>0</v>
      </c>
      <c r="L94" s="361">
        <f>L90+M90</f>
        <v>0</v>
      </c>
      <c r="M94" s="362"/>
      <c r="N94" s="128">
        <f>N90</f>
        <v>0</v>
      </c>
      <c r="O94" s="128">
        <f>SUM(O74:O93)</f>
        <v>0</v>
      </c>
      <c r="P94" s="128">
        <f t="shared" ref="P94:T94" si="7">SUM(P74:P93)</f>
        <v>0</v>
      </c>
      <c r="Q94" s="128">
        <f t="shared" si="7"/>
        <v>0</v>
      </c>
      <c r="R94" s="128">
        <f t="shared" si="7"/>
        <v>0</v>
      </c>
      <c r="S94" s="128">
        <f t="shared" si="7"/>
        <v>0</v>
      </c>
      <c r="T94" s="128">
        <f t="shared" si="7"/>
        <v>0</v>
      </c>
    </row>
    <row r="95" spans="1:20" ht="27" customHeight="1" x14ac:dyDescent="0.25">
      <c r="A95" s="273" t="s">
        <v>104</v>
      </c>
      <c r="B95" s="274"/>
      <c r="C95" s="130" t="e">
        <f t="shared" ref="C95:K95" si="8">C94/$C$6</f>
        <v>#DIV/0!</v>
      </c>
      <c r="D95" s="130" t="e">
        <f t="shared" si="8"/>
        <v>#DIV/0!</v>
      </c>
      <c r="E95" s="130" t="e">
        <f t="shared" si="8"/>
        <v>#DIV/0!</v>
      </c>
      <c r="F95" s="130" t="e">
        <f t="shared" si="8"/>
        <v>#DIV/0!</v>
      </c>
      <c r="G95" s="130" t="e">
        <f t="shared" si="8"/>
        <v>#DIV/0!</v>
      </c>
      <c r="H95" s="174" t="e">
        <f t="shared" si="8"/>
        <v>#DIV/0!</v>
      </c>
      <c r="I95" s="130" t="e">
        <f t="shared" si="8"/>
        <v>#DIV/0!</v>
      </c>
      <c r="J95" s="130" t="e">
        <f t="shared" si="8"/>
        <v>#DIV/0!</v>
      </c>
      <c r="K95" s="130" t="e">
        <f t="shared" si="8"/>
        <v>#DIV/0!</v>
      </c>
      <c r="L95" s="363" t="e">
        <f>L94/$C$6</f>
        <v>#DIV/0!</v>
      </c>
      <c r="M95" s="364"/>
      <c r="N95" s="130" t="e">
        <f t="shared" ref="N95:T95" si="9">N94/$C$6</f>
        <v>#DIV/0!</v>
      </c>
      <c r="O95" s="130" t="e">
        <f t="shared" si="9"/>
        <v>#DIV/0!</v>
      </c>
      <c r="P95" s="130" t="e">
        <f t="shared" si="9"/>
        <v>#DIV/0!</v>
      </c>
      <c r="Q95" s="130" t="e">
        <f t="shared" si="9"/>
        <v>#DIV/0!</v>
      </c>
      <c r="R95" s="130" t="e">
        <f t="shared" si="9"/>
        <v>#DIV/0!</v>
      </c>
      <c r="S95" s="130" t="e">
        <f t="shared" si="9"/>
        <v>#DIV/0!</v>
      </c>
      <c r="T95" s="130" t="e">
        <f t="shared" si="9"/>
        <v>#DIV/0!</v>
      </c>
    </row>
    <row r="96" spans="1:20" ht="13" x14ac:dyDescent="0.25">
      <c r="A96" s="368" t="s">
        <v>105</v>
      </c>
      <c r="B96" s="369"/>
      <c r="C96" s="369"/>
      <c r="D96" s="369"/>
      <c r="E96" s="369"/>
      <c r="F96" s="369"/>
      <c r="G96" s="369"/>
      <c r="H96" s="369"/>
      <c r="I96" s="369"/>
      <c r="J96" s="369"/>
      <c r="K96" s="369"/>
      <c r="L96" s="369"/>
      <c r="M96" s="369"/>
      <c r="N96" s="369"/>
      <c r="O96" s="369"/>
      <c r="P96" s="369"/>
      <c r="Q96" s="370"/>
      <c r="R96" s="370"/>
      <c r="S96" s="370"/>
      <c r="T96" s="371"/>
    </row>
    <row r="97" spans="1:47" ht="12.75" customHeight="1" x14ac:dyDescent="0.25">
      <c r="A97" s="372" t="s">
        <v>140</v>
      </c>
      <c r="B97" s="372"/>
      <c r="C97" s="372"/>
      <c r="D97" s="372"/>
      <c r="E97" s="372"/>
      <c r="F97" s="372"/>
      <c r="G97" s="372"/>
      <c r="H97" s="372"/>
      <c r="I97" s="372"/>
      <c r="J97" s="372"/>
      <c r="K97" s="372"/>
      <c r="L97" s="372"/>
      <c r="M97" s="372"/>
      <c r="N97" s="372"/>
      <c r="O97" s="372"/>
      <c r="P97" s="372"/>
      <c r="Q97" s="373"/>
      <c r="R97" s="374"/>
      <c r="S97" s="375"/>
      <c r="T97" s="131" t="s">
        <v>116</v>
      </c>
    </row>
    <row r="98" spans="1:47" ht="14.5" x14ac:dyDescent="0.25">
      <c r="A98" s="132" t="s">
        <v>118</v>
      </c>
      <c r="B98" s="132"/>
      <c r="C98" s="132"/>
      <c r="D98" s="133"/>
      <c r="E98" s="133"/>
      <c r="F98" s="132"/>
      <c r="G98" s="132"/>
      <c r="H98" s="132"/>
      <c r="I98" s="132"/>
      <c r="J98" s="132"/>
      <c r="K98" s="132"/>
      <c r="L98" s="132"/>
      <c r="M98" s="132"/>
      <c r="N98" s="132"/>
      <c r="O98" s="133"/>
      <c r="P98" s="133"/>
      <c r="Q98" s="379"/>
      <c r="R98" s="380"/>
      <c r="S98" s="381"/>
      <c r="T98" s="134" t="s">
        <v>124</v>
      </c>
    </row>
    <row r="99" spans="1:47" ht="13.15" customHeight="1" x14ac:dyDescent="0.25">
      <c r="A99" s="132" t="s">
        <v>143</v>
      </c>
      <c r="B99" s="132"/>
      <c r="C99" s="132"/>
      <c r="D99" s="133"/>
      <c r="E99" s="133"/>
      <c r="F99" s="132"/>
      <c r="G99" s="132"/>
      <c r="H99" s="132"/>
      <c r="I99" s="132"/>
      <c r="J99" s="132"/>
      <c r="K99" s="132"/>
      <c r="L99" s="132"/>
      <c r="M99" s="132"/>
      <c r="N99" s="132"/>
      <c r="O99" s="133"/>
      <c r="P99" s="133"/>
      <c r="Q99" s="135"/>
      <c r="R99" s="135"/>
      <c r="S99" s="136"/>
      <c r="T99" s="137"/>
    </row>
    <row r="100" spans="1:47" s="139" customFormat="1" ht="57.75" customHeight="1" x14ac:dyDescent="0.25">
      <c r="A100" s="327" t="s">
        <v>123</v>
      </c>
      <c r="B100" s="327"/>
      <c r="C100" s="327"/>
      <c r="D100" s="327"/>
      <c r="E100" s="327"/>
      <c r="F100" s="327"/>
      <c r="G100" s="327"/>
      <c r="H100" s="327"/>
      <c r="I100" s="327"/>
      <c r="J100" s="327"/>
      <c r="K100" s="327"/>
      <c r="L100" s="327"/>
      <c r="M100" s="327"/>
      <c r="N100" s="327"/>
      <c r="O100" s="327"/>
      <c r="P100" s="327"/>
      <c r="Q100" s="327"/>
      <c r="R100" s="327"/>
      <c r="S100" s="327"/>
      <c r="T100" s="327"/>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row>
    <row r="101" spans="1:47" ht="0.75" customHeight="1" x14ac:dyDescent="0.25">
      <c r="A101" s="328"/>
      <c r="B101" s="328"/>
      <c r="C101" s="328"/>
      <c r="D101" s="328"/>
      <c r="E101" s="328"/>
      <c r="F101" s="328"/>
      <c r="G101" s="328"/>
      <c r="H101" s="328"/>
      <c r="I101" s="328"/>
      <c r="J101" s="328"/>
      <c r="K101" s="328"/>
      <c r="L101" s="328"/>
      <c r="M101" s="328"/>
      <c r="N101" s="328"/>
      <c r="O101" s="328"/>
      <c r="P101" s="328"/>
      <c r="Q101" s="328"/>
      <c r="R101" s="328"/>
      <c r="S101" s="328"/>
      <c r="T101" s="328"/>
    </row>
    <row r="102" spans="1:47" ht="35.25" customHeight="1" x14ac:dyDescent="0.25">
      <c r="A102" s="329" t="s">
        <v>119</v>
      </c>
      <c r="B102" s="330"/>
      <c r="C102" s="258" t="s">
        <v>164</v>
      </c>
      <c r="D102" s="258" t="s">
        <v>160</v>
      </c>
      <c r="E102" s="336" t="s">
        <v>158</v>
      </c>
      <c r="F102" s="337"/>
      <c r="G102" s="340" t="s">
        <v>159</v>
      </c>
      <c r="H102" s="340"/>
      <c r="I102" s="340"/>
      <c r="J102" s="340"/>
      <c r="K102" s="340"/>
      <c r="L102" s="340"/>
      <c r="M102" s="340"/>
      <c r="N102" s="340"/>
      <c r="O102" s="336" t="s">
        <v>161</v>
      </c>
      <c r="P102" s="340"/>
      <c r="Q102" s="340"/>
      <c r="R102" s="337"/>
      <c r="S102" s="342" t="s">
        <v>120</v>
      </c>
      <c r="T102" s="337" t="s">
        <v>162</v>
      </c>
    </row>
    <row r="103" spans="1:47" x14ac:dyDescent="0.25">
      <c r="A103" s="331"/>
      <c r="B103" s="332"/>
      <c r="C103" s="259"/>
      <c r="D103" s="335"/>
      <c r="E103" s="338"/>
      <c r="F103" s="339"/>
      <c r="G103" s="341"/>
      <c r="H103" s="341"/>
      <c r="I103" s="341"/>
      <c r="J103" s="341"/>
      <c r="K103" s="341"/>
      <c r="L103" s="341"/>
      <c r="M103" s="341"/>
      <c r="N103" s="341"/>
      <c r="O103" s="338"/>
      <c r="P103" s="341"/>
      <c r="Q103" s="341"/>
      <c r="R103" s="339"/>
      <c r="S103" s="343"/>
      <c r="T103" s="339"/>
    </row>
    <row r="104" spans="1:47" ht="26.65" customHeight="1" x14ac:dyDescent="0.25">
      <c r="A104" s="333"/>
      <c r="B104" s="334"/>
      <c r="C104" s="259"/>
      <c r="D104" s="365" t="s">
        <v>115</v>
      </c>
      <c r="E104" s="366"/>
      <c r="F104" s="367"/>
      <c r="G104" s="365" t="s">
        <v>114</v>
      </c>
      <c r="H104" s="366"/>
      <c r="I104" s="366"/>
      <c r="J104" s="366"/>
      <c r="K104" s="366"/>
      <c r="L104" s="366"/>
      <c r="M104" s="366"/>
      <c r="N104" s="367"/>
      <c r="O104" s="365" t="s">
        <v>113</v>
      </c>
      <c r="P104" s="366"/>
      <c r="Q104" s="366"/>
      <c r="R104" s="367"/>
      <c r="S104" s="343"/>
      <c r="T104" s="337" t="s">
        <v>112</v>
      </c>
    </row>
    <row r="105" spans="1:47" ht="25.5" customHeight="1" x14ac:dyDescent="0.25">
      <c r="A105" s="123" t="s">
        <v>65</v>
      </c>
      <c r="B105" s="124"/>
      <c r="C105" s="260"/>
      <c r="D105" s="125" t="s">
        <v>86</v>
      </c>
      <c r="E105" s="125" t="s">
        <v>129</v>
      </c>
      <c r="F105" s="125" t="s">
        <v>88</v>
      </c>
      <c r="G105" s="125" t="s">
        <v>89</v>
      </c>
      <c r="H105" s="125" t="s">
        <v>90</v>
      </c>
      <c r="I105" s="125" t="s">
        <v>91</v>
      </c>
      <c r="J105" s="125" t="s">
        <v>92</v>
      </c>
      <c r="K105" s="125" t="s">
        <v>93</v>
      </c>
      <c r="L105" s="365" t="s">
        <v>94</v>
      </c>
      <c r="M105" s="367"/>
      <c r="N105" s="125" t="s">
        <v>95</v>
      </c>
      <c r="O105" s="125" t="s">
        <v>96</v>
      </c>
      <c r="P105" s="125" t="s">
        <v>97</v>
      </c>
      <c r="Q105" s="125" t="s">
        <v>98</v>
      </c>
      <c r="R105" s="125" t="s">
        <v>99</v>
      </c>
      <c r="S105" s="344"/>
      <c r="T105" s="339"/>
    </row>
    <row r="106" spans="1:47" ht="29.65" customHeight="1" x14ac:dyDescent="0.25">
      <c r="A106" s="126">
        <v>0.1</v>
      </c>
      <c r="B106" s="115" t="s">
        <v>67</v>
      </c>
      <c r="C106" s="346"/>
      <c r="D106" s="347"/>
      <c r="E106" s="347"/>
      <c r="F106" s="347"/>
      <c r="G106" s="347"/>
      <c r="H106" s="347"/>
      <c r="I106" s="347"/>
      <c r="J106" s="347"/>
      <c r="K106" s="347"/>
      <c r="L106" s="347"/>
      <c r="M106" s="347"/>
      <c r="N106" s="348"/>
      <c r="O106" s="36"/>
      <c r="P106" s="36"/>
      <c r="Q106" s="36"/>
      <c r="R106" s="36"/>
      <c r="S106" s="140">
        <f>SUM(C106:R106)</f>
        <v>0</v>
      </c>
      <c r="T106" s="37"/>
    </row>
    <row r="107" spans="1:47" ht="29.25" customHeight="1" x14ac:dyDescent="0.25">
      <c r="A107" s="114">
        <v>0.2</v>
      </c>
      <c r="B107" s="115" t="s">
        <v>68</v>
      </c>
      <c r="C107" s="349"/>
      <c r="D107" s="350"/>
      <c r="E107" s="350"/>
      <c r="F107" s="350"/>
      <c r="G107" s="350"/>
      <c r="H107" s="350"/>
      <c r="I107" s="350"/>
      <c r="J107" s="350"/>
      <c r="K107" s="350"/>
      <c r="L107" s="350"/>
      <c r="M107" s="350"/>
      <c r="N107" s="351"/>
      <c r="O107" s="36"/>
      <c r="P107" s="36"/>
      <c r="Q107" s="36"/>
      <c r="R107" s="36"/>
      <c r="S107" s="140">
        <f t="shared" ref="S107:S124" si="10">SUM(C107:R107)</f>
        <v>0</v>
      </c>
      <c r="T107" s="36"/>
    </row>
    <row r="108" spans="1:47" ht="33" customHeight="1" x14ac:dyDescent="0.25">
      <c r="A108" s="114">
        <v>0.3</v>
      </c>
      <c r="B108" s="115" t="s">
        <v>69</v>
      </c>
      <c r="C108" s="32"/>
      <c r="D108" s="32"/>
      <c r="E108" s="33"/>
      <c r="F108" s="32"/>
      <c r="G108" s="32"/>
      <c r="H108" s="35"/>
      <c r="I108" s="35"/>
      <c r="J108" s="35"/>
      <c r="K108" s="35"/>
      <c r="L108" s="352"/>
      <c r="M108" s="353"/>
      <c r="N108" s="354"/>
      <c r="O108" s="32"/>
      <c r="P108" s="32"/>
      <c r="Q108" s="32"/>
      <c r="R108" s="32"/>
      <c r="S108" s="127">
        <f t="shared" si="10"/>
        <v>0</v>
      </c>
      <c r="T108" s="32"/>
    </row>
    <row r="109" spans="1:47" ht="33" customHeight="1" x14ac:dyDescent="0.25">
      <c r="A109" s="114">
        <v>0.4</v>
      </c>
      <c r="B109" s="115" t="s">
        <v>70</v>
      </c>
      <c r="C109" s="32"/>
      <c r="D109" s="32"/>
      <c r="E109" s="33"/>
      <c r="F109" s="32"/>
      <c r="G109" s="35"/>
      <c r="H109" s="35"/>
      <c r="I109" s="35"/>
      <c r="J109" s="35"/>
      <c r="K109" s="35"/>
      <c r="L109" s="355"/>
      <c r="M109" s="356"/>
      <c r="N109" s="357"/>
      <c r="O109" s="32"/>
      <c r="P109" s="32"/>
      <c r="Q109" s="32"/>
      <c r="R109" s="32"/>
      <c r="S109" s="127">
        <f t="shared" si="10"/>
        <v>0</v>
      </c>
      <c r="T109" s="35"/>
    </row>
    <row r="110" spans="1:47" ht="33.4" customHeight="1" x14ac:dyDescent="0.25">
      <c r="A110" s="114">
        <v>0.5</v>
      </c>
      <c r="B110" s="115" t="s">
        <v>100</v>
      </c>
      <c r="C110" s="32"/>
      <c r="D110" s="32"/>
      <c r="E110" s="33"/>
      <c r="F110" s="32"/>
      <c r="G110" s="35"/>
      <c r="H110" s="35"/>
      <c r="I110" s="35"/>
      <c r="J110" s="35"/>
      <c r="K110" s="35"/>
      <c r="L110" s="355"/>
      <c r="M110" s="356"/>
      <c r="N110" s="357"/>
      <c r="O110" s="32"/>
      <c r="P110" s="32"/>
      <c r="Q110" s="32"/>
      <c r="R110" s="32"/>
      <c r="S110" s="127">
        <f t="shared" si="10"/>
        <v>0</v>
      </c>
      <c r="T110" s="35"/>
    </row>
    <row r="111" spans="1:47" ht="29.65" customHeight="1" x14ac:dyDescent="0.25">
      <c r="A111" s="114">
        <v>1</v>
      </c>
      <c r="B111" s="115" t="s">
        <v>71</v>
      </c>
      <c r="C111" s="32"/>
      <c r="D111" s="32"/>
      <c r="E111" s="33"/>
      <c r="F111" s="32"/>
      <c r="G111" s="35"/>
      <c r="H111" s="35"/>
      <c r="I111" s="35"/>
      <c r="J111" s="32"/>
      <c r="K111" s="35"/>
      <c r="L111" s="355"/>
      <c r="M111" s="356"/>
      <c r="N111" s="357"/>
      <c r="O111" s="32"/>
      <c r="P111" s="32"/>
      <c r="Q111" s="32"/>
      <c r="R111" s="32"/>
      <c r="S111" s="127">
        <f t="shared" si="10"/>
        <v>0</v>
      </c>
      <c r="T111" s="35"/>
    </row>
    <row r="112" spans="1:47" ht="34.9" customHeight="1" x14ac:dyDescent="0.25">
      <c r="A112" s="114">
        <v>2.1</v>
      </c>
      <c r="B112" s="115" t="s">
        <v>72</v>
      </c>
      <c r="C112" s="32"/>
      <c r="D112" s="32"/>
      <c r="E112" s="32"/>
      <c r="F112" s="32"/>
      <c r="G112" s="32"/>
      <c r="H112" s="35"/>
      <c r="I112" s="35"/>
      <c r="J112" s="32"/>
      <c r="K112" s="35"/>
      <c r="L112" s="355"/>
      <c r="M112" s="356"/>
      <c r="N112" s="357"/>
      <c r="O112" s="32"/>
      <c r="P112" s="32"/>
      <c r="Q112" s="32"/>
      <c r="R112" s="32"/>
      <c r="S112" s="127">
        <f t="shared" si="10"/>
        <v>0</v>
      </c>
      <c r="T112" s="32"/>
    </row>
    <row r="113" spans="1:20" ht="28.9" customHeight="1" x14ac:dyDescent="0.25">
      <c r="A113" s="114">
        <v>2.2000000000000002</v>
      </c>
      <c r="B113" s="115" t="s">
        <v>73</v>
      </c>
      <c r="C113" s="32"/>
      <c r="D113" s="32"/>
      <c r="E113" s="33"/>
      <c r="F113" s="32"/>
      <c r="G113" s="32"/>
      <c r="H113" s="35"/>
      <c r="I113" s="35"/>
      <c r="J113" s="32"/>
      <c r="K113" s="35"/>
      <c r="L113" s="355"/>
      <c r="M113" s="356"/>
      <c r="N113" s="357"/>
      <c r="O113" s="32"/>
      <c r="P113" s="32"/>
      <c r="Q113" s="32"/>
      <c r="R113" s="32"/>
      <c r="S113" s="127">
        <f t="shared" si="10"/>
        <v>0</v>
      </c>
      <c r="T113" s="32"/>
    </row>
    <row r="114" spans="1:20" ht="31.9" customHeight="1" x14ac:dyDescent="0.25">
      <c r="A114" s="114">
        <v>2.2999999999999998</v>
      </c>
      <c r="B114" s="115" t="s">
        <v>74</v>
      </c>
      <c r="C114" s="32"/>
      <c r="D114" s="32"/>
      <c r="E114" s="33"/>
      <c r="F114" s="32"/>
      <c r="G114" s="32"/>
      <c r="H114" s="35"/>
      <c r="I114" s="35"/>
      <c r="J114" s="32"/>
      <c r="K114" s="35"/>
      <c r="L114" s="355"/>
      <c r="M114" s="356"/>
      <c r="N114" s="357"/>
      <c r="O114" s="32"/>
      <c r="P114" s="32"/>
      <c r="Q114" s="32"/>
      <c r="R114" s="32"/>
      <c r="S114" s="127">
        <f t="shared" si="10"/>
        <v>0</v>
      </c>
      <c r="T114" s="32"/>
    </row>
    <row r="115" spans="1:20" ht="33" customHeight="1" x14ac:dyDescent="0.25">
      <c r="A115" s="114">
        <v>2.4</v>
      </c>
      <c r="B115" s="115" t="s">
        <v>75</v>
      </c>
      <c r="C115" s="32"/>
      <c r="D115" s="32"/>
      <c r="E115" s="33"/>
      <c r="F115" s="32"/>
      <c r="G115" s="32"/>
      <c r="H115" s="35"/>
      <c r="I115" s="35"/>
      <c r="J115" s="32"/>
      <c r="K115" s="35"/>
      <c r="L115" s="355"/>
      <c r="M115" s="356"/>
      <c r="N115" s="357"/>
      <c r="O115" s="32"/>
      <c r="P115" s="32"/>
      <c r="Q115" s="32"/>
      <c r="R115" s="32"/>
      <c r="S115" s="127">
        <f t="shared" si="10"/>
        <v>0</v>
      </c>
      <c r="T115" s="32"/>
    </row>
    <row r="116" spans="1:20" ht="34.15" customHeight="1" x14ac:dyDescent="0.25">
      <c r="A116" s="114">
        <v>2.5</v>
      </c>
      <c r="B116" s="115" t="s">
        <v>76</v>
      </c>
      <c r="C116" s="32"/>
      <c r="D116" s="32"/>
      <c r="E116" s="33"/>
      <c r="F116" s="32"/>
      <c r="G116" s="32"/>
      <c r="H116" s="35"/>
      <c r="I116" s="35"/>
      <c r="J116" s="32"/>
      <c r="K116" s="35"/>
      <c r="L116" s="355"/>
      <c r="M116" s="356"/>
      <c r="N116" s="357"/>
      <c r="O116" s="32"/>
      <c r="P116" s="32"/>
      <c r="Q116" s="32"/>
      <c r="R116" s="32"/>
      <c r="S116" s="127">
        <f t="shared" si="10"/>
        <v>0</v>
      </c>
      <c r="T116" s="32"/>
    </row>
    <row r="117" spans="1:20" ht="30.4" customHeight="1" x14ac:dyDescent="0.25">
      <c r="A117" s="114">
        <v>2.6</v>
      </c>
      <c r="B117" s="115" t="s">
        <v>77</v>
      </c>
      <c r="C117" s="32"/>
      <c r="D117" s="32"/>
      <c r="E117" s="33"/>
      <c r="F117" s="32"/>
      <c r="G117" s="32"/>
      <c r="H117" s="35"/>
      <c r="I117" s="35"/>
      <c r="J117" s="32"/>
      <c r="K117" s="35"/>
      <c r="L117" s="355"/>
      <c r="M117" s="356"/>
      <c r="N117" s="357"/>
      <c r="O117" s="32"/>
      <c r="P117" s="32"/>
      <c r="Q117" s="32"/>
      <c r="R117" s="32"/>
      <c r="S117" s="127">
        <f t="shared" si="10"/>
        <v>0</v>
      </c>
      <c r="T117" s="32"/>
    </row>
    <row r="118" spans="1:20" ht="32.65" customHeight="1" x14ac:dyDescent="0.25">
      <c r="A118" s="114">
        <v>2.7</v>
      </c>
      <c r="B118" s="115" t="s">
        <v>78</v>
      </c>
      <c r="C118" s="32"/>
      <c r="D118" s="32"/>
      <c r="E118" s="33"/>
      <c r="F118" s="32"/>
      <c r="G118" s="32"/>
      <c r="H118" s="35"/>
      <c r="I118" s="35"/>
      <c r="J118" s="32"/>
      <c r="K118" s="35"/>
      <c r="L118" s="355"/>
      <c r="M118" s="356"/>
      <c r="N118" s="357"/>
      <c r="O118" s="32"/>
      <c r="P118" s="32"/>
      <c r="Q118" s="32"/>
      <c r="R118" s="32"/>
      <c r="S118" s="127">
        <f t="shared" si="10"/>
        <v>0</v>
      </c>
      <c r="T118" s="32"/>
    </row>
    <row r="119" spans="1:20" ht="31.5" customHeight="1" x14ac:dyDescent="0.25">
      <c r="A119" s="114">
        <v>2.8</v>
      </c>
      <c r="B119" s="115" t="s">
        <v>79</v>
      </c>
      <c r="C119" s="32"/>
      <c r="D119" s="32"/>
      <c r="E119" s="33"/>
      <c r="F119" s="32"/>
      <c r="G119" s="32"/>
      <c r="H119" s="35"/>
      <c r="I119" s="35"/>
      <c r="J119" s="32"/>
      <c r="K119" s="35"/>
      <c r="L119" s="355"/>
      <c r="M119" s="356"/>
      <c r="N119" s="357"/>
      <c r="O119" s="32"/>
      <c r="P119" s="32"/>
      <c r="Q119" s="32"/>
      <c r="R119" s="32"/>
      <c r="S119" s="127">
        <f t="shared" si="10"/>
        <v>0</v>
      </c>
      <c r="T119" s="32"/>
    </row>
    <row r="120" spans="1:20" ht="38.25" customHeight="1" x14ac:dyDescent="0.25">
      <c r="A120" s="114">
        <v>3</v>
      </c>
      <c r="B120" s="115" t="s">
        <v>80</v>
      </c>
      <c r="C120" s="32"/>
      <c r="D120" s="32"/>
      <c r="E120" s="33"/>
      <c r="F120" s="32"/>
      <c r="G120" s="32"/>
      <c r="H120" s="35"/>
      <c r="I120" s="35"/>
      <c r="J120" s="32"/>
      <c r="K120" s="35"/>
      <c r="L120" s="355"/>
      <c r="M120" s="356"/>
      <c r="N120" s="357"/>
      <c r="O120" s="32"/>
      <c r="P120" s="32"/>
      <c r="Q120" s="32"/>
      <c r="R120" s="32"/>
      <c r="S120" s="127">
        <f t="shared" si="10"/>
        <v>0</v>
      </c>
      <c r="T120" s="32"/>
    </row>
    <row r="121" spans="1:20" ht="24.75" customHeight="1" x14ac:dyDescent="0.25">
      <c r="A121" s="114">
        <v>4</v>
      </c>
      <c r="B121" s="115" t="s">
        <v>81</v>
      </c>
      <c r="C121" s="32"/>
      <c r="D121" s="32"/>
      <c r="E121" s="33"/>
      <c r="F121" s="32"/>
      <c r="G121" s="32"/>
      <c r="H121" s="35"/>
      <c r="I121" s="35"/>
      <c r="J121" s="35"/>
      <c r="K121" s="35"/>
      <c r="L121" s="358"/>
      <c r="M121" s="359"/>
      <c r="N121" s="360"/>
      <c r="O121" s="32"/>
      <c r="P121" s="32"/>
      <c r="Q121" s="32"/>
      <c r="R121" s="32"/>
      <c r="S121" s="127">
        <f t="shared" si="10"/>
        <v>0</v>
      </c>
      <c r="T121" s="32"/>
    </row>
    <row r="122" spans="1:20" x14ac:dyDescent="0.25">
      <c r="A122" s="114">
        <v>5</v>
      </c>
      <c r="B122" s="115" t="s">
        <v>82</v>
      </c>
      <c r="C122" s="32"/>
      <c r="D122" s="32"/>
      <c r="E122" s="33"/>
      <c r="F122" s="32"/>
      <c r="G122" s="32"/>
      <c r="H122" s="35"/>
      <c r="I122" s="35"/>
      <c r="J122" s="35"/>
      <c r="K122" s="35"/>
      <c r="L122" s="32"/>
      <c r="M122" s="32"/>
      <c r="N122" s="32"/>
      <c r="O122" s="32"/>
      <c r="P122" s="32"/>
      <c r="Q122" s="32"/>
      <c r="R122" s="32"/>
      <c r="S122" s="127">
        <f>SUM(C122:R122)</f>
        <v>0</v>
      </c>
      <c r="T122" s="32"/>
    </row>
    <row r="123" spans="1:20" ht="31.5" customHeight="1" x14ac:dyDescent="0.25">
      <c r="A123" s="114">
        <v>6</v>
      </c>
      <c r="B123" s="115" t="s">
        <v>83</v>
      </c>
      <c r="C123" s="32"/>
      <c r="D123" s="32"/>
      <c r="E123" s="33"/>
      <c r="F123" s="32"/>
      <c r="G123" s="32"/>
      <c r="H123" s="35"/>
      <c r="I123" s="35"/>
      <c r="J123" s="35"/>
      <c r="K123" s="35"/>
      <c r="L123" s="384"/>
      <c r="M123" s="385"/>
      <c r="N123" s="386"/>
      <c r="O123" s="32"/>
      <c r="P123" s="32"/>
      <c r="Q123" s="32"/>
      <c r="R123" s="32"/>
      <c r="S123" s="127">
        <f t="shared" si="10"/>
        <v>0</v>
      </c>
      <c r="T123" s="32"/>
    </row>
    <row r="124" spans="1:20" ht="25.9" customHeight="1" x14ac:dyDescent="0.25">
      <c r="A124" s="114">
        <v>7</v>
      </c>
      <c r="B124" s="115" t="s">
        <v>84</v>
      </c>
      <c r="C124" s="32"/>
      <c r="D124" s="32"/>
      <c r="E124" s="33"/>
      <c r="F124" s="32"/>
      <c r="G124" s="32"/>
      <c r="H124" s="35"/>
      <c r="I124" s="35"/>
      <c r="J124" s="35"/>
      <c r="K124" s="35"/>
      <c r="L124" s="387"/>
      <c r="M124" s="388"/>
      <c r="N124" s="389"/>
      <c r="O124" s="32"/>
      <c r="P124" s="32"/>
      <c r="Q124" s="32"/>
      <c r="R124" s="32"/>
      <c r="S124" s="127">
        <f t="shared" si="10"/>
        <v>0</v>
      </c>
      <c r="T124" s="32"/>
    </row>
    <row r="125" spans="1:20" ht="33" customHeight="1" x14ac:dyDescent="0.25">
      <c r="A125" s="114">
        <v>8</v>
      </c>
      <c r="B125" s="115" t="s">
        <v>85</v>
      </c>
      <c r="C125" s="32"/>
      <c r="D125" s="32"/>
      <c r="E125" s="33"/>
      <c r="F125" s="32"/>
      <c r="G125" s="32"/>
      <c r="H125" s="35"/>
      <c r="I125" s="35"/>
      <c r="J125" s="35"/>
      <c r="K125" s="35"/>
      <c r="L125" s="390"/>
      <c r="M125" s="391"/>
      <c r="N125" s="392"/>
      <c r="O125" s="32"/>
      <c r="P125" s="32"/>
      <c r="Q125" s="32"/>
      <c r="R125" s="32"/>
      <c r="S125" s="127">
        <f>SUM(C125:R125)</f>
        <v>0</v>
      </c>
      <c r="T125" s="32"/>
    </row>
    <row r="126" spans="1:20" ht="37.9" customHeight="1" x14ac:dyDescent="0.25">
      <c r="A126" s="273" t="s">
        <v>103</v>
      </c>
      <c r="B126" s="274"/>
      <c r="C126" s="128">
        <f t="shared" ref="C126:K126" si="11">SUM(C108:C125)</f>
        <v>0</v>
      </c>
      <c r="D126" s="128">
        <f t="shared" si="11"/>
        <v>0</v>
      </c>
      <c r="E126" s="129">
        <f t="shared" si="11"/>
        <v>0</v>
      </c>
      <c r="F126" s="128">
        <f t="shared" si="11"/>
        <v>0</v>
      </c>
      <c r="G126" s="128">
        <f t="shared" si="11"/>
        <v>0</v>
      </c>
      <c r="H126" s="128">
        <f t="shared" si="11"/>
        <v>0</v>
      </c>
      <c r="I126" s="128">
        <f t="shared" si="11"/>
        <v>0</v>
      </c>
      <c r="J126" s="128">
        <f t="shared" si="11"/>
        <v>0</v>
      </c>
      <c r="K126" s="128">
        <f t="shared" si="11"/>
        <v>0</v>
      </c>
      <c r="L126" s="361">
        <f>L122+M122</f>
        <v>0</v>
      </c>
      <c r="M126" s="362"/>
      <c r="N126" s="128">
        <f>N122</f>
        <v>0</v>
      </c>
      <c r="O126" s="128">
        <f t="shared" ref="O126:T126" si="12">SUM(O106:O125)</f>
        <v>0</v>
      </c>
      <c r="P126" s="128">
        <f t="shared" si="12"/>
        <v>0</v>
      </c>
      <c r="Q126" s="128">
        <f t="shared" si="12"/>
        <v>0</v>
      </c>
      <c r="R126" s="128">
        <f t="shared" si="12"/>
        <v>0</v>
      </c>
      <c r="S126" s="128">
        <f t="shared" si="12"/>
        <v>0</v>
      </c>
      <c r="T126" s="128">
        <f t="shared" si="12"/>
        <v>0</v>
      </c>
    </row>
    <row r="127" spans="1:20" ht="37.9" customHeight="1" x14ac:dyDescent="0.25">
      <c r="A127" s="273" t="s">
        <v>104</v>
      </c>
      <c r="B127" s="274"/>
      <c r="C127" s="130" t="e">
        <f t="shared" ref="C127:K127" si="13">C126/$C$6</f>
        <v>#DIV/0!</v>
      </c>
      <c r="D127" s="130" t="e">
        <f t="shared" si="13"/>
        <v>#DIV/0!</v>
      </c>
      <c r="E127" s="130" t="e">
        <f t="shared" si="13"/>
        <v>#DIV/0!</v>
      </c>
      <c r="F127" s="130" t="e">
        <f t="shared" si="13"/>
        <v>#DIV/0!</v>
      </c>
      <c r="G127" s="130" t="e">
        <f t="shared" si="13"/>
        <v>#DIV/0!</v>
      </c>
      <c r="H127" s="130" t="e">
        <f t="shared" si="13"/>
        <v>#DIV/0!</v>
      </c>
      <c r="I127" s="130" t="e">
        <f t="shared" si="13"/>
        <v>#DIV/0!</v>
      </c>
      <c r="J127" s="130" t="e">
        <f t="shared" si="13"/>
        <v>#DIV/0!</v>
      </c>
      <c r="K127" s="130" t="e">
        <f t="shared" si="13"/>
        <v>#DIV/0!</v>
      </c>
      <c r="L127" s="363" t="e">
        <f>L126/$C$6</f>
        <v>#DIV/0!</v>
      </c>
      <c r="M127" s="364"/>
      <c r="N127" s="130" t="e">
        <f t="shared" ref="N127:T127" si="14">N126/$C$6</f>
        <v>#DIV/0!</v>
      </c>
      <c r="O127" s="130" t="e">
        <f t="shared" si="14"/>
        <v>#DIV/0!</v>
      </c>
      <c r="P127" s="130" t="e">
        <f t="shared" si="14"/>
        <v>#DIV/0!</v>
      </c>
      <c r="Q127" s="130" t="e">
        <f t="shared" si="14"/>
        <v>#DIV/0!</v>
      </c>
      <c r="R127" s="130" t="e">
        <f t="shared" si="14"/>
        <v>#DIV/0!</v>
      </c>
      <c r="S127" s="130" t="e">
        <f t="shared" si="14"/>
        <v>#DIV/0!</v>
      </c>
      <c r="T127" s="130" t="e">
        <f t="shared" si="14"/>
        <v>#DIV/0!</v>
      </c>
    </row>
    <row r="128" spans="1:20" ht="13" x14ac:dyDescent="0.25">
      <c r="A128" s="368" t="s">
        <v>105</v>
      </c>
      <c r="B128" s="369"/>
      <c r="C128" s="369"/>
      <c r="D128" s="369"/>
      <c r="E128" s="369"/>
      <c r="F128" s="369"/>
      <c r="G128" s="369"/>
      <c r="H128" s="369"/>
      <c r="I128" s="369"/>
      <c r="J128" s="369"/>
      <c r="K128" s="369"/>
      <c r="L128" s="369"/>
      <c r="M128" s="369"/>
      <c r="N128" s="369"/>
      <c r="O128" s="369"/>
      <c r="P128" s="369"/>
      <c r="Q128" s="370"/>
      <c r="R128" s="370"/>
      <c r="S128" s="370"/>
      <c r="T128" s="371"/>
    </row>
    <row r="129" spans="1:20" ht="12.75" customHeight="1" x14ac:dyDescent="0.25">
      <c r="A129" s="372" t="s">
        <v>141</v>
      </c>
      <c r="B129" s="372"/>
      <c r="C129" s="372"/>
      <c r="D129" s="372"/>
      <c r="E129" s="372"/>
      <c r="F129" s="372"/>
      <c r="G129" s="372"/>
      <c r="H129" s="372"/>
      <c r="I129" s="372"/>
      <c r="J129" s="372"/>
      <c r="K129" s="372"/>
      <c r="L129" s="372"/>
      <c r="M129" s="372"/>
      <c r="N129" s="372"/>
      <c r="O129" s="372"/>
      <c r="P129" s="372"/>
      <c r="Q129" s="373"/>
      <c r="R129" s="374"/>
      <c r="S129" s="375"/>
      <c r="T129" s="131" t="s">
        <v>116</v>
      </c>
    </row>
    <row r="130" spans="1:20" ht="14.5" x14ac:dyDescent="0.25">
      <c r="A130" s="132" t="s">
        <v>118</v>
      </c>
      <c r="B130" s="132"/>
      <c r="C130" s="132"/>
      <c r="D130" s="133"/>
      <c r="E130" s="133"/>
      <c r="F130" s="132"/>
      <c r="G130" s="132"/>
      <c r="H130" s="132"/>
      <c r="I130" s="132"/>
      <c r="J130" s="132"/>
      <c r="K130" s="132"/>
      <c r="L130" s="132"/>
      <c r="M130" s="132"/>
      <c r="N130" s="132"/>
      <c r="O130" s="133"/>
      <c r="P130" s="133"/>
      <c r="Q130" s="379"/>
      <c r="R130" s="380"/>
      <c r="S130" s="381"/>
      <c r="T130" s="134" t="s">
        <v>124</v>
      </c>
    </row>
    <row r="131" spans="1:20" ht="14.5" x14ac:dyDescent="0.25">
      <c r="A131" s="132" t="s">
        <v>143</v>
      </c>
      <c r="B131" s="132"/>
      <c r="C131" s="132"/>
      <c r="D131" s="133"/>
      <c r="E131" s="133"/>
      <c r="F131" s="132"/>
      <c r="G131" s="132"/>
      <c r="H131" s="132"/>
      <c r="I131" s="132"/>
      <c r="J131" s="132"/>
      <c r="K131" s="132"/>
      <c r="L131" s="132"/>
      <c r="M131" s="132"/>
      <c r="N131" s="132"/>
      <c r="O131" s="133"/>
      <c r="P131" s="133"/>
      <c r="Q131" s="135"/>
      <c r="R131" s="135"/>
      <c r="S131" s="136"/>
      <c r="T131" s="137"/>
    </row>
  </sheetData>
  <sheetProtection algorithmName="SHA-512" hashValue="j6gw06n9gr3KYZFICEGiUrJ/A59jKCOAPYoYBuhahOtYom+1u3ZJk6mBGM4esWdKFUhXfeCpULKunm1/Orjj/Q==" saltValue="O/6RgfkYWhZT/Cn4ZgAKeA==" spinCount="100000" sheet="1" formatCells="0" insertRows="0" deleteRows="0"/>
  <mergeCells count="140">
    <mergeCell ref="A29:B36"/>
    <mergeCell ref="C36:E36"/>
    <mergeCell ref="I16:O16"/>
    <mergeCell ref="E64:G64"/>
    <mergeCell ref="Q130:S130"/>
    <mergeCell ref="A66:B66"/>
    <mergeCell ref="A128:T128"/>
    <mergeCell ref="A129:P129"/>
    <mergeCell ref="Q129:S129"/>
    <mergeCell ref="Q98:S98"/>
    <mergeCell ref="C106:N107"/>
    <mergeCell ref="L108:N121"/>
    <mergeCell ref="L123:N125"/>
    <mergeCell ref="A126:B126"/>
    <mergeCell ref="L126:M126"/>
    <mergeCell ref="A127:B127"/>
    <mergeCell ref="L127:M127"/>
    <mergeCell ref="O102:R103"/>
    <mergeCell ref="S102:S105"/>
    <mergeCell ref="T102:T103"/>
    <mergeCell ref="D104:F104"/>
    <mergeCell ref="G104:N104"/>
    <mergeCell ref="O104:R104"/>
    <mergeCell ref="T104:T105"/>
    <mergeCell ref="L105:M105"/>
    <mergeCell ref="A96:T96"/>
    <mergeCell ref="A97:P97"/>
    <mergeCell ref="Q97:S97"/>
    <mergeCell ref="A100:T101"/>
    <mergeCell ref="A102:B104"/>
    <mergeCell ref="D102:D103"/>
    <mergeCell ref="E102:F103"/>
    <mergeCell ref="G102:N103"/>
    <mergeCell ref="L76:N89"/>
    <mergeCell ref="L91:N93"/>
    <mergeCell ref="A94:B94"/>
    <mergeCell ref="L94:M94"/>
    <mergeCell ref="A95:B95"/>
    <mergeCell ref="L95:M95"/>
    <mergeCell ref="T70:T71"/>
    <mergeCell ref="D72:F72"/>
    <mergeCell ref="G72:N72"/>
    <mergeCell ref="O72:R72"/>
    <mergeCell ref="T72:T73"/>
    <mergeCell ref="L73:M73"/>
    <mergeCell ref="A68:T69"/>
    <mergeCell ref="A70:B72"/>
    <mergeCell ref="D70:D71"/>
    <mergeCell ref="E70:F71"/>
    <mergeCell ref="G70:N71"/>
    <mergeCell ref="O70:R71"/>
    <mergeCell ref="S70:S73"/>
    <mergeCell ref="E63:G63"/>
    <mergeCell ref="C74:N75"/>
    <mergeCell ref="F60:G60"/>
    <mergeCell ref="F61:G61"/>
    <mergeCell ref="F62:G62"/>
    <mergeCell ref="F54:G54"/>
    <mergeCell ref="F55:G55"/>
    <mergeCell ref="F56:G56"/>
    <mergeCell ref="F57:G57"/>
    <mergeCell ref="F58:G58"/>
    <mergeCell ref="F59:G59"/>
    <mergeCell ref="C35:E35"/>
    <mergeCell ref="F48:G48"/>
    <mergeCell ref="F49:G49"/>
    <mergeCell ref="F50:G50"/>
    <mergeCell ref="F51:G51"/>
    <mergeCell ref="F52:G52"/>
    <mergeCell ref="F53:G53"/>
    <mergeCell ref="F44:G44"/>
    <mergeCell ref="F45:G45"/>
    <mergeCell ref="F46:G46"/>
    <mergeCell ref="F47:G47"/>
    <mergeCell ref="A17:B17"/>
    <mergeCell ref="A18:B18"/>
    <mergeCell ref="A41:B43"/>
    <mergeCell ref="F41:G43"/>
    <mergeCell ref="E44:E47"/>
    <mergeCell ref="B37:F38"/>
    <mergeCell ref="A39:B39"/>
    <mergeCell ref="F39:G40"/>
    <mergeCell ref="H39:I39"/>
    <mergeCell ref="A40:B40"/>
    <mergeCell ref="A24:B27"/>
    <mergeCell ref="C24:E24"/>
    <mergeCell ref="C25:E25"/>
    <mergeCell ref="C26:E26"/>
    <mergeCell ref="C27:E27"/>
    <mergeCell ref="C29:E29"/>
    <mergeCell ref="C30:E30"/>
    <mergeCell ref="C31:E31"/>
    <mergeCell ref="C32:E32"/>
    <mergeCell ref="E39:E40"/>
    <mergeCell ref="E41:E43"/>
    <mergeCell ref="C39:D39"/>
    <mergeCell ref="C33:E33"/>
    <mergeCell ref="C34:E34"/>
    <mergeCell ref="A14:B14"/>
    <mergeCell ref="C14:F14"/>
    <mergeCell ref="A15:B15"/>
    <mergeCell ref="C15:F15"/>
    <mergeCell ref="A2:B2"/>
    <mergeCell ref="C2:F2"/>
    <mergeCell ref="C3:F3"/>
    <mergeCell ref="A4:B4"/>
    <mergeCell ref="C4:F4"/>
    <mergeCell ref="A11:B11"/>
    <mergeCell ref="C11:F11"/>
    <mergeCell ref="A8:B8"/>
    <mergeCell ref="C8:F8"/>
    <mergeCell ref="A9:B9"/>
    <mergeCell ref="C9:F9"/>
    <mergeCell ref="A10:B10"/>
    <mergeCell ref="C10:F10"/>
    <mergeCell ref="A5:B5"/>
    <mergeCell ref="A1:F1"/>
    <mergeCell ref="C70:C73"/>
    <mergeCell ref="C102:C105"/>
    <mergeCell ref="A19:B19"/>
    <mergeCell ref="C20:G20"/>
    <mergeCell ref="K20:O20"/>
    <mergeCell ref="A16:G16"/>
    <mergeCell ref="A3:B3"/>
    <mergeCell ref="I17:J17"/>
    <mergeCell ref="I18:J18"/>
    <mergeCell ref="I19:J19"/>
    <mergeCell ref="I20:J20"/>
    <mergeCell ref="C5:F5"/>
    <mergeCell ref="A6:B6"/>
    <mergeCell ref="C6:F6"/>
    <mergeCell ref="A7:B7"/>
    <mergeCell ref="C7:F7"/>
    <mergeCell ref="A12:B12"/>
    <mergeCell ref="C12:F12"/>
    <mergeCell ref="A13:B13"/>
    <mergeCell ref="C13:F13"/>
    <mergeCell ref="A20:B20"/>
    <mergeCell ref="A22:B22"/>
    <mergeCell ref="C22:F22"/>
  </mergeCells>
  <phoneticPr fontId="36"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 down list'!$B$4:$B$5</xm:f>
          </x14:formula1>
          <xm:sqref>C66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pageSetUpPr fitToPage="1"/>
  </sheetPr>
  <dimension ref="A1:AU228"/>
  <sheetViews>
    <sheetView showGridLines="0" tabSelected="1" view="pageBreakPreview" zoomScale="55" zoomScaleNormal="70" zoomScaleSheetLayoutView="55" workbookViewId="0">
      <selection activeCell="H5" sqref="H5"/>
    </sheetView>
  </sheetViews>
  <sheetFormatPr defaultColWidth="9.1796875" defaultRowHeight="12.5" x14ac:dyDescent="0.25"/>
  <cols>
    <col min="1" max="1" width="14.26953125" style="197" customWidth="1"/>
    <col min="2" max="2" width="42.1796875" style="180" customWidth="1"/>
    <col min="3" max="3" width="54.08984375" style="87" customWidth="1"/>
    <col min="4" max="4" width="27.7265625" style="87" bestFit="1" customWidth="1"/>
    <col min="5" max="5" width="36.7265625" style="87" customWidth="1"/>
    <col min="6" max="6" width="28.1796875" style="87" customWidth="1"/>
    <col min="7" max="7" width="23.7265625" style="180" customWidth="1"/>
    <col min="8" max="8" width="19.36328125" style="180" customWidth="1"/>
    <col min="9" max="9" width="23.81640625" style="180" bestFit="1" customWidth="1"/>
    <col min="10" max="10" width="26.54296875" style="180" customWidth="1"/>
    <col min="11" max="11" width="21.1796875" style="180" bestFit="1" customWidth="1"/>
    <col min="12" max="13" width="20.81640625" style="180" customWidth="1"/>
    <col min="14" max="14" width="24.54296875" style="180" customWidth="1"/>
    <col min="15" max="15" width="20.54296875" style="180" customWidth="1"/>
    <col min="16" max="16" width="21.81640625" style="180" customWidth="1"/>
    <col min="17" max="17" width="19.54296875" style="180" customWidth="1"/>
    <col min="18" max="18" width="22.26953125" style="180" customWidth="1"/>
    <col min="19" max="19" width="23.81640625" style="180" customWidth="1"/>
    <col min="20" max="20" width="26.453125" style="180" customWidth="1"/>
    <col min="21" max="25" width="9.1796875" style="180"/>
    <col min="26" max="26" width="46" style="180" bestFit="1" customWidth="1"/>
    <col min="27" max="27" width="126.453125" style="180" customWidth="1"/>
    <col min="28" max="16384" width="9.1796875" style="180"/>
  </cols>
  <sheetData>
    <row r="1" spans="1:47" ht="13" x14ac:dyDescent="0.3">
      <c r="A1" s="400" t="s">
        <v>5</v>
      </c>
      <c r="B1" s="400"/>
      <c r="C1" s="279"/>
      <c r="D1" s="279"/>
      <c r="E1" s="279"/>
      <c r="F1" s="279"/>
    </row>
    <row r="2" spans="1:47" x14ac:dyDescent="0.25">
      <c r="A2" s="395" t="s">
        <v>6</v>
      </c>
      <c r="B2" s="395"/>
      <c r="C2" s="277" t="s">
        <v>214</v>
      </c>
      <c r="D2" s="277"/>
      <c r="E2" s="277"/>
      <c r="F2" s="277"/>
    </row>
    <row r="3" spans="1:47" ht="25" x14ac:dyDescent="0.25">
      <c r="A3" s="181"/>
      <c r="B3" s="181" t="s">
        <v>7</v>
      </c>
      <c r="C3" s="277"/>
      <c r="D3" s="277"/>
      <c r="E3" s="277"/>
      <c r="F3" s="277"/>
    </row>
    <row r="4" spans="1:47" x14ac:dyDescent="0.25">
      <c r="A4" s="395" t="s">
        <v>8</v>
      </c>
      <c r="B4" s="395"/>
      <c r="C4" s="277" t="s">
        <v>284</v>
      </c>
      <c r="D4" s="277"/>
      <c r="E4" s="277"/>
      <c r="F4" s="277"/>
    </row>
    <row r="5" spans="1:47" ht="39" customHeight="1" x14ac:dyDescent="0.25">
      <c r="A5" s="395" t="s">
        <v>9</v>
      </c>
      <c r="B5" s="395"/>
      <c r="C5" s="277" t="s">
        <v>283</v>
      </c>
      <c r="D5" s="277"/>
      <c r="E5" s="277"/>
      <c r="F5" s="277"/>
    </row>
    <row r="6" spans="1:47" x14ac:dyDescent="0.25">
      <c r="A6" s="395" t="s">
        <v>10</v>
      </c>
      <c r="B6" s="395"/>
      <c r="C6" s="277">
        <v>2982</v>
      </c>
      <c r="D6" s="277"/>
      <c r="E6" s="277"/>
      <c r="F6" s="277"/>
    </row>
    <row r="7" spans="1:47" s="79" customFormat="1" x14ac:dyDescent="0.25">
      <c r="A7" s="395" t="s">
        <v>11</v>
      </c>
      <c r="B7" s="395"/>
      <c r="C7" s="277" t="s">
        <v>208</v>
      </c>
      <c r="D7" s="277"/>
      <c r="E7" s="277"/>
      <c r="F7" s="277"/>
    </row>
    <row r="8" spans="1:47" s="79" customFormat="1" ht="13" x14ac:dyDescent="0.25">
      <c r="A8" s="395" t="s">
        <v>49</v>
      </c>
      <c r="B8" s="395"/>
      <c r="C8" s="401" t="s">
        <v>215</v>
      </c>
      <c r="D8" s="277"/>
      <c r="E8" s="277"/>
      <c r="F8" s="277"/>
      <c r="G8" s="80"/>
    </row>
    <row r="9" spans="1:47" ht="13" x14ac:dyDescent="0.3">
      <c r="A9" s="395" t="s">
        <v>50</v>
      </c>
      <c r="B9" s="395"/>
      <c r="C9" s="277" t="s">
        <v>209</v>
      </c>
      <c r="D9" s="277"/>
      <c r="E9" s="277"/>
      <c r="F9" s="277"/>
      <c r="G9" s="182"/>
    </row>
    <row r="10" spans="1:47" ht="13" x14ac:dyDescent="0.3">
      <c r="A10" s="396" t="s">
        <v>51</v>
      </c>
      <c r="B10" s="397"/>
      <c r="C10" s="283">
        <v>60</v>
      </c>
      <c r="D10" s="284"/>
      <c r="E10" s="284"/>
      <c r="F10" s="285"/>
      <c r="G10" s="182"/>
    </row>
    <row r="11" spans="1:47" ht="13" x14ac:dyDescent="0.3">
      <c r="A11" s="395" t="s">
        <v>52</v>
      </c>
      <c r="B11" s="395"/>
      <c r="C11" s="277" t="s">
        <v>210</v>
      </c>
      <c r="D11" s="277"/>
      <c r="E11" s="277"/>
      <c r="F11" s="277"/>
      <c r="G11" s="176"/>
    </row>
    <row r="12" spans="1:47" ht="13" x14ac:dyDescent="0.3">
      <c r="A12" s="395" t="s">
        <v>53</v>
      </c>
      <c r="B12" s="395"/>
      <c r="C12" s="277" t="s">
        <v>210</v>
      </c>
      <c r="D12" s="277"/>
      <c r="E12" s="277"/>
      <c r="F12" s="277"/>
      <c r="G12" s="176"/>
    </row>
    <row r="13" spans="1:47" ht="13" x14ac:dyDescent="0.3">
      <c r="A13" s="396" t="s">
        <v>55</v>
      </c>
      <c r="B13" s="397"/>
      <c r="C13" s="277" t="s">
        <v>210</v>
      </c>
      <c r="D13" s="277"/>
      <c r="E13" s="277"/>
      <c r="F13" s="277"/>
      <c r="G13" s="176"/>
    </row>
    <row r="14" spans="1:47" s="184" customFormat="1" ht="13" x14ac:dyDescent="0.3">
      <c r="A14" s="398"/>
      <c r="B14" s="398"/>
      <c r="C14" s="399"/>
      <c r="D14" s="399"/>
      <c r="E14" s="399"/>
      <c r="F14" s="399"/>
      <c r="G14" s="183"/>
      <c r="H14" s="180"/>
      <c r="I14" s="180"/>
      <c r="J14" s="180"/>
      <c r="K14" s="180"/>
      <c r="L14" s="180"/>
      <c r="M14" s="180"/>
      <c r="N14" s="180"/>
      <c r="O14" s="180"/>
      <c r="P14" s="180"/>
      <c r="Q14" s="180"/>
      <c r="R14" s="180"/>
      <c r="S14" s="180"/>
      <c r="T14" s="180"/>
      <c r="U14" s="180"/>
      <c r="V14" s="180"/>
      <c r="W14" s="180"/>
      <c r="X14" s="180"/>
      <c r="Y14" s="180"/>
      <c r="AB14" s="180"/>
      <c r="AC14" s="180"/>
      <c r="AD14" s="180"/>
      <c r="AE14" s="180"/>
      <c r="AF14" s="180"/>
      <c r="AG14" s="180"/>
      <c r="AH14" s="180"/>
      <c r="AI14" s="180"/>
      <c r="AJ14" s="180"/>
      <c r="AK14" s="180"/>
      <c r="AL14" s="180"/>
      <c r="AM14" s="180"/>
      <c r="AN14" s="180"/>
      <c r="AO14" s="180"/>
      <c r="AP14" s="180"/>
      <c r="AQ14" s="180"/>
      <c r="AR14" s="180"/>
      <c r="AS14" s="180"/>
      <c r="AT14" s="180"/>
      <c r="AU14" s="180"/>
    </row>
    <row r="15" spans="1:47" ht="13" x14ac:dyDescent="0.3">
      <c r="A15" s="398"/>
      <c r="B15" s="398"/>
      <c r="C15" s="399"/>
      <c r="D15" s="399"/>
      <c r="E15" s="399"/>
      <c r="F15" s="399"/>
      <c r="G15" s="176"/>
    </row>
    <row r="16" spans="1:47" ht="13" x14ac:dyDescent="0.25">
      <c r="A16" s="376" t="s">
        <v>182</v>
      </c>
      <c r="B16" s="377"/>
      <c r="C16" s="377"/>
      <c r="D16" s="377"/>
      <c r="E16" s="377"/>
      <c r="F16" s="377"/>
      <c r="G16" s="378"/>
      <c r="I16" s="376" t="s">
        <v>172</v>
      </c>
      <c r="J16" s="377"/>
      <c r="K16" s="377"/>
      <c r="L16" s="377"/>
      <c r="M16" s="377"/>
      <c r="N16" s="377"/>
      <c r="O16" s="378"/>
    </row>
    <row r="17" spans="1:17" s="79" customFormat="1" ht="13" x14ac:dyDescent="0.25">
      <c r="A17" s="271"/>
      <c r="B17" s="272"/>
      <c r="C17" s="185" t="s">
        <v>56</v>
      </c>
      <c r="D17" s="185" t="s">
        <v>174</v>
      </c>
      <c r="E17" s="185" t="s">
        <v>173</v>
      </c>
      <c r="F17" s="185" t="s">
        <v>57</v>
      </c>
      <c r="G17" s="185" t="s">
        <v>58</v>
      </c>
      <c r="I17" s="271"/>
      <c r="J17" s="272"/>
      <c r="K17" s="186" t="s">
        <v>56</v>
      </c>
      <c r="L17" s="186" t="s">
        <v>174</v>
      </c>
      <c r="M17" s="186" t="s">
        <v>173</v>
      </c>
      <c r="N17" s="186" t="s">
        <v>57</v>
      </c>
      <c r="O17" s="186" t="s">
        <v>58</v>
      </c>
    </row>
    <row r="18" spans="1:17" s="79" customFormat="1" ht="13" x14ac:dyDescent="0.25">
      <c r="A18" s="273" t="s">
        <v>59</v>
      </c>
      <c r="B18" s="274"/>
      <c r="C18" s="187">
        <f>C191+D191+E191+F191</f>
        <v>1865830.1400000001</v>
      </c>
      <c r="D18" s="187">
        <f>G191+H191+I191+J191+K191</f>
        <v>739765</v>
      </c>
      <c r="E18" s="187">
        <f>L191+N191</f>
        <v>4697744</v>
      </c>
      <c r="F18" s="187">
        <f>O191+P191+Q191+R191</f>
        <v>62677</v>
      </c>
      <c r="G18" s="187">
        <f>T191</f>
        <v>-421740</v>
      </c>
      <c r="I18" s="273" t="s">
        <v>59</v>
      </c>
      <c r="J18" s="274"/>
      <c r="K18" s="187">
        <f>C223+D223+E223+F223</f>
        <v>1865830.1400000001</v>
      </c>
      <c r="L18" s="187">
        <f>G223+H223+I223+J223+K223</f>
        <v>739765</v>
      </c>
      <c r="M18" s="187">
        <f>L223+N223</f>
        <v>1289636</v>
      </c>
      <c r="N18" s="187">
        <f>O223+P223+Q223+R223</f>
        <v>62677</v>
      </c>
      <c r="O18" s="187">
        <f>T223</f>
        <v>-421740</v>
      </c>
    </row>
    <row r="19" spans="1:17" s="79" customFormat="1" ht="13" x14ac:dyDescent="0.25">
      <c r="A19" s="261" t="s">
        <v>60</v>
      </c>
      <c r="B19" s="262"/>
      <c r="C19" s="188">
        <f>C18/$C$6</f>
        <v>625.69756539235414</v>
      </c>
      <c r="D19" s="188">
        <f t="shared" ref="D19" si="0">D18/$C$6</f>
        <v>248.07679409792087</v>
      </c>
      <c r="E19" s="188">
        <f>E18/$C$6</f>
        <v>1575.3668678739102</v>
      </c>
      <c r="F19" s="188">
        <f>F18/$C$6</f>
        <v>21.018443997317238</v>
      </c>
      <c r="G19" s="188">
        <f>G18/$C$6</f>
        <v>-141.42857142857142</v>
      </c>
      <c r="H19" s="180"/>
      <c r="I19" s="261" t="s">
        <v>60</v>
      </c>
      <c r="J19" s="262"/>
      <c r="K19" s="189">
        <f>K18/$C$6</f>
        <v>625.69756539235414</v>
      </c>
      <c r="L19" s="189">
        <f t="shared" ref="L19" si="1">L18/$C$6</f>
        <v>248.07679409792087</v>
      </c>
      <c r="M19" s="189">
        <f>M18/$C$6</f>
        <v>432.47350771294435</v>
      </c>
      <c r="N19" s="189">
        <f t="shared" ref="N19:O19" si="2">N18/$C$6</f>
        <v>21.018443997317238</v>
      </c>
      <c r="O19" s="189">
        <f t="shared" si="2"/>
        <v>-141.42857142857142</v>
      </c>
      <c r="P19" s="190"/>
      <c r="Q19" s="190"/>
    </row>
    <row r="20" spans="1:17" ht="25.5" customHeight="1" x14ac:dyDescent="0.25">
      <c r="A20" s="275" t="s">
        <v>183</v>
      </c>
      <c r="B20" s="276"/>
      <c r="C20" s="263" t="s">
        <v>280</v>
      </c>
      <c r="D20" s="264"/>
      <c r="E20" s="264"/>
      <c r="F20" s="264"/>
      <c r="G20" s="265"/>
      <c r="I20" s="275" t="s">
        <v>184</v>
      </c>
      <c r="J20" s="276"/>
      <c r="K20" s="263" t="s">
        <v>197</v>
      </c>
      <c r="L20" s="264"/>
      <c r="M20" s="264"/>
      <c r="N20" s="264"/>
      <c r="O20" s="265"/>
      <c r="P20" s="190"/>
      <c r="Q20" s="190"/>
    </row>
    <row r="21" spans="1:17" ht="13" x14ac:dyDescent="0.3">
      <c r="A21" s="93"/>
      <c r="B21" s="93"/>
      <c r="C21" s="191"/>
      <c r="D21" s="191"/>
      <c r="E21" s="191"/>
      <c r="F21" s="191"/>
      <c r="G21" s="192"/>
      <c r="H21" s="193"/>
      <c r="I21" s="193"/>
      <c r="J21" s="156"/>
      <c r="K21" s="156"/>
      <c r="L21" s="156"/>
      <c r="M21" s="156"/>
      <c r="N21" s="190"/>
      <c r="O21" s="190"/>
      <c r="P21" s="190"/>
      <c r="Q21" s="190"/>
    </row>
    <row r="22" spans="1:17" ht="47.5" customHeight="1" x14ac:dyDescent="0.3">
      <c r="A22" s="279" t="s">
        <v>61</v>
      </c>
      <c r="B22" s="279"/>
      <c r="C22" s="277"/>
      <c r="D22" s="277"/>
      <c r="E22" s="277"/>
      <c r="F22" s="277"/>
      <c r="G22" s="176"/>
      <c r="H22" s="193"/>
      <c r="I22" s="193"/>
      <c r="J22" s="156"/>
      <c r="K22" s="156"/>
      <c r="L22" s="156"/>
      <c r="M22" s="156"/>
      <c r="N22" s="190"/>
      <c r="O22" s="190"/>
      <c r="P22" s="190"/>
      <c r="Q22" s="190"/>
    </row>
    <row r="23" spans="1:17" s="195" customFormat="1" ht="13" x14ac:dyDescent="0.3">
      <c r="A23" s="98"/>
      <c r="B23" s="98"/>
      <c r="C23" s="194"/>
      <c r="D23" s="194"/>
      <c r="E23" s="194"/>
      <c r="F23" s="194"/>
      <c r="G23" s="192"/>
      <c r="H23" s="193"/>
      <c r="I23" s="193"/>
      <c r="J23" s="156"/>
      <c r="K23" s="156"/>
      <c r="L23" s="156"/>
      <c r="M23" s="156"/>
      <c r="N23" s="190"/>
      <c r="O23" s="190"/>
      <c r="P23" s="190"/>
      <c r="Q23" s="190"/>
    </row>
    <row r="24" spans="1:17" ht="35.25" customHeight="1" x14ac:dyDescent="0.3">
      <c r="A24" s="308" t="s">
        <v>198</v>
      </c>
      <c r="B24" s="309"/>
      <c r="C24" s="441" t="s">
        <v>189</v>
      </c>
      <c r="D24" s="441"/>
      <c r="E24" s="441"/>
      <c r="F24" s="101" t="s">
        <v>190</v>
      </c>
      <c r="G24" s="176"/>
      <c r="H24" s="193"/>
      <c r="I24" s="193"/>
      <c r="J24" s="156"/>
      <c r="K24" s="156"/>
      <c r="L24" s="156"/>
      <c r="M24" s="156"/>
      <c r="N24" s="190"/>
      <c r="O24" s="190"/>
      <c r="P24" s="190"/>
      <c r="Q24" s="190"/>
    </row>
    <row r="25" spans="1:17" ht="13" x14ac:dyDescent="0.3">
      <c r="A25" s="308"/>
      <c r="B25" s="309"/>
      <c r="C25" s="277" t="s">
        <v>281</v>
      </c>
      <c r="D25" s="277"/>
      <c r="E25" s="277"/>
      <c r="F25" s="72">
        <v>53</v>
      </c>
      <c r="G25" s="176"/>
      <c r="H25" s="193"/>
      <c r="I25" s="193"/>
      <c r="J25" s="155"/>
      <c r="K25" s="155"/>
      <c r="L25" s="155"/>
      <c r="M25" s="155"/>
      <c r="N25" s="190"/>
      <c r="O25" s="190"/>
      <c r="P25" s="190"/>
      <c r="Q25" s="190"/>
    </row>
    <row r="26" spans="1:17" ht="13" x14ac:dyDescent="0.3">
      <c r="A26" s="308"/>
      <c r="B26" s="309"/>
      <c r="C26" s="277"/>
      <c r="D26" s="277"/>
      <c r="E26" s="277"/>
      <c r="F26" s="72"/>
      <c r="G26" s="176"/>
      <c r="H26" s="193"/>
      <c r="I26" s="193"/>
      <c r="J26" s="156"/>
      <c r="K26" s="156"/>
      <c r="L26" s="156"/>
      <c r="M26" s="156"/>
      <c r="N26" s="190"/>
      <c r="O26" s="190"/>
      <c r="P26" s="190"/>
      <c r="Q26" s="190"/>
    </row>
    <row r="27" spans="1:17" s="79" customFormat="1" ht="13" x14ac:dyDescent="0.3">
      <c r="A27" s="308"/>
      <c r="B27" s="309"/>
      <c r="C27" s="277"/>
      <c r="D27" s="277"/>
      <c r="E27" s="277"/>
      <c r="F27" s="72"/>
      <c r="G27" s="176"/>
      <c r="H27" s="193"/>
      <c r="I27" s="193"/>
      <c r="J27" s="155"/>
      <c r="K27" s="155"/>
      <c r="L27" s="155"/>
      <c r="M27" s="155"/>
      <c r="N27" s="190"/>
      <c r="O27" s="190"/>
      <c r="P27" s="190"/>
      <c r="Q27" s="190"/>
    </row>
    <row r="28" spans="1:17" s="79" customFormat="1" ht="13" x14ac:dyDescent="0.3">
      <c r="A28" s="308"/>
      <c r="B28" s="309"/>
      <c r="C28" s="277"/>
      <c r="D28" s="277"/>
      <c r="E28" s="277"/>
      <c r="F28" s="72"/>
      <c r="G28" s="176"/>
      <c r="H28" s="193"/>
      <c r="I28" s="193"/>
      <c r="J28" s="155"/>
      <c r="K28" s="155"/>
      <c r="L28" s="155"/>
      <c r="M28" s="155"/>
      <c r="N28" s="190"/>
      <c r="O28" s="190"/>
      <c r="P28" s="190"/>
      <c r="Q28" s="190"/>
    </row>
    <row r="29" spans="1:17" s="79" customFormat="1" ht="13" x14ac:dyDescent="0.3">
      <c r="A29" s="308"/>
      <c r="B29" s="309"/>
      <c r="C29" s="277"/>
      <c r="D29" s="277"/>
      <c r="E29" s="277"/>
      <c r="F29" s="72"/>
      <c r="G29" s="176"/>
      <c r="H29" s="193"/>
      <c r="I29" s="193"/>
      <c r="J29" s="155"/>
      <c r="K29" s="155"/>
      <c r="L29" s="155"/>
      <c r="M29" s="155"/>
      <c r="N29" s="190"/>
      <c r="O29" s="190"/>
      <c r="P29" s="190"/>
      <c r="Q29" s="190"/>
    </row>
    <row r="30" spans="1:17" s="79" customFormat="1" ht="13" x14ac:dyDescent="0.3">
      <c r="A30" s="308"/>
      <c r="B30" s="309"/>
      <c r="C30" s="277"/>
      <c r="D30" s="277"/>
      <c r="E30" s="277"/>
      <c r="F30" s="72"/>
      <c r="G30" s="176"/>
      <c r="H30" s="193"/>
      <c r="I30" s="193"/>
      <c r="J30" s="155"/>
      <c r="K30" s="155"/>
      <c r="L30" s="155"/>
      <c r="M30" s="155"/>
      <c r="N30" s="190"/>
      <c r="O30" s="190"/>
      <c r="P30" s="190"/>
      <c r="Q30" s="190"/>
    </row>
    <row r="31" spans="1:17" s="79" customFormat="1" ht="13" x14ac:dyDescent="0.3">
      <c r="A31" s="176"/>
      <c r="B31" s="176"/>
      <c r="C31" s="176"/>
      <c r="D31" s="176"/>
      <c r="E31" s="176"/>
      <c r="F31" s="196"/>
      <c r="G31" s="176"/>
      <c r="H31" s="193"/>
      <c r="I31" s="193"/>
      <c r="J31" s="155"/>
      <c r="K31" s="155"/>
      <c r="L31" s="155"/>
      <c r="M31" s="155"/>
      <c r="N31" s="190"/>
      <c r="O31" s="190"/>
      <c r="P31" s="190"/>
      <c r="Q31" s="190"/>
    </row>
    <row r="32" spans="1:17" s="79" customFormat="1" ht="29" x14ac:dyDescent="0.3">
      <c r="A32" s="308" t="s">
        <v>188</v>
      </c>
      <c r="B32" s="309"/>
      <c r="C32" s="441" t="s">
        <v>106</v>
      </c>
      <c r="D32" s="441"/>
      <c r="E32" s="441"/>
      <c r="F32" s="101" t="s">
        <v>63</v>
      </c>
      <c r="G32" s="176"/>
      <c r="H32" s="193"/>
      <c r="I32" s="193"/>
      <c r="J32" s="155"/>
      <c r="K32" s="155"/>
      <c r="L32" s="155"/>
      <c r="M32" s="155"/>
      <c r="N32" s="190"/>
      <c r="O32" s="190"/>
      <c r="P32" s="190"/>
      <c r="Q32" s="190"/>
    </row>
    <row r="33" spans="1:47" s="79" customFormat="1" ht="13" x14ac:dyDescent="0.3">
      <c r="A33" s="308"/>
      <c r="B33" s="309"/>
      <c r="C33" s="277" t="s">
        <v>282</v>
      </c>
      <c r="D33" s="277"/>
      <c r="E33" s="277"/>
      <c r="F33" s="72">
        <v>25</v>
      </c>
      <c r="G33" s="176"/>
      <c r="H33" s="193"/>
      <c r="I33" s="193"/>
      <c r="J33" s="155"/>
      <c r="K33" s="155"/>
      <c r="L33" s="155"/>
      <c r="M33" s="155"/>
      <c r="N33" s="190"/>
      <c r="O33" s="190"/>
      <c r="P33" s="190"/>
      <c r="Q33" s="190"/>
    </row>
    <row r="34" spans="1:47" s="79" customFormat="1" ht="13" x14ac:dyDescent="0.3">
      <c r="A34" s="308"/>
      <c r="B34" s="309"/>
      <c r="C34" s="277"/>
      <c r="D34" s="277"/>
      <c r="E34" s="277"/>
      <c r="F34" s="72"/>
      <c r="G34" s="176"/>
      <c r="H34" s="193"/>
      <c r="I34" s="193"/>
      <c r="J34" s="155"/>
      <c r="K34" s="155"/>
      <c r="L34" s="155"/>
      <c r="M34" s="155"/>
      <c r="N34" s="190"/>
      <c r="O34" s="190"/>
      <c r="P34" s="190"/>
      <c r="Q34" s="190"/>
    </row>
    <row r="35" spans="1:47" s="79" customFormat="1" ht="13" x14ac:dyDescent="0.3">
      <c r="A35" s="308"/>
      <c r="B35" s="309"/>
      <c r="C35" s="283"/>
      <c r="D35" s="393"/>
      <c r="E35" s="394"/>
      <c r="F35" s="72"/>
      <c r="G35" s="176"/>
      <c r="H35" s="193"/>
      <c r="I35" s="193"/>
      <c r="J35" s="155"/>
      <c r="K35" s="155"/>
      <c r="L35" s="155"/>
      <c r="M35" s="155"/>
      <c r="N35" s="190"/>
      <c r="O35" s="190"/>
      <c r="P35" s="190"/>
      <c r="Q35" s="190"/>
    </row>
    <row r="36" spans="1:47" s="79" customFormat="1" ht="13" x14ac:dyDescent="0.3">
      <c r="A36" s="308"/>
      <c r="B36" s="309"/>
      <c r="C36" s="283"/>
      <c r="D36" s="393"/>
      <c r="E36" s="394"/>
      <c r="F36" s="72"/>
      <c r="G36" s="176"/>
      <c r="H36" s="193"/>
      <c r="I36" s="193"/>
      <c r="J36" s="155"/>
      <c r="K36" s="155"/>
      <c r="L36" s="155"/>
      <c r="M36" s="155"/>
      <c r="N36" s="190"/>
      <c r="O36" s="190"/>
      <c r="P36" s="190"/>
      <c r="Q36" s="190"/>
    </row>
    <row r="37" spans="1:47" x14ac:dyDescent="0.25">
      <c r="B37" s="442"/>
      <c r="C37" s="442"/>
      <c r="D37" s="442"/>
      <c r="E37" s="442"/>
      <c r="F37" s="442"/>
    </row>
    <row r="38" spans="1:47" s="184" customFormat="1" ht="13" x14ac:dyDescent="0.25">
      <c r="A38" s="180"/>
      <c r="B38" s="443"/>
      <c r="C38" s="443"/>
      <c r="D38" s="443"/>
      <c r="E38" s="443"/>
      <c r="F38" s="443"/>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row>
    <row r="39" spans="1:47" s="184" customFormat="1" ht="13" x14ac:dyDescent="0.25">
      <c r="A39" s="279" t="s">
        <v>110</v>
      </c>
      <c r="B39" s="279"/>
      <c r="C39" s="304" t="s">
        <v>156</v>
      </c>
      <c r="D39" s="322"/>
      <c r="E39" s="317" t="s">
        <v>157</v>
      </c>
      <c r="F39" s="300" t="s">
        <v>130</v>
      </c>
      <c r="G39" s="301"/>
      <c r="H39" s="304" t="s">
        <v>64</v>
      </c>
      <c r="I39" s="305"/>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row>
    <row r="40" spans="1:47" s="184" customFormat="1" ht="26" x14ac:dyDescent="0.25">
      <c r="A40" s="421" t="s">
        <v>65</v>
      </c>
      <c r="B40" s="422"/>
      <c r="C40" s="107" t="s">
        <v>134</v>
      </c>
      <c r="D40" s="107" t="s">
        <v>66</v>
      </c>
      <c r="E40" s="318"/>
      <c r="F40" s="302"/>
      <c r="G40" s="303"/>
      <c r="H40" s="107" t="s">
        <v>148</v>
      </c>
      <c r="I40" s="107" t="s">
        <v>149</v>
      </c>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row>
    <row r="41" spans="1:47" s="184" customFormat="1" ht="37.5" x14ac:dyDescent="0.25">
      <c r="A41" s="423" t="s">
        <v>108</v>
      </c>
      <c r="B41" s="424"/>
      <c r="C41" s="108" t="s">
        <v>166</v>
      </c>
      <c r="D41" s="142" t="s">
        <v>137</v>
      </c>
      <c r="E41" s="427" t="s">
        <v>109</v>
      </c>
      <c r="F41" s="430" t="s">
        <v>111</v>
      </c>
      <c r="G41" s="431"/>
      <c r="H41" s="142" t="s">
        <v>147</v>
      </c>
      <c r="I41" s="142" t="s">
        <v>151</v>
      </c>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row>
    <row r="42" spans="1:47" s="184" customFormat="1" ht="13" x14ac:dyDescent="0.25">
      <c r="A42" s="425"/>
      <c r="B42" s="426"/>
      <c r="C42" s="110" t="s">
        <v>135</v>
      </c>
      <c r="D42" s="142" t="s">
        <v>138</v>
      </c>
      <c r="E42" s="428"/>
      <c r="F42" s="432"/>
      <c r="G42" s="433"/>
      <c r="H42" s="142" t="s">
        <v>150</v>
      </c>
      <c r="I42" s="142" t="s">
        <v>152</v>
      </c>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row>
    <row r="43" spans="1:47" s="184" customFormat="1" ht="13" x14ac:dyDescent="0.25">
      <c r="A43" s="425"/>
      <c r="B43" s="426"/>
      <c r="C43" s="110" t="s">
        <v>136</v>
      </c>
      <c r="D43" s="143" t="s">
        <v>139</v>
      </c>
      <c r="E43" s="429"/>
      <c r="F43" s="434"/>
      <c r="G43" s="435"/>
      <c r="H43" s="143" t="s">
        <v>147</v>
      </c>
      <c r="I43" s="143" t="s">
        <v>147</v>
      </c>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row>
    <row r="44" spans="1:47" s="184" customFormat="1" ht="25" x14ac:dyDescent="0.25">
      <c r="A44" s="112">
        <v>0.1</v>
      </c>
      <c r="B44" s="113" t="s">
        <v>67</v>
      </c>
      <c r="C44" s="15"/>
      <c r="D44" s="20"/>
      <c r="E44" s="436"/>
      <c r="F44" s="323"/>
      <c r="G44" s="324"/>
      <c r="H44" s="198"/>
      <c r="I44" s="198"/>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row>
    <row r="45" spans="1:47" s="184" customFormat="1" ht="13" x14ac:dyDescent="0.25">
      <c r="A45" s="114">
        <v>0.2</v>
      </c>
      <c r="B45" s="115" t="s">
        <v>68</v>
      </c>
      <c r="C45" s="15"/>
      <c r="D45" s="21"/>
      <c r="E45" s="437"/>
      <c r="F45" s="323"/>
      <c r="G45" s="324"/>
      <c r="H45" s="198"/>
      <c r="I45" s="198"/>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row>
    <row r="46" spans="1:47" s="184" customFormat="1" ht="13" x14ac:dyDescent="0.25">
      <c r="A46" s="114">
        <v>0.3</v>
      </c>
      <c r="B46" s="115" t="s">
        <v>69</v>
      </c>
      <c r="C46" s="15"/>
      <c r="D46" s="21"/>
      <c r="E46" s="437"/>
      <c r="F46" s="323"/>
      <c r="G46" s="324"/>
      <c r="H46" s="198"/>
      <c r="I46" s="198"/>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row>
    <row r="47" spans="1:47" s="184" customFormat="1" ht="13" x14ac:dyDescent="0.25">
      <c r="A47" s="114">
        <v>0.4</v>
      </c>
      <c r="B47" s="115" t="s">
        <v>70</v>
      </c>
      <c r="C47" s="15"/>
      <c r="D47" s="21"/>
      <c r="E47" s="438"/>
      <c r="F47" s="323"/>
      <c r="G47" s="324"/>
      <c r="H47" s="198"/>
      <c r="I47" s="198"/>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row>
    <row r="48" spans="1:47" s="184" customFormat="1" ht="13" x14ac:dyDescent="0.25">
      <c r="A48" s="114"/>
      <c r="B48" s="115"/>
      <c r="C48" s="15"/>
      <c r="D48" s="227"/>
      <c r="E48" s="225"/>
      <c r="F48" s="223"/>
      <c r="G48" s="224"/>
      <c r="H48" s="198"/>
      <c r="I48" s="198"/>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row>
    <row r="49" spans="1:39" s="184" customFormat="1" ht="25" x14ac:dyDescent="0.25">
      <c r="A49" s="114">
        <v>1</v>
      </c>
      <c r="B49" s="115" t="s">
        <v>71</v>
      </c>
      <c r="C49" s="15" t="s">
        <v>216</v>
      </c>
      <c r="D49" s="21"/>
      <c r="E49" s="222" t="s">
        <v>211</v>
      </c>
      <c r="F49" s="323"/>
      <c r="G49" s="324"/>
      <c r="H49" s="198"/>
      <c r="I49" s="198"/>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row>
    <row r="50" spans="1:39" s="184" customFormat="1" ht="25" x14ac:dyDescent="0.25">
      <c r="A50" s="114"/>
      <c r="B50" s="115"/>
      <c r="C50" s="15" t="s">
        <v>217</v>
      </c>
      <c r="D50" s="21"/>
      <c r="E50" s="222" t="s">
        <v>211</v>
      </c>
      <c r="F50" s="323"/>
      <c r="G50" s="324"/>
      <c r="H50" s="198"/>
      <c r="I50" s="198"/>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row>
    <row r="51" spans="1:39" s="184" customFormat="1" ht="25" x14ac:dyDescent="0.25">
      <c r="A51" s="114"/>
      <c r="B51" s="115"/>
      <c r="C51" s="15" t="s">
        <v>218</v>
      </c>
      <c r="D51" s="21"/>
      <c r="E51" s="222" t="s">
        <v>211</v>
      </c>
      <c r="F51" s="323"/>
      <c r="G51" s="324"/>
      <c r="H51" s="198"/>
      <c r="I51" s="198"/>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row>
    <row r="52" spans="1:39" s="184" customFormat="1" ht="42.5" customHeight="1" x14ac:dyDescent="0.25">
      <c r="A52" s="114"/>
      <c r="B52" s="115"/>
      <c r="C52" s="15" t="s">
        <v>219</v>
      </c>
      <c r="D52" s="21"/>
      <c r="E52" s="222" t="s">
        <v>211</v>
      </c>
      <c r="F52" s="323"/>
      <c r="G52" s="324"/>
      <c r="H52" s="198"/>
      <c r="I52" s="198"/>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row>
    <row r="53" spans="1:39" s="184" customFormat="1" ht="37" customHeight="1" x14ac:dyDescent="0.25">
      <c r="A53" s="114"/>
      <c r="B53" s="115"/>
      <c r="C53" s="15" t="s">
        <v>220</v>
      </c>
      <c r="D53" s="21">
        <v>3103</v>
      </c>
      <c r="E53" s="222" t="s">
        <v>211</v>
      </c>
      <c r="F53" s="232"/>
      <c r="G53" s="233"/>
      <c r="H53" s="198"/>
      <c r="I53" s="198"/>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row>
    <row r="54" spans="1:39" s="184" customFormat="1" ht="37.5" x14ac:dyDescent="0.25">
      <c r="A54" s="114"/>
      <c r="B54" s="115"/>
      <c r="C54" s="15" t="s">
        <v>221</v>
      </c>
      <c r="D54" s="21">
        <v>44741</v>
      </c>
      <c r="E54" s="222" t="s">
        <v>211</v>
      </c>
      <c r="F54" s="232"/>
      <c r="G54" s="233"/>
      <c r="H54" s="198"/>
      <c r="I54" s="198"/>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row>
    <row r="55" spans="1:39" s="184" customFormat="1" ht="25" hidden="1" x14ac:dyDescent="0.25">
      <c r="A55" s="114"/>
      <c r="B55" s="115"/>
      <c r="C55" s="15"/>
      <c r="D55" s="21"/>
      <c r="E55" s="222" t="s">
        <v>211</v>
      </c>
      <c r="F55" s="232"/>
      <c r="G55" s="233"/>
      <c r="H55" s="198"/>
      <c r="I55" s="198"/>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row>
    <row r="56" spans="1:39" s="184" customFormat="1" ht="25" hidden="1" x14ac:dyDescent="0.25">
      <c r="A56" s="114"/>
      <c r="B56" s="115"/>
      <c r="C56" s="15"/>
      <c r="D56" s="21"/>
      <c r="E56" s="222" t="s">
        <v>211</v>
      </c>
      <c r="F56" s="232"/>
      <c r="G56" s="233"/>
      <c r="H56" s="198"/>
      <c r="I56" s="198"/>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row>
    <row r="57" spans="1:39" s="184" customFormat="1" ht="40" hidden="1" customHeight="1" x14ac:dyDescent="0.25">
      <c r="A57" s="114"/>
      <c r="B57" s="115"/>
      <c r="C57" s="15"/>
      <c r="D57" s="21"/>
      <c r="E57" s="222" t="s">
        <v>211</v>
      </c>
      <c r="F57" s="232"/>
      <c r="G57" s="233"/>
      <c r="H57" s="198"/>
      <c r="I57" s="198"/>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row>
    <row r="58" spans="1:39" s="184" customFormat="1" ht="22" hidden="1" customHeight="1" x14ac:dyDescent="0.25">
      <c r="A58" s="114"/>
      <c r="B58" s="115"/>
      <c r="C58" s="15"/>
      <c r="D58" s="21"/>
      <c r="E58" s="168"/>
      <c r="F58" s="168"/>
      <c r="G58" s="169"/>
      <c r="H58" s="198"/>
      <c r="I58" s="198"/>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row>
    <row r="59" spans="1:39" s="184" customFormat="1" ht="35.5" hidden="1" customHeight="1" x14ac:dyDescent="0.25">
      <c r="A59" s="114"/>
      <c r="B59" s="115"/>
      <c r="C59" s="15"/>
      <c r="D59" s="21"/>
      <c r="E59" s="168"/>
      <c r="F59" s="168"/>
      <c r="G59" s="169"/>
      <c r="H59" s="198"/>
      <c r="I59" s="198"/>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row>
    <row r="60" spans="1:39" s="184" customFormat="1" ht="21" hidden="1" customHeight="1" x14ac:dyDescent="0.25">
      <c r="A60" s="114"/>
      <c r="B60" s="115"/>
      <c r="C60" s="15"/>
      <c r="D60" s="21"/>
      <c r="E60" s="168"/>
      <c r="F60" s="168"/>
      <c r="G60" s="169"/>
      <c r="H60" s="198"/>
      <c r="I60" s="198"/>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row>
    <row r="61" spans="1:39" s="184" customFormat="1" ht="19" hidden="1" customHeight="1" x14ac:dyDescent="0.25">
      <c r="A61" s="114"/>
      <c r="B61" s="115"/>
      <c r="C61" s="15"/>
      <c r="D61" s="21"/>
      <c r="E61" s="168"/>
      <c r="F61" s="168"/>
      <c r="G61" s="169"/>
      <c r="H61" s="198"/>
      <c r="I61" s="198"/>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row>
    <row r="62" spans="1:39" s="184" customFormat="1" ht="27.5" hidden="1" customHeight="1" x14ac:dyDescent="0.25">
      <c r="A62" s="114"/>
      <c r="B62" s="115"/>
      <c r="C62" s="15"/>
      <c r="D62" s="227"/>
      <c r="E62" s="168"/>
      <c r="F62" s="168"/>
      <c r="G62" s="169"/>
      <c r="H62" s="198"/>
      <c r="I62" s="198"/>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row>
    <row r="63" spans="1:39" s="184" customFormat="1" ht="42" customHeight="1" x14ac:dyDescent="0.25">
      <c r="A63" s="114">
        <v>2.1</v>
      </c>
      <c r="B63" s="115" t="s">
        <v>72</v>
      </c>
      <c r="C63" s="15" t="s">
        <v>222</v>
      </c>
      <c r="D63" s="21">
        <v>5310</v>
      </c>
      <c r="E63" s="222" t="s">
        <v>211</v>
      </c>
      <c r="F63" s="323"/>
      <c r="G63" s="324"/>
      <c r="H63" s="198"/>
      <c r="I63" s="198"/>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row>
    <row r="64" spans="1:39" s="184" customFormat="1" ht="60.5" customHeight="1" x14ac:dyDescent="0.25">
      <c r="A64" s="114"/>
      <c r="B64" s="115"/>
      <c r="C64" s="15" t="s">
        <v>222</v>
      </c>
      <c r="D64" s="21">
        <v>10050</v>
      </c>
      <c r="E64" s="222" t="s">
        <v>211</v>
      </c>
      <c r="F64" s="323"/>
      <c r="G64" s="324"/>
      <c r="H64" s="198"/>
      <c r="I64" s="198"/>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row>
    <row r="65" spans="1:39" s="184" customFormat="1" ht="32" customHeight="1" x14ac:dyDescent="0.25">
      <c r="A65" s="114"/>
      <c r="B65" s="115"/>
      <c r="C65" s="15" t="s">
        <v>223</v>
      </c>
      <c r="D65" s="21">
        <v>64015</v>
      </c>
      <c r="E65" s="222" t="s">
        <v>211</v>
      </c>
      <c r="F65" s="323"/>
      <c r="G65" s="324"/>
      <c r="H65" s="198"/>
      <c r="I65" s="198"/>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row>
    <row r="66" spans="1:39" s="184" customFormat="1" ht="23.5" customHeight="1" x14ac:dyDescent="0.25">
      <c r="A66" s="114"/>
      <c r="B66" s="115"/>
      <c r="C66" s="15" t="s">
        <v>223</v>
      </c>
      <c r="D66" s="21">
        <v>123300</v>
      </c>
      <c r="E66" s="222" t="s">
        <v>211</v>
      </c>
      <c r="F66" s="323"/>
      <c r="G66" s="324"/>
      <c r="H66" s="198"/>
      <c r="I66" s="198"/>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row>
    <row r="67" spans="1:39" s="184" customFormat="1" ht="32.5" hidden="1" customHeight="1" x14ac:dyDescent="0.25">
      <c r="A67" s="114"/>
      <c r="B67" s="115"/>
      <c r="C67" s="15"/>
      <c r="D67" s="21"/>
      <c r="E67" s="222" t="s">
        <v>211</v>
      </c>
      <c r="F67" s="323"/>
      <c r="G67" s="324"/>
      <c r="H67" s="198"/>
      <c r="I67" s="198"/>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row>
    <row r="68" spans="1:39" s="184" customFormat="1" ht="40" hidden="1" customHeight="1" x14ac:dyDescent="0.25">
      <c r="A68" s="114"/>
      <c r="B68" s="115"/>
      <c r="C68" s="15"/>
      <c r="D68" s="21"/>
      <c r="E68" s="222" t="s">
        <v>211</v>
      </c>
      <c r="F68" s="323"/>
      <c r="G68" s="324"/>
      <c r="H68" s="198"/>
      <c r="I68" s="198"/>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row>
    <row r="69" spans="1:39" s="184" customFormat="1" ht="34.5" hidden="1" customHeight="1" x14ac:dyDescent="0.25">
      <c r="A69" s="114"/>
      <c r="B69" s="115"/>
      <c r="C69" s="15"/>
      <c r="D69" s="21"/>
      <c r="E69" s="222" t="s">
        <v>211</v>
      </c>
      <c r="F69" s="323"/>
      <c r="G69" s="324"/>
      <c r="H69" s="198"/>
      <c r="I69" s="198"/>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row>
    <row r="70" spans="1:39" s="184" customFormat="1" ht="37.5" x14ac:dyDescent="0.25">
      <c r="A70" s="114">
        <v>2.2000000000000002</v>
      </c>
      <c r="B70" s="115" t="s">
        <v>73</v>
      </c>
      <c r="C70" s="15" t="s">
        <v>221</v>
      </c>
      <c r="D70" s="21"/>
      <c r="E70" s="222" t="s">
        <v>211</v>
      </c>
      <c r="F70" s="323"/>
      <c r="G70" s="324"/>
      <c r="H70" s="198"/>
      <c r="I70" s="198"/>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row>
    <row r="71" spans="1:39" s="184" customFormat="1" ht="25" x14ac:dyDescent="0.25">
      <c r="A71" s="114"/>
      <c r="B71" s="115"/>
      <c r="C71" s="15" t="s">
        <v>224</v>
      </c>
      <c r="D71" s="21"/>
      <c r="E71" s="222" t="s">
        <v>211</v>
      </c>
      <c r="F71" s="323"/>
      <c r="G71" s="324"/>
      <c r="H71" s="198"/>
      <c r="I71" s="198"/>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row>
    <row r="72" spans="1:39" s="184" customFormat="1" ht="25" x14ac:dyDescent="0.25">
      <c r="A72" s="114"/>
      <c r="B72" s="115"/>
      <c r="C72" s="15" t="s">
        <v>225</v>
      </c>
      <c r="D72" s="21"/>
      <c r="E72" s="222" t="s">
        <v>211</v>
      </c>
      <c r="F72" s="232"/>
      <c r="G72" s="233"/>
      <c r="H72" s="198"/>
      <c r="I72" s="198"/>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row>
    <row r="73" spans="1:39" s="184" customFormat="1" ht="25" x14ac:dyDescent="0.25">
      <c r="A73" s="114"/>
      <c r="B73" s="115"/>
      <c r="C73" s="15" t="s">
        <v>226</v>
      </c>
      <c r="D73" s="21"/>
      <c r="E73" s="222" t="s">
        <v>211</v>
      </c>
      <c r="F73" s="323"/>
      <c r="G73" s="324"/>
      <c r="H73" s="198"/>
      <c r="I73" s="198"/>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row>
    <row r="74" spans="1:39" s="184" customFormat="1" ht="25" x14ac:dyDescent="0.25">
      <c r="A74" s="114"/>
      <c r="B74" s="115"/>
      <c r="C74" s="15" t="s">
        <v>227</v>
      </c>
      <c r="D74" s="21"/>
      <c r="E74" s="222" t="s">
        <v>211</v>
      </c>
      <c r="F74" s="323"/>
      <c r="G74" s="324"/>
      <c r="H74" s="198"/>
      <c r="I74" s="198"/>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180"/>
      <c r="AM74" s="180"/>
    </row>
    <row r="75" spans="1:39" s="184" customFormat="1" ht="25" x14ac:dyDescent="0.25">
      <c r="A75" s="114"/>
      <c r="B75" s="115"/>
      <c r="C75" s="15" t="s">
        <v>222</v>
      </c>
      <c r="D75" s="21">
        <v>1260</v>
      </c>
      <c r="E75" s="222" t="s">
        <v>211</v>
      </c>
      <c r="F75" s="323"/>
      <c r="G75" s="324"/>
      <c r="H75" s="198"/>
      <c r="I75" s="198"/>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0"/>
      <c r="AM75" s="180"/>
    </row>
    <row r="76" spans="1:39" s="184" customFormat="1" ht="37.5" x14ac:dyDescent="0.25">
      <c r="A76" s="114"/>
      <c r="B76" s="115"/>
      <c r="C76" s="15" t="s">
        <v>228</v>
      </c>
      <c r="D76" s="21"/>
      <c r="E76" s="222" t="s">
        <v>211</v>
      </c>
      <c r="F76" s="323"/>
      <c r="G76" s="324"/>
      <c r="H76" s="198"/>
      <c r="I76" s="198"/>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0"/>
      <c r="AM76" s="180"/>
    </row>
    <row r="77" spans="1:39" s="184" customFormat="1" ht="25" hidden="1" x14ac:dyDescent="0.25">
      <c r="A77" s="114"/>
      <c r="B77" s="115"/>
      <c r="C77" s="15"/>
      <c r="D77" s="21"/>
      <c r="E77" s="222" t="s">
        <v>211</v>
      </c>
      <c r="F77" s="323"/>
      <c r="G77" s="324"/>
      <c r="H77" s="198"/>
      <c r="I77" s="198"/>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row>
    <row r="78" spans="1:39" s="184" customFormat="1" ht="21.5" hidden="1" customHeight="1" x14ac:dyDescent="0.25">
      <c r="A78" s="114"/>
      <c r="B78" s="115"/>
      <c r="C78" s="15"/>
      <c r="D78" s="21"/>
      <c r="E78" s="222" t="s">
        <v>211</v>
      </c>
      <c r="F78" s="323"/>
      <c r="G78" s="324"/>
      <c r="H78" s="198"/>
      <c r="I78" s="198"/>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row>
    <row r="79" spans="1:39" s="184" customFormat="1" ht="23.5" hidden="1" customHeight="1" x14ac:dyDescent="0.25">
      <c r="A79" s="114"/>
      <c r="B79" s="115"/>
      <c r="C79" s="15"/>
      <c r="D79" s="21"/>
      <c r="E79" s="222" t="s">
        <v>211</v>
      </c>
      <c r="F79" s="168"/>
      <c r="G79" s="169"/>
      <c r="H79" s="198"/>
      <c r="I79" s="198"/>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0"/>
      <c r="AM79" s="180"/>
    </row>
    <row r="80" spans="1:39" s="184" customFormat="1" ht="29.5" hidden="1" customHeight="1" x14ac:dyDescent="0.25">
      <c r="A80" s="114"/>
      <c r="B80" s="115"/>
      <c r="C80" s="15"/>
      <c r="D80" s="21"/>
      <c r="E80" s="222" t="s">
        <v>211</v>
      </c>
      <c r="F80" s="168"/>
      <c r="G80" s="169"/>
      <c r="H80" s="198"/>
      <c r="I80" s="198"/>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80"/>
      <c r="AM80" s="180"/>
    </row>
    <row r="81" spans="1:39" s="184" customFormat="1" ht="68.5" customHeight="1" x14ac:dyDescent="0.25">
      <c r="A81" s="114">
        <v>2.2999999999999998</v>
      </c>
      <c r="B81" s="115" t="s">
        <v>74</v>
      </c>
      <c r="C81" s="15" t="s">
        <v>229</v>
      </c>
      <c r="D81" s="21"/>
      <c r="E81" s="222" t="s">
        <v>212</v>
      </c>
      <c r="F81" s="323"/>
      <c r="G81" s="324"/>
      <c r="H81" s="198"/>
      <c r="I81" s="198"/>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row>
    <row r="82" spans="1:39" s="184" customFormat="1" ht="41" customHeight="1" x14ac:dyDescent="0.25">
      <c r="A82" s="114"/>
      <c r="B82" s="115"/>
      <c r="C82" s="15" t="s">
        <v>230</v>
      </c>
      <c r="D82" s="21"/>
      <c r="E82" s="222" t="s">
        <v>212</v>
      </c>
      <c r="F82" s="230"/>
      <c r="G82" s="231"/>
      <c r="H82" s="198"/>
      <c r="I82" s="198"/>
      <c r="J82" s="180"/>
      <c r="K82" s="180"/>
      <c r="L82" s="180"/>
      <c r="M82" s="180"/>
      <c r="N82" s="180"/>
      <c r="O82" s="180"/>
      <c r="P82" s="180"/>
      <c r="Q82" s="180"/>
      <c r="R82" s="180"/>
      <c r="S82" s="180"/>
      <c r="T82" s="180"/>
      <c r="U82" s="180"/>
      <c r="V82" s="180"/>
      <c r="W82" s="180"/>
      <c r="X82" s="180"/>
      <c r="Y82" s="180"/>
      <c r="Z82" s="180"/>
      <c r="AA82" s="180"/>
      <c r="AB82" s="180"/>
      <c r="AC82" s="180"/>
      <c r="AD82" s="180"/>
      <c r="AE82" s="180"/>
      <c r="AF82" s="180"/>
      <c r="AG82" s="180"/>
      <c r="AH82" s="180"/>
      <c r="AI82" s="180"/>
      <c r="AJ82" s="180"/>
      <c r="AK82" s="180"/>
      <c r="AL82" s="180"/>
      <c r="AM82" s="180"/>
    </row>
    <row r="83" spans="1:39" s="184" customFormat="1" ht="33" customHeight="1" x14ac:dyDescent="0.25">
      <c r="A83" s="114"/>
      <c r="B83" s="115"/>
      <c r="C83" s="15" t="s">
        <v>229</v>
      </c>
      <c r="D83" s="21"/>
      <c r="E83" s="222" t="s">
        <v>212</v>
      </c>
      <c r="F83" s="323"/>
      <c r="G83" s="324"/>
      <c r="H83" s="198"/>
      <c r="I83" s="198"/>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0"/>
      <c r="AM83" s="180"/>
    </row>
    <row r="84" spans="1:39" s="184" customFormat="1" ht="42" customHeight="1" x14ac:dyDescent="0.25">
      <c r="A84" s="114"/>
      <c r="B84" s="115"/>
      <c r="C84" s="15" t="s">
        <v>231</v>
      </c>
      <c r="D84" s="21">
        <v>4100</v>
      </c>
      <c r="E84" s="222" t="s">
        <v>211</v>
      </c>
      <c r="F84" s="323"/>
      <c r="G84" s="324"/>
      <c r="H84" s="198"/>
      <c r="I84" s="198"/>
      <c r="J84" s="180"/>
      <c r="K84" s="180"/>
      <c r="L84" s="180"/>
      <c r="M84" s="180"/>
      <c r="N84" s="180"/>
      <c r="O84" s="180"/>
      <c r="P84" s="180"/>
      <c r="Q84" s="180"/>
      <c r="R84" s="180"/>
      <c r="S84" s="180"/>
      <c r="T84" s="180"/>
      <c r="U84" s="180"/>
      <c r="V84" s="180"/>
      <c r="W84" s="180"/>
      <c r="X84" s="180"/>
      <c r="Y84" s="180"/>
      <c r="Z84" s="180"/>
      <c r="AA84" s="180"/>
      <c r="AB84" s="180"/>
      <c r="AC84" s="180"/>
      <c r="AD84" s="180"/>
      <c r="AE84" s="180"/>
      <c r="AF84" s="180"/>
      <c r="AG84" s="180"/>
      <c r="AH84" s="180"/>
      <c r="AI84" s="180"/>
      <c r="AJ84" s="180"/>
      <c r="AK84" s="180"/>
      <c r="AL84" s="180"/>
      <c r="AM84" s="180"/>
    </row>
    <row r="85" spans="1:39" s="184" customFormat="1" ht="25.5" customHeight="1" x14ac:dyDescent="0.25">
      <c r="A85" s="114"/>
      <c r="B85" s="115"/>
      <c r="C85" s="15" t="s">
        <v>232</v>
      </c>
      <c r="D85" s="21"/>
      <c r="E85" s="222" t="s">
        <v>211</v>
      </c>
      <c r="F85" s="234"/>
      <c r="G85" s="235"/>
      <c r="H85" s="198"/>
      <c r="I85" s="198"/>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c r="AK85" s="180"/>
      <c r="AL85" s="180"/>
      <c r="AM85" s="180"/>
    </row>
    <row r="86" spans="1:39" s="184" customFormat="1" ht="25.5" customHeight="1" x14ac:dyDescent="0.25">
      <c r="A86" s="114"/>
      <c r="B86" s="115"/>
      <c r="C86" s="15" t="s">
        <v>233</v>
      </c>
      <c r="D86" s="21"/>
      <c r="E86" s="222" t="s">
        <v>212</v>
      </c>
      <c r="F86" s="234"/>
      <c r="G86" s="235"/>
      <c r="H86" s="198"/>
      <c r="I86" s="198"/>
      <c r="J86" s="180"/>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180"/>
      <c r="AK86" s="180"/>
      <c r="AL86" s="180"/>
      <c r="AM86" s="180"/>
    </row>
    <row r="87" spans="1:39" s="184" customFormat="1" ht="27.5" hidden="1" customHeight="1" x14ac:dyDescent="0.25">
      <c r="A87" s="114"/>
      <c r="B87" s="115"/>
      <c r="C87" s="15"/>
      <c r="D87" s="21"/>
      <c r="E87" s="222" t="s">
        <v>211</v>
      </c>
      <c r="F87" s="234"/>
      <c r="G87" s="235"/>
      <c r="H87" s="198"/>
      <c r="I87" s="198"/>
      <c r="J87" s="180"/>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c r="AH87" s="180"/>
      <c r="AI87" s="180"/>
      <c r="AJ87" s="180"/>
      <c r="AK87" s="180"/>
      <c r="AL87" s="180"/>
      <c r="AM87" s="180"/>
    </row>
    <row r="88" spans="1:39" s="184" customFormat="1" ht="21" hidden="1" customHeight="1" x14ac:dyDescent="0.25">
      <c r="A88" s="114"/>
      <c r="B88" s="115"/>
      <c r="C88" s="15"/>
      <c r="D88" s="21"/>
      <c r="E88" s="222" t="s">
        <v>211</v>
      </c>
      <c r="F88" s="234"/>
      <c r="G88" s="235"/>
      <c r="H88" s="198"/>
      <c r="I88" s="198"/>
      <c r="J88" s="180"/>
      <c r="K88" s="180"/>
      <c r="L88" s="180"/>
      <c r="M88" s="180"/>
      <c r="N88" s="180"/>
      <c r="O88" s="180"/>
      <c r="P88" s="180"/>
      <c r="Q88" s="180"/>
      <c r="R88" s="180"/>
      <c r="S88" s="180"/>
      <c r="T88" s="180"/>
      <c r="U88" s="180"/>
      <c r="V88" s="180"/>
      <c r="W88" s="180"/>
      <c r="X88" s="180"/>
      <c r="Y88" s="180"/>
      <c r="Z88" s="180"/>
      <c r="AA88" s="180"/>
      <c r="AB88" s="180"/>
      <c r="AC88" s="180"/>
      <c r="AD88" s="180"/>
      <c r="AE88" s="180"/>
      <c r="AF88" s="180"/>
      <c r="AG88" s="180"/>
      <c r="AH88" s="180"/>
      <c r="AI88" s="180"/>
      <c r="AJ88" s="180"/>
      <c r="AK88" s="180"/>
      <c r="AL88" s="180"/>
      <c r="AM88" s="180"/>
    </row>
    <row r="89" spans="1:39" s="184" customFormat="1" ht="21" hidden="1" customHeight="1" x14ac:dyDescent="0.25">
      <c r="A89" s="114"/>
      <c r="B89" s="115"/>
      <c r="C89" s="15"/>
      <c r="D89" s="21"/>
      <c r="E89" s="222" t="s">
        <v>211</v>
      </c>
      <c r="F89" s="234"/>
      <c r="G89" s="235"/>
      <c r="H89" s="198"/>
      <c r="I89" s="198"/>
      <c r="J89" s="180"/>
      <c r="K89" s="180"/>
      <c r="L89" s="180"/>
      <c r="M89" s="180"/>
      <c r="N89" s="180"/>
      <c r="O89" s="180"/>
      <c r="P89" s="180"/>
      <c r="Q89" s="180"/>
      <c r="R89" s="180"/>
      <c r="S89" s="180"/>
      <c r="T89" s="180"/>
      <c r="U89" s="180"/>
      <c r="V89" s="180"/>
      <c r="W89" s="180"/>
      <c r="X89" s="180"/>
      <c r="Y89" s="180"/>
      <c r="Z89" s="180"/>
      <c r="AA89" s="180"/>
      <c r="AB89" s="180"/>
      <c r="AC89" s="180"/>
      <c r="AD89" s="180"/>
      <c r="AE89" s="180"/>
      <c r="AF89" s="180"/>
      <c r="AG89" s="180"/>
      <c r="AH89" s="180"/>
      <c r="AI89" s="180"/>
      <c r="AJ89" s="180"/>
      <c r="AK89" s="180"/>
      <c r="AL89" s="180"/>
      <c r="AM89" s="180"/>
    </row>
    <row r="90" spans="1:39" s="184" customFormat="1" ht="21" hidden="1" customHeight="1" x14ac:dyDescent="0.25">
      <c r="A90" s="114"/>
      <c r="B90" s="115"/>
      <c r="C90" s="15"/>
      <c r="D90" s="227"/>
      <c r="E90" s="222" t="s">
        <v>212</v>
      </c>
      <c r="F90" s="223"/>
      <c r="G90" s="224"/>
      <c r="H90" s="198"/>
      <c r="I90" s="198"/>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c r="AI90" s="180"/>
      <c r="AJ90" s="180"/>
      <c r="AK90" s="180"/>
      <c r="AL90" s="180"/>
      <c r="AM90" s="180"/>
    </row>
    <row r="91" spans="1:39" s="184" customFormat="1" ht="37.5" x14ac:dyDescent="0.25">
      <c r="A91" s="114">
        <v>2.4</v>
      </c>
      <c r="B91" s="115" t="s">
        <v>75</v>
      </c>
      <c r="C91" s="15" t="s">
        <v>234</v>
      </c>
      <c r="D91" s="21"/>
      <c r="E91" s="222" t="s">
        <v>212</v>
      </c>
      <c r="F91" s="323"/>
      <c r="G91" s="324"/>
      <c r="H91" s="198"/>
      <c r="I91" s="198"/>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row>
    <row r="92" spans="1:39" s="184" customFormat="1" ht="37.5" x14ac:dyDescent="0.25">
      <c r="A92" s="114"/>
      <c r="B92" s="115"/>
      <c r="C92" s="15" t="s">
        <v>234</v>
      </c>
      <c r="D92" s="21"/>
      <c r="E92" s="222" t="s">
        <v>212</v>
      </c>
      <c r="F92" s="323"/>
      <c r="G92" s="324"/>
      <c r="H92" s="198"/>
      <c r="I92" s="198"/>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0"/>
      <c r="AG92" s="180"/>
      <c r="AH92" s="180"/>
      <c r="AI92" s="180"/>
      <c r="AJ92" s="180"/>
      <c r="AK92" s="180"/>
      <c r="AL92" s="180"/>
      <c r="AM92" s="180"/>
    </row>
    <row r="93" spans="1:39" s="184" customFormat="1" ht="35.5" customHeight="1" x14ac:dyDescent="0.25">
      <c r="A93" s="114"/>
      <c r="B93" s="115"/>
      <c r="C93" s="15" t="s">
        <v>222</v>
      </c>
      <c r="D93" s="21">
        <v>1676</v>
      </c>
      <c r="E93" s="222" t="s">
        <v>212</v>
      </c>
      <c r="F93" s="323"/>
      <c r="G93" s="324"/>
      <c r="H93" s="198"/>
      <c r="I93" s="198"/>
      <c r="J93" s="180"/>
      <c r="K93" s="180"/>
      <c r="L93" s="180"/>
      <c r="M93" s="180"/>
      <c r="N93" s="180"/>
      <c r="O93" s="180"/>
      <c r="P93" s="180"/>
      <c r="Q93" s="180"/>
      <c r="R93" s="180"/>
      <c r="S93" s="180"/>
      <c r="T93" s="180"/>
      <c r="U93" s="180"/>
      <c r="V93" s="180"/>
      <c r="W93" s="180"/>
      <c r="X93" s="180"/>
      <c r="Y93" s="180"/>
      <c r="Z93" s="180"/>
      <c r="AA93" s="180"/>
      <c r="AB93" s="180"/>
      <c r="AC93" s="180"/>
      <c r="AD93" s="180"/>
      <c r="AE93" s="180"/>
      <c r="AF93" s="180"/>
      <c r="AG93" s="180"/>
      <c r="AH93" s="180"/>
      <c r="AI93" s="180"/>
      <c r="AJ93" s="180"/>
      <c r="AK93" s="180"/>
      <c r="AL93" s="180"/>
      <c r="AM93" s="180"/>
    </row>
    <row r="94" spans="1:39" s="184" customFormat="1" ht="48" customHeight="1" x14ac:dyDescent="0.25">
      <c r="A94" s="114"/>
      <c r="B94" s="115"/>
      <c r="C94" s="15" t="s">
        <v>222</v>
      </c>
      <c r="D94" s="21">
        <v>4830</v>
      </c>
      <c r="E94" s="222" t="s">
        <v>212</v>
      </c>
      <c r="F94" s="228"/>
      <c r="G94" s="229"/>
      <c r="H94" s="198"/>
      <c r="I94" s="198"/>
      <c r="J94" s="180"/>
      <c r="K94" s="180"/>
      <c r="L94" s="180"/>
      <c r="M94" s="180"/>
      <c r="N94" s="180"/>
      <c r="O94" s="180"/>
      <c r="P94" s="180"/>
      <c r="Q94" s="180"/>
      <c r="R94" s="180"/>
      <c r="S94" s="180"/>
      <c r="T94" s="180"/>
      <c r="U94" s="180"/>
      <c r="V94" s="180"/>
      <c r="W94" s="180"/>
      <c r="X94" s="180"/>
      <c r="Y94" s="180"/>
      <c r="Z94" s="180"/>
      <c r="AA94" s="180"/>
      <c r="AB94" s="180"/>
      <c r="AC94" s="180"/>
      <c r="AD94" s="180"/>
      <c r="AE94" s="180"/>
      <c r="AF94" s="180"/>
      <c r="AG94" s="180"/>
      <c r="AH94" s="180"/>
      <c r="AI94" s="180"/>
      <c r="AJ94" s="180"/>
      <c r="AK94" s="180"/>
      <c r="AL94" s="180"/>
      <c r="AM94" s="180"/>
    </row>
    <row r="95" spans="1:39" s="184" customFormat="1" ht="41" hidden="1" customHeight="1" x14ac:dyDescent="0.25">
      <c r="A95" s="114"/>
      <c r="B95" s="115"/>
      <c r="C95" s="15"/>
      <c r="D95" s="21"/>
      <c r="E95" s="222" t="s">
        <v>212</v>
      </c>
      <c r="F95" s="168"/>
      <c r="G95" s="169"/>
      <c r="H95" s="198"/>
      <c r="I95" s="198"/>
      <c r="J95" s="180"/>
      <c r="K95" s="180"/>
      <c r="L95" s="180"/>
      <c r="M95" s="180"/>
      <c r="N95" s="180"/>
      <c r="O95" s="180"/>
      <c r="P95" s="180"/>
      <c r="Q95" s="180"/>
      <c r="R95" s="180"/>
      <c r="S95" s="180"/>
      <c r="T95" s="180"/>
      <c r="U95" s="180"/>
      <c r="V95" s="180"/>
      <c r="W95" s="180"/>
      <c r="X95" s="180"/>
      <c r="Y95" s="180"/>
      <c r="Z95" s="180"/>
      <c r="AA95" s="180"/>
      <c r="AB95" s="180"/>
      <c r="AC95" s="180"/>
      <c r="AD95" s="180"/>
      <c r="AE95" s="180"/>
      <c r="AF95" s="180"/>
      <c r="AG95" s="180"/>
      <c r="AH95" s="180"/>
      <c r="AI95" s="180"/>
      <c r="AJ95" s="180"/>
      <c r="AK95" s="180"/>
      <c r="AL95" s="180"/>
      <c r="AM95" s="180"/>
    </row>
    <row r="96" spans="1:39" s="184" customFormat="1" ht="48" customHeight="1" x14ac:dyDescent="0.25">
      <c r="A96" s="114">
        <v>2.5</v>
      </c>
      <c r="B96" s="115" t="s">
        <v>76</v>
      </c>
      <c r="C96" s="15" t="s">
        <v>235</v>
      </c>
      <c r="D96" s="21"/>
      <c r="E96" s="222" t="s">
        <v>212</v>
      </c>
      <c r="F96" s="323"/>
      <c r="G96" s="324"/>
      <c r="H96" s="198"/>
      <c r="I96" s="198"/>
      <c r="J96" s="180"/>
      <c r="K96" s="180"/>
      <c r="L96" s="180"/>
      <c r="M96" s="180"/>
      <c r="N96" s="180"/>
      <c r="O96" s="180"/>
      <c r="P96" s="180"/>
      <c r="Q96" s="180"/>
      <c r="R96" s="180"/>
      <c r="S96" s="180"/>
      <c r="T96" s="180"/>
      <c r="U96" s="180"/>
      <c r="V96" s="180"/>
      <c r="W96" s="180"/>
      <c r="X96" s="180"/>
      <c r="Y96" s="180"/>
      <c r="Z96" s="180"/>
      <c r="AA96" s="180"/>
      <c r="AB96" s="180"/>
      <c r="AC96" s="180"/>
      <c r="AD96" s="180"/>
      <c r="AE96" s="180"/>
      <c r="AF96" s="180"/>
      <c r="AG96" s="180"/>
      <c r="AH96" s="180"/>
      <c r="AI96" s="180"/>
      <c r="AJ96" s="180"/>
      <c r="AK96" s="180"/>
      <c r="AL96" s="180"/>
      <c r="AM96" s="180"/>
    </row>
    <row r="97" spans="1:39" s="184" customFormat="1" ht="25" x14ac:dyDescent="0.25">
      <c r="A97" s="114"/>
      <c r="B97" s="115"/>
      <c r="C97" s="15" t="s">
        <v>236</v>
      </c>
      <c r="D97" s="21"/>
      <c r="E97" s="222" t="s">
        <v>212</v>
      </c>
      <c r="F97" s="323"/>
      <c r="G97" s="324"/>
      <c r="H97" s="198"/>
      <c r="I97" s="198"/>
      <c r="J97" s="180"/>
      <c r="K97" s="180"/>
      <c r="L97" s="180"/>
      <c r="M97" s="180"/>
      <c r="N97" s="180"/>
      <c r="O97" s="180"/>
      <c r="P97" s="180"/>
      <c r="Q97" s="180"/>
      <c r="R97" s="180"/>
      <c r="S97" s="180"/>
      <c r="T97" s="180"/>
      <c r="U97" s="180"/>
      <c r="V97" s="180"/>
      <c r="W97" s="180"/>
      <c r="X97" s="180"/>
      <c r="Y97" s="180"/>
      <c r="Z97" s="180"/>
      <c r="AA97" s="180"/>
      <c r="AB97" s="180"/>
      <c r="AC97" s="180"/>
      <c r="AD97" s="180"/>
      <c r="AE97" s="180"/>
      <c r="AF97" s="180"/>
      <c r="AG97" s="180"/>
      <c r="AH97" s="180"/>
      <c r="AI97" s="180"/>
      <c r="AJ97" s="180"/>
      <c r="AK97" s="180"/>
      <c r="AL97" s="180"/>
      <c r="AM97" s="180"/>
    </row>
    <row r="98" spans="1:39" s="184" customFormat="1" ht="25" x14ac:dyDescent="0.25">
      <c r="A98" s="114"/>
      <c r="B98" s="115"/>
      <c r="C98" s="15" t="s">
        <v>237</v>
      </c>
      <c r="D98" s="21"/>
      <c r="E98" s="222" t="s">
        <v>212</v>
      </c>
      <c r="F98" s="323"/>
      <c r="G98" s="324"/>
      <c r="H98" s="198"/>
      <c r="I98" s="198"/>
      <c r="J98" s="180"/>
      <c r="K98" s="180"/>
      <c r="L98" s="180"/>
      <c r="M98" s="180"/>
      <c r="N98" s="180"/>
      <c r="O98" s="180"/>
      <c r="P98" s="180"/>
      <c r="Q98" s="180"/>
      <c r="R98" s="180"/>
      <c r="S98" s="180"/>
      <c r="T98" s="180"/>
      <c r="U98" s="180"/>
      <c r="V98" s="180"/>
      <c r="W98" s="180"/>
      <c r="X98" s="180"/>
      <c r="Y98" s="180"/>
      <c r="Z98" s="180"/>
      <c r="AA98" s="180"/>
      <c r="AB98" s="180"/>
      <c r="AC98" s="180"/>
      <c r="AD98" s="180"/>
      <c r="AE98" s="180"/>
      <c r="AF98" s="180"/>
      <c r="AG98" s="180"/>
      <c r="AH98" s="180"/>
      <c r="AI98" s="180"/>
      <c r="AJ98" s="180"/>
      <c r="AK98" s="180"/>
      <c r="AL98" s="180"/>
      <c r="AM98" s="180"/>
    </row>
    <row r="99" spans="1:39" s="184" customFormat="1" ht="25" x14ac:dyDescent="0.25">
      <c r="A99" s="114"/>
      <c r="B99" s="115"/>
      <c r="C99" s="15" t="s">
        <v>238</v>
      </c>
      <c r="D99" s="21"/>
      <c r="E99" s="222" t="s">
        <v>211</v>
      </c>
      <c r="F99" s="232"/>
      <c r="G99" s="233"/>
      <c r="H99" s="198"/>
      <c r="I99" s="198"/>
      <c r="J99" s="180"/>
      <c r="K99" s="180"/>
      <c r="L99" s="180"/>
      <c r="M99" s="180"/>
      <c r="N99" s="180"/>
      <c r="O99" s="180"/>
      <c r="P99" s="180"/>
      <c r="Q99" s="180"/>
      <c r="R99" s="180"/>
      <c r="S99" s="180"/>
      <c r="T99" s="180"/>
      <c r="U99" s="180"/>
      <c r="V99" s="180"/>
      <c r="W99" s="180"/>
      <c r="X99" s="180"/>
      <c r="Y99" s="180"/>
      <c r="Z99" s="180"/>
      <c r="AA99" s="180"/>
      <c r="AB99" s="180"/>
      <c r="AC99" s="180"/>
      <c r="AD99" s="180"/>
      <c r="AE99" s="180"/>
      <c r="AF99" s="180"/>
      <c r="AG99" s="180"/>
      <c r="AH99" s="180"/>
      <c r="AI99" s="180"/>
      <c r="AJ99" s="180"/>
      <c r="AK99" s="180"/>
      <c r="AL99" s="180"/>
      <c r="AM99" s="180"/>
    </row>
    <row r="100" spans="1:39" s="184" customFormat="1" ht="50" x14ac:dyDescent="0.25">
      <c r="A100" s="114"/>
      <c r="B100" s="115"/>
      <c r="C100" s="15" t="s">
        <v>239</v>
      </c>
      <c r="D100" s="21"/>
      <c r="E100" s="222" t="s">
        <v>211</v>
      </c>
      <c r="F100" s="323"/>
      <c r="G100" s="324"/>
      <c r="H100" s="198"/>
      <c r="I100" s="198"/>
      <c r="J100" s="180"/>
      <c r="K100" s="180"/>
      <c r="L100" s="180"/>
      <c r="M100" s="180"/>
      <c r="N100" s="180"/>
      <c r="O100" s="180"/>
      <c r="P100" s="180"/>
      <c r="Q100" s="180"/>
      <c r="R100" s="180"/>
      <c r="S100" s="180"/>
      <c r="T100" s="180"/>
      <c r="U100" s="180"/>
      <c r="V100" s="180"/>
      <c r="W100" s="180"/>
      <c r="X100" s="180"/>
      <c r="Y100" s="180"/>
      <c r="Z100" s="180"/>
      <c r="AA100" s="180"/>
      <c r="AB100" s="180"/>
      <c r="AC100" s="180"/>
      <c r="AD100" s="180"/>
      <c r="AE100" s="180"/>
      <c r="AF100" s="180"/>
      <c r="AG100" s="180"/>
      <c r="AH100" s="180"/>
      <c r="AI100" s="180"/>
      <c r="AJ100" s="180"/>
      <c r="AK100" s="180"/>
      <c r="AL100" s="180"/>
      <c r="AM100" s="180"/>
    </row>
    <row r="101" spans="1:39" s="184" customFormat="1" ht="37.5" x14ac:dyDescent="0.25">
      <c r="A101" s="114"/>
      <c r="B101" s="115"/>
      <c r="C101" s="15" t="s">
        <v>240</v>
      </c>
      <c r="D101" s="21"/>
      <c r="E101" s="222" t="s">
        <v>211</v>
      </c>
      <c r="F101" s="323"/>
      <c r="G101" s="324"/>
      <c r="H101" s="198"/>
      <c r="I101" s="198"/>
      <c r="J101" s="180"/>
      <c r="K101" s="180"/>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c r="AH101" s="180"/>
      <c r="AI101" s="180"/>
      <c r="AJ101" s="180"/>
      <c r="AK101" s="180"/>
      <c r="AL101" s="180"/>
      <c r="AM101" s="180"/>
    </row>
    <row r="102" spans="1:39" s="184" customFormat="1" ht="37.5" x14ac:dyDescent="0.25">
      <c r="A102" s="114"/>
      <c r="B102" s="115"/>
      <c r="C102" s="15" t="s">
        <v>241</v>
      </c>
      <c r="D102" s="21"/>
      <c r="E102" s="222" t="s">
        <v>212</v>
      </c>
      <c r="F102" s="323"/>
      <c r="G102" s="324"/>
      <c r="H102" s="198"/>
      <c r="I102" s="198"/>
      <c r="J102" s="180"/>
      <c r="K102" s="180"/>
      <c r="L102" s="180"/>
      <c r="M102" s="180"/>
      <c r="N102" s="180"/>
      <c r="O102" s="180"/>
      <c r="P102" s="180"/>
      <c r="Q102" s="180"/>
      <c r="R102" s="180"/>
      <c r="S102" s="180"/>
      <c r="T102" s="180"/>
      <c r="U102" s="180"/>
      <c r="V102" s="180"/>
      <c r="W102" s="180"/>
      <c r="X102" s="180"/>
      <c r="Y102" s="180"/>
      <c r="Z102" s="180"/>
      <c r="AA102" s="180"/>
      <c r="AB102" s="180"/>
      <c r="AC102" s="180"/>
      <c r="AD102" s="180"/>
      <c r="AE102" s="180"/>
      <c r="AF102" s="180"/>
      <c r="AG102" s="180"/>
      <c r="AH102" s="180"/>
      <c r="AI102" s="180"/>
      <c r="AJ102" s="180"/>
      <c r="AK102" s="180"/>
      <c r="AL102" s="180"/>
      <c r="AM102" s="180"/>
    </row>
    <row r="103" spans="1:39" s="184" customFormat="1" ht="29.5" hidden="1" customHeight="1" x14ac:dyDescent="0.25">
      <c r="A103" s="114"/>
      <c r="B103" s="115"/>
      <c r="C103" s="15" t="s">
        <v>242</v>
      </c>
      <c r="D103" s="21"/>
      <c r="E103" s="222" t="s">
        <v>212</v>
      </c>
      <c r="F103" s="323"/>
      <c r="G103" s="324"/>
      <c r="H103" s="198"/>
      <c r="I103" s="198"/>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c r="AJ103" s="180"/>
      <c r="AK103" s="180"/>
      <c r="AL103" s="180"/>
      <c r="AM103" s="180"/>
    </row>
    <row r="104" spans="1:39" s="184" customFormat="1" ht="25" hidden="1" x14ac:dyDescent="0.25">
      <c r="A104" s="114"/>
      <c r="B104" s="115"/>
      <c r="C104" s="15"/>
      <c r="D104" s="21"/>
      <c r="E104" s="222" t="s">
        <v>212</v>
      </c>
      <c r="F104" s="323"/>
      <c r="G104" s="324"/>
      <c r="H104" s="198"/>
      <c r="I104" s="198"/>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180"/>
      <c r="AL104" s="180"/>
      <c r="AM104" s="180"/>
    </row>
    <row r="105" spans="1:39" s="184" customFormat="1" ht="25" hidden="1" x14ac:dyDescent="0.25">
      <c r="A105" s="114"/>
      <c r="B105" s="115"/>
      <c r="C105" s="15"/>
      <c r="D105" s="21"/>
      <c r="E105" s="222" t="s">
        <v>212</v>
      </c>
      <c r="F105" s="323"/>
      <c r="G105" s="324"/>
      <c r="H105" s="198"/>
      <c r="I105" s="198"/>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row>
    <row r="106" spans="1:39" s="184" customFormat="1" ht="13" hidden="1" x14ac:dyDescent="0.25">
      <c r="A106" s="114"/>
      <c r="B106" s="115"/>
      <c r="C106" s="15"/>
      <c r="D106" s="227"/>
      <c r="E106" s="222"/>
      <c r="F106" s="223"/>
      <c r="G106" s="224"/>
      <c r="H106" s="198"/>
      <c r="I106" s="198"/>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row>
    <row r="107" spans="1:39" s="184" customFormat="1" ht="13" hidden="1" x14ac:dyDescent="0.25">
      <c r="A107" s="114"/>
      <c r="B107" s="115"/>
      <c r="C107" s="15"/>
      <c r="D107" s="227"/>
      <c r="E107" s="222"/>
      <c r="F107" s="228"/>
      <c r="G107" s="229"/>
      <c r="H107" s="198"/>
      <c r="I107" s="198"/>
      <c r="J107" s="180"/>
      <c r="K107" s="180"/>
      <c r="L107" s="180"/>
      <c r="M107" s="180"/>
      <c r="N107" s="180"/>
      <c r="O107" s="180"/>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180"/>
      <c r="AK107" s="180"/>
      <c r="AL107" s="180"/>
      <c r="AM107" s="180"/>
    </row>
    <row r="108" spans="1:39" s="184" customFormat="1" ht="25" x14ac:dyDescent="0.25">
      <c r="A108" s="114">
        <v>2.6</v>
      </c>
      <c r="B108" s="115" t="s">
        <v>77</v>
      </c>
      <c r="C108" s="15" t="s">
        <v>243</v>
      </c>
      <c r="D108" s="21"/>
      <c r="E108" s="222" t="s">
        <v>212</v>
      </c>
      <c r="F108" s="323"/>
      <c r="G108" s="324"/>
      <c r="H108" s="198"/>
      <c r="I108" s="198"/>
      <c r="J108" s="180"/>
      <c r="K108" s="180"/>
      <c r="L108" s="180"/>
      <c r="M108" s="180"/>
      <c r="N108" s="180"/>
      <c r="O108" s="180"/>
      <c r="P108" s="180"/>
      <c r="Q108" s="180"/>
      <c r="R108" s="180"/>
      <c r="S108" s="180"/>
      <c r="T108" s="180"/>
      <c r="U108" s="180"/>
      <c r="V108" s="180"/>
      <c r="W108" s="180"/>
      <c r="X108" s="180"/>
      <c r="Y108" s="180"/>
      <c r="Z108" s="180"/>
      <c r="AA108" s="180"/>
      <c r="AB108" s="180"/>
      <c r="AC108" s="180"/>
      <c r="AD108" s="180"/>
      <c r="AE108" s="180"/>
      <c r="AF108" s="180"/>
      <c r="AG108" s="180"/>
      <c r="AH108" s="180"/>
      <c r="AI108" s="180"/>
      <c r="AJ108" s="180"/>
      <c r="AK108" s="180"/>
      <c r="AL108" s="180"/>
      <c r="AM108" s="180"/>
    </row>
    <row r="109" spans="1:39" s="184" customFormat="1" ht="44" customHeight="1" x14ac:dyDescent="0.25">
      <c r="A109" s="114"/>
      <c r="B109" s="115"/>
      <c r="C109" s="15" t="s">
        <v>244</v>
      </c>
      <c r="D109" s="21"/>
      <c r="E109" s="222" t="s">
        <v>212</v>
      </c>
      <c r="F109" s="323"/>
      <c r="G109" s="324"/>
      <c r="H109" s="198"/>
      <c r="I109" s="198"/>
      <c r="J109" s="180"/>
      <c r="K109" s="180"/>
      <c r="L109" s="180"/>
      <c r="M109" s="180"/>
      <c r="N109" s="180"/>
      <c r="O109" s="180"/>
      <c r="P109" s="180"/>
      <c r="Q109" s="180"/>
      <c r="R109" s="180"/>
      <c r="S109" s="180"/>
      <c r="T109" s="180"/>
      <c r="U109" s="180"/>
      <c r="V109" s="180"/>
      <c r="W109" s="180"/>
      <c r="X109" s="180"/>
      <c r="Y109" s="180"/>
      <c r="Z109" s="180"/>
      <c r="AA109" s="180"/>
      <c r="AB109" s="180"/>
      <c r="AC109" s="180"/>
      <c r="AD109" s="180"/>
      <c r="AE109" s="180"/>
      <c r="AF109" s="180"/>
      <c r="AG109" s="180"/>
      <c r="AH109" s="180"/>
      <c r="AI109" s="180"/>
      <c r="AJ109" s="180"/>
      <c r="AK109" s="180"/>
      <c r="AL109" s="180"/>
      <c r="AM109" s="180"/>
    </row>
    <row r="110" spans="1:39" s="184" customFormat="1" ht="35" customHeight="1" x14ac:dyDescent="0.25">
      <c r="A110" s="114"/>
      <c r="B110" s="115"/>
      <c r="C110" s="15" t="s">
        <v>245</v>
      </c>
      <c r="D110" s="21"/>
      <c r="E110" s="222" t="s">
        <v>212</v>
      </c>
      <c r="F110" s="323"/>
      <c r="G110" s="324"/>
      <c r="H110" s="198"/>
      <c r="I110" s="198"/>
      <c r="J110" s="180"/>
      <c r="K110" s="180"/>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c r="AG110" s="180"/>
      <c r="AH110" s="180"/>
      <c r="AI110" s="180"/>
      <c r="AJ110" s="180"/>
      <c r="AK110" s="180"/>
      <c r="AL110" s="180"/>
      <c r="AM110" s="180"/>
    </row>
    <row r="111" spans="1:39" s="184" customFormat="1" ht="25" hidden="1" x14ac:dyDescent="0.25">
      <c r="A111" s="114"/>
      <c r="B111" s="115"/>
      <c r="C111" s="15"/>
      <c r="D111" s="21"/>
      <c r="E111" s="222" t="s">
        <v>212</v>
      </c>
      <c r="F111" s="323"/>
      <c r="G111" s="324"/>
      <c r="H111" s="198"/>
      <c r="I111" s="198"/>
      <c r="J111" s="180"/>
      <c r="K111" s="180"/>
      <c r="L111" s="180"/>
      <c r="M111" s="180"/>
      <c r="N111" s="180"/>
      <c r="O111" s="180"/>
      <c r="P111" s="180"/>
      <c r="Q111" s="180"/>
      <c r="R111" s="180"/>
      <c r="S111" s="180"/>
      <c r="T111" s="180"/>
      <c r="U111" s="180"/>
      <c r="V111" s="180"/>
      <c r="W111" s="180"/>
      <c r="X111" s="180"/>
      <c r="Y111" s="180"/>
      <c r="Z111" s="180"/>
      <c r="AA111" s="180"/>
      <c r="AB111" s="180"/>
      <c r="AC111" s="180"/>
      <c r="AD111" s="180"/>
      <c r="AE111" s="180"/>
      <c r="AF111" s="180"/>
      <c r="AG111" s="180"/>
      <c r="AH111" s="180"/>
      <c r="AI111" s="180"/>
      <c r="AJ111" s="180"/>
      <c r="AK111" s="180"/>
      <c r="AL111" s="180"/>
      <c r="AM111" s="180"/>
    </row>
    <row r="112" spans="1:39" s="184" customFormat="1" ht="12" hidden="1" customHeight="1" x14ac:dyDescent="0.25">
      <c r="A112" s="114"/>
      <c r="B112" s="115"/>
      <c r="C112" s="15"/>
      <c r="D112" s="21"/>
      <c r="E112" s="222"/>
      <c r="F112" s="323"/>
      <c r="G112" s="324"/>
      <c r="H112" s="198"/>
      <c r="I112" s="198"/>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row>
    <row r="113" spans="1:39" s="184" customFormat="1" ht="15" hidden="1" customHeight="1" x14ac:dyDescent="0.25">
      <c r="A113" s="114"/>
      <c r="B113" s="115"/>
      <c r="C113" s="15"/>
      <c r="D113" s="227"/>
      <c r="E113" s="209"/>
      <c r="F113" s="209"/>
      <c r="G113" s="210"/>
      <c r="H113" s="198"/>
      <c r="I113" s="198"/>
      <c r="J113" s="180"/>
      <c r="K113" s="180"/>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c r="AG113" s="180"/>
      <c r="AH113" s="180"/>
      <c r="AI113" s="180"/>
      <c r="AJ113" s="180"/>
      <c r="AK113" s="180"/>
      <c r="AL113" s="180"/>
      <c r="AM113" s="180"/>
    </row>
    <row r="114" spans="1:39" s="184" customFormat="1" ht="25" x14ac:dyDescent="0.25">
      <c r="A114" s="114">
        <v>2.7</v>
      </c>
      <c r="B114" s="115" t="s">
        <v>78</v>
      </c>
      <c r="C114" s="15" t="s">
        <v>246</v>
      </c>
      <c r="D114" s="21"/>
      <c r="E114" s="222" t="s">
        <v>212</v>
      </c>
      <c r="F114" s="323"/>
      <c r="G114" s="324"/>
      <c r="H114" s="198"/>
      <c r="I114" s="198"/>
      <c r="J114" s="180"/>
      <c r="K114" s="180"/>
      <c r="L114" s="180"/>
      <c r="M114" s="180"/>
      <c r="N114" s="180"/>
      <c r="O114" s="180"/>
      <c r="P114" s="180"/>
      <c r="Q114" s="180"/>
      <c r="R114" s="180"/>
      <c r="S114" s="180"/>
      <c r="T114" s="180"/>
      <c r="U114" s="180"/>
      <c r="V114" s="180"/>
      <c r="W114" s="180"/>
      <c r="X114" s="180"/>
      <c r="Y114" s="180"/>
      <c r="Z114" s="180"/>
      <c r="AA114" s="180"/>
      <c r="AB114" s="180"/>
      <c r="AC114" s="180"/>
      <c r="AD114" s="180"/>
      <c r="AE114" s="180"/>
      <c r="AF114" s="180"/>
      <c r="AG114" s="180"/>
      <c r="AH114" s="180"/>
      <c r="AI114" s="180"/>
      <c r="AJ114" s="180"/>
      <c r="AK114" s="180"/>
      <c r="AL114" s="180"/>
      <c r="AM114" s="180"/>
    </row>
    <row r="115" spans="1:39" s="184" customFormat="1" ht="50" x14ac:dyDescent="0.25">
      <c r="A115" s="114"/>
      <c r="B115" s="115"/>
      <c r="C115" s="14" t="s">
        <v>247</v>
      </c>
      <c r="D115" s="21">
        <v>488</v>
      </c>
      <c r="E115" s="222" t="s">
        <v>212</v>
      </c>
      <c r="F115" s="234"/>
      <c r="G115" s="235"/>
      <c r="H115" s="198"/>
      <c r="I115" s="198"/>
      <c r="J115" s="180"/>
      <c r="K115" s="180"/>
      <c r="L115" s="180"/>
      <c r="M115" s="180"/>
      <c r="N115" s="180"/>
      <c r="O115" s="180"/>
      <c r="P115" s="180"/>
      <c r="Q115" s="180"/>
      <c r="R115" s="180"/>
      <c r="S115" s="180"/>
      <c r="T115" s="180"/>
      <c r="U115" s="180"/>
      <c r="V115" s="180"/>
      <c r="W115" s="180"/>
      <c r="X115" s="180"/>
      <c r="Y115" s="180"/>
      <c r="Z115" s="180"/>
      <c r="AA115" s="180"/>
      <c r="AB115" s="180"/>
      <c r="AC115" s="180"/>
      <c r="AD115" s="180"/>
      <c r="AE115" s="180"/>
      <c r="AF115" s="180"/>
      <c r="AG115" s="180"/>
      <c r="AH115" s="180"/>
      <c r="AI115" s="180"/>
      <c r="AJ115" s="180"/>
      <c r="AK115" s="180"/>
      <c r="AL115" s="180"/>
      <c r="AM115" s="180"/>
    </row>
    <row r="116" spans="1:39" s="184" customFormat="1" ht="50" x14ac:dyDescent="0.25">
      <c r="A116" s="114"/>
      <c r="B116" s="115"/>
      <c r="C116" s="14" t="s">
        <v>247</v>
      </c>
      <c r="D116" s="21">
        <v>664</v>
      </c>
      <c r="E116" s="222" t="s">
        <v>212</v>
      </c>
      <c r="F116" s="234"/>
      <c r="G116" s="235"/>
      <c r="H116" s="198"/>
      <c r="I116" s="198"/>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80"/>
      <c r="AM116" s="180"/>
    </row>
    <row r="117" spans="1:39" s="184" customFormat="1" ht="25" x14ac:dyDescent="0.25">
      <c r="A117" s="114"/>
      <c r="B117" s="115"/>
      <c r="C117" s="14" t="s">
        <v>248</v>
      </c>
      <c r="D117" s="21"/>
      <c r="E117" s="222" t="s">
        <v>212</v>
      </c>
      <c r="F117" s="234"/>
      <c r="G117" s="235"/>
      <c r="H117" s="198"/>
      <c r="I117" s="198"/>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180"/>
      <c r="AK117" s="180"/>
      <c r="AL117" s="180"/>
      <c r="AM117" s="180"/>
    </row>
    <row r="118" spans="1:39" s="184" customFormat="1" ht="25" x14ac:dyDescent="0.25">
      <c r="A118" s="114"/>
      <c r="B118" s="115"/>
      <c r="C118" s="14" t="s">
        <v>248</v>
      </c>
      <c r="D118" s="21"/>
      <c r="E118" s="222" t="s">
        <v>212</v>
      </c>
      <c r="F118" s="234"/>
      <c r="G118" s="235"/>
      <c r="H118" s="198"/>
      <c r="I118" s="198"/>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c r="AM118" s="180"/>
    </row>
    <row r="119" spans="1:39" s="184" customFormat="1" ht="25" x14ac:dyDescent="0.25">
      <c r="A119" s="114"/>
      <c r="B119" s="115"/>
      <c r="C119" s="14" t="s">
        <v>249</v>
      </c>
      <c r="D119" s="21"/>
      <c r="E119" s="222" t="s">
        <v>212</v>
      </c>
      <c r="F119" s="323"/>
      <c r="G119" s="324"/>
      <c r="H119" s="198"/>
      <c r="I119" s="198"/>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c r="AM119" s="180"/>
    </row>
    <row r="120" spans="1:39" s="184" customFormat="1" ht="37.5" x14ac:dyDescent="0.25">
      <c r="A120" s="114"/>
      <c r="B120" s="115"/>
      <c r="C120" s="14" t="s">
        <v>241</v>
      </c>
      <c r="D120" s="21"/>
      <c r="E120" s="222" t="s">
        <v>212</v>
      </c>
      <c r="F120" s="234"/>
      <c r="G120" s="235"/>
      <c r="H120" s="198"/>
      <c r="I120" s="198"/>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80"/>
      <c r="AL120" s="180"/>
      <c r="AM120" s="180"/>
    </row>
    <row r="121" spans="1:39" s="184" customFormat="1" ht="37.5" x14ac:dyDescent="0.25">
      <c r="A121" s="114"/>
      <c r="B121" s="115"/>
      <c r="C121" s="14" t="s">
        <v>241</v>
      </c>
      <c r="D121" s="21"/>
      <c r="E121" s="222" t="s">
        <v>212</v>
      </c>
      <c r="F121" s="234"/>
      <c r="G121" s="235"/>
      <c r="H121" s="198"/>
      <c r="I121" s="198"/>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row>
    <row r="122" spans="1:39" s="184" customFormat="1" ht="50" x14ac:dyDescent="0.25">
      <c r="A122" s="114"/>
      <c r="B122" s="115"/>
      <c r="C122" s="14" t="s">
        <v>250</v>
      </c>
      <c r="D122" s="21"/>
      <c r="E122" s="222" t="s">
        <v>212</v>
      </c>
      <c r="F122" s="323"/>
      <c r="G122" s="324"/>
      <c r="H122" s="198"/>
      <c r="I122" s="198"/>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row>
    <row r="123" spans="1:39" s="184" customFormat="1" ht="25" x14ac:dyDescent="0.25">
      <c r="A123" s="114"/>
      <c r="B123" s="115"/>
      <c r="C123" s="14" t="s">
        <v>251</v>
      </c>
      <c r="D123" s="21"/>
      <c r="E123" s="222" t="s">
        <v>212</v>
      </c>
      <c r="F123" s="323"/>
      <c r="G123" s="324"/>
      <c r="H123" s="198"/>
      <c r="I123" s="198"/>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row>
    <row r="124" spans="1:39" s="184" customFormat="1" ht="25" x14ac:dyDescent="0.25">
      <c r="A124" s="114"/>
      <c r="B124" s="115"/>
      <c r="C124" s="14" t="s">
        <v>252</v>
      </c>
      <c r="D124" s="21">
        <v>6857</v>
      </c>
      <c r="E124" s="222" t="s">
        <v>212</v>
      </c>
      <c r="F124" s="323"/>
      <c r="G124" s="324"/>
      <c r="H124" s="198"/>
      <c r="I124" s="198"/>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row>
    <row r="125" spans="1:39" s="184" customFormat="1" ht="26.5" customHeight="1" x14ac:dyDescent="0.25">
      <c r="A125" s="114"/>
      <c r="B125" s="115"/>
      <c r="C125" s="14" t="s">
        <v>238</v>
      </c>
      <c r="D125" s="21">
        <v>27345</v>
      </c>
      <c r="E125" s="222" t="s">
        <v>212</v>
      </c>
      <c r="F125" s="323"/>
      <c r="G125" s="324"/>
      <c r="H125" s="198"/>
      <c r="I125" s="198"/>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row>
    <row r="126" spans="1:39" s="184" customFormat="1" ht="25" x14ac:dyDescent="0.25">
      <c r="A126" s="114">
        <v>2.8</v>
      </c>
      <c r="B126" s="115" t="s">
        <v>79</v>
      </c>
      <c r="C126" s="14" t="s">
        <v>253</v>
      </c>
      <c r="D126" s="21"/>
      <c r="E126" s="222" t="s">
        <v>212</v>
      </c>
      <c r="F126" s="323"/>
      <c r="G126" s="324"/>
      <c r="H126" s="198"/>
      <c r="I126" s="198"/>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row>
    <row r="127" spans="1:39" s="184" customFormat="1" ht="13" hidden="1" x14ac:dyDescent="0.25">
      <c r="A127" s="114"/>
      <c r="B127" s="177"/>
      <c r="C127" s="14"/>
      <c r="D127" s="178"/>
      <c r="E127" s="222"/>
      <c r="F127" s="209"/>
      <c r="G127" s="210"/>
      <c r="H127" s="198"/>
      <c r="I127" s="198"/>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row>
    <row r="128" spans="1:39" s="184" customFormat="1" ht="25" x14ac:dyDescent="0.25">
      <c r="A128" s="114">
        <v>3</v>
      </c>
      <c r="B128" s="177" t="s">
        <v>80</v>
      </c>
      <c r="C128" s="15" t="s">
        <v>254</v>
      </c>
      <c r="D128" s="178"/>
      <c r="E128" s="222" t="s">
        <v>212</v>
      </c>
      <c r="F128" s="323"/>
      <c r="G128" s="324"/>
      <c r="H128" s="198"/>
      <c r="I128" s="198"/>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0"/>
    </row>
    <row r="129" spans="1:39" s="184" customFormat="1" ht="25" x14ac:dyDescent="0.25">
      <c r="A129" s="114"/>
      <c r="B129" s="177"/>
      <c r="C129" s="15" t="s">
        <v>255</v>
      </c>
      <c r="D129" s="178"/>
      <c r="E129" s="222" t="s">
        <v>212</v>
      </c>
      <c r="F129" s="323"/>
      <c r="G129" s="324"/>
      <c r="H129" s="198"/>
      <c r="I129" s="198"/>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row>
    <row r="130" spans="1:39" s="184" customFormat="1" ht="25" x14ac:dyDescent="0.25">
      <c r="A130" s="114"/>
      <c r="B130" s="177"/>
      <c r="C130" s="15" t="s">
        <v>256</v>
      </c>
      <c r="D130" s="178"/>
      <c r="E130" s="222" t="s">
        <v>212</v>
      </c>
      <c r="F130" s="323"/>
      <c r="G130" s="324"/>
      <c r="H130" s="198"/>
      <c r="I130" s="198"/>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row>
    <row r="131" spans="1:39" s="184" customFormat="1" ht="26" customHeight="1" x14ac:dyDescent="0.25">
      <c r="A131" s="114"/>
      <c r="B131" s="177"/>
      <c r="C131" s="15" t="s">
        <v>257</v>
      </c>
      <c r="D131" s="178"/>
      <c r="E131" s="222" t="s">
        <v>212</v>
      </c>
      <c r="F131" s="228"/>
      <c r="G131" s="229"/>
      <c r="H131" s="198"/>
      <c r="I131" s="198"/>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row>
    <row r="132" spans="1:39" s="184" customFormat="1" ht="24.5" customHeight="1" x14ac:dyDescent="0.25">
      <c r="A132" s="114"/>
      <c r="B132" s="177"/>
      <c r="C132" s="15" t="s">
        <v>258</v>
      </c>
      <c r="D132" s="178"/>
      <c r="E132" s="222" t="s">
        <v>212</v>
      </c>
      <c r="F132" s="323"/>
      <c r="G132" s="324"/>
      <c r="H132" s="198"/>
      <c r="I132" s="198"/>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row>
    <row r="133" spans="1:39" s="184" customFormat="1" ht="25" x14ac:dyDescent="0.25">
      <c r="A133" s="114"/>
      <c r="B133" s="177"/>
      <c r="C133" s="15" t="s">
        <v>259</v>
      </c>
      <c r="D133" s="178"/>
      <c r="E133" s="222" t="s">
        <v>212</v>
      </c>
      <c r="F133" s="323"/>
      <c r="G133" s="324"/>
      <c r="H133" s="198"/>
      <c r="I133" s="198"/>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row>
    <row r="134" spans="1:39" s="184" customFormat="1" ht="25" x14ac:dyDescent="0.25">
      <c r="A134" s="114"/>
      <c r="B134" s="177"/>
      <c r="C134" s="15" t="s">
        <v>260</v>
      </c>
      <c r="D134" s="178"/>
      <c r="E134" s="222" t="s">
        <v>212</v>
      </c>
      <c r="F134" s="228"/>
      <c r="G134" s="229"/>
      <c r="H134" s="198"/>
      <c r="I134" s="198"/>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row>
    <row r="135" spans="1:39" s="184" customFormat="1" ht="138.5" customHeight="1" x14ac:dyDescent="0.25">
      <c r="A135" s="114"/>
      <c r="B135" s="177"/>
      <c r="C135" s="15" t="s">
        <v>261</v>
      </c>
      <c r="D135" s="178"/>
      <c r="E135" s="222" t="s">
        <v>212</v>
      </c>
      <c r="F135" s="323"/>
      <c r="G135" s="324"/>
      <c r="H135" s="198"/>
      <c r="I135" s="198"/>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row>
    <row r="136" spans="1:39" s="184" customFormat="1" ht="13" x14ac:dyDescent="0.25">
      <c r="A136" s="114">
        <v>4</v>
      </c>
      <c r="B136" s="115" t="s">
        <v>107</v>
      </c>
      <c r="C136" s="179"/>
      <c r="D136" s="21"/>
      <c r="E136" s="168"/>
      <c r="F136" s="323"/>
      <c r="G136" s="324"/>
      <c r="H136" s="198"/>
      <c r="I136" s="198"/>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c r="AK136" s="180"/>
      <c r="AL136" s="180"/>
      <c r="AM136" s="180"/>
    </row>
    <row r="137" spans="1:39" s="184" customFormat="1" ht="39" customHeight="1" x14ac:dyDescent="0.25">
      <c r="A137" s="114">
        <v>5</v>
      </c>
      <c r="B137" s="115" t="s">
        <v>82</v>
      </c>
      <c r="C137" s="15" t="s">
        <v>262</v>
      </c>
      <c r="D137" s="21"/>
      <c r="E137" s="222" t="s">
        <v>212</v>
      </c>
      <c r="F137" s="323"/>
      <c r="G137" s="324"/>
      <c r="H137" s="198"/>
      <c r="I137" s="198"/>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0"/>
    </row>
    <row r="138" spans="1:39" s="184" customFormat="1" ht="39" customHeight="1" x14ac:dyDescent="0.25">
      <c r="A138" s="114"/>
      <c r="B138" s="115"/>
      <c r="C138" s="15" t="s">
        <v>263</v>
      </c>
      <c r="D138" s="21"/>
      <c r="E138" s="222" t="s">
        <v>212</v>
      </c>
      <c r="F138" s="234"/>
      <c r="G138" s="235"/>
      <c r="H138" s="198"/>
      <c r="I138" s="198"/>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row>
    <row r="139" spans="1:39" s="184" customFormat="1" ht="39" customHeight="1" x14ac:dyDescent="0.25">
      <c r="A139" s="114"/>
      <c r="B139" s="115"/>
      <c r="C139" s="15" t="s">
        <v>264</v>
      </c>
      <c r="D139" s="21"/>
      <c r="E139" s="222" t="s">
        <v>212</v>
      </c>
      <c r="F139" s="234"/>
      <c r="G139" s="235"/>
      <c r="H139" s="198"/>
      <c r="I139" s="198"/>
      <c r="J139" s="180"/>
      <c r="K139" s="180"/>
      <c r="L139" s="180"/>
      <c r="M139" s="180"/>
      <c r="N139" s="180"/>
      <c r="O139" s="180"/>
      <c r="P139" s="180"/>
      <c r="Q139" s="180"/>
      <c r="R139" s="180"/>
      <c r="S139" s="180"/>
      <c r="T139" s="180"/>
      <c r="U139" s="180"/>
      <c r="V139" s="180"/>
      <c r="W139" s="180"/>
      <c r="X139" s="180"/>
      <c r="Y139" s="180"/>
      <c r="Z139" s="180"/>
      <c r="AA139" s="180"/>
      <c r="AB139" s="180"/>
      <c r="AC139" s="180"/>
      <c r="AD139" s="180"/>
      <c r="AE139" s="180"/>
      <c r="AF139" s="180"/>
      <c r="AG139" s="180"/>
      <c r="AH139" s="180"/>
      <c r="AI139" s="180"/>
      <c r="AJ139" s="180"/>
      <c r="AK139" s="180"/>
      <c r="AL139" s="180"/>
      <c r="AM139" s="180"/>
    </row>
    <row r="140" spans="1:39" s="184" customFormat="1" ht="39" customHeight="1" x14ac:dyDescent="0.25">
      <c r="A140" s="114"/>
      <c r="B140" s="115"/>
      <c r="C140" s="15" t="s">
        <v>265</v>
      </c>
      <c r="D140" s="21"/>
      <c r="E140" s="222" t="s">
        <v>212</v>
      </c>
      <c r="F140" s="234"/>
      <c r="G140" s="235"/>
      <c r="H140" s="198"/>
      <c r="I140" s="198"/>
      <c r="J140" s="180"/>
      <c r="K140" s="180"/>
      <c r="L140" s="180"/>
      <c r="M140" s="180"/>
      <c r="N140" s="180"/>
      <c r="O140" s="180"/>
      <c r="P140" s="180"/>
      <c r="Q140" s="180"/>
      <c r="R140" s="180"/>
      <c r="S140" s="180"/>
      <c r="T140" s="180"/>
      <c r="U140" s="180"/>
      <c r="V140" s="180"/>
      <c r="W140" s="180"/>
      <c r="X140" s="180"/>
      <c r="Y140" s="180"/>
      <c r="Z140" s="180"/>
      <c r="AA140" s="180"/>
      <c r="AB140" s="180"/>
      <c r="AC140" s="180"/>
      <c r="AD140" s="180"/>
      <c r="AE140" s="180"/>
      <c r="AF140" s="180"/>
      <c r="AG140" s="180"/>
      <c r="AH140" s="180"/>
      <c r="AI140" s="180"/>
      <c r="AJ140" s="180"/>
      <c r="AK140" s="180"/>
      <c r="AL140" s="180"/>
      <c r="AM140" s="180"/>
    </row>
    <row r="141" spans="1:39" s="184" customFormat="1" ht="57.5" customHeight="1" x14ac:dyDescent="0.25">
      <c r="A141" s="114"/>
      <c r="B141" s="115"/>
      <c r="C141" s="15" t="s">
        <v>266</v>
      </c>
      <c r="D141" s="21"/>
      <c r="E141" s="222" t="s">
        <v>212</v>
      </c>
      <c r="F141" s="323"/>
      <c r="G141" s="324"/>
      <c r="H141" s="198"/>
      <c r="I141" s="198"/>
      <c r="J141" s="180"/>
      <c r="K141" s="180"/>
      <c r="L141" s="180"/>
      <c r="M141" s="180"/>
      <c r="N141" s="180"/>
      <c r="O141" s="180"/>
      <c r="P141" s="180"/>
      <c r="Q141" s="180"/>
      <c r="R141" s="180"/>
      <c r="S141" s="180"/>
      <c r="T141" s="180"/>
      <c r="U141" s="180"/>
      <c r="V141" s="180"/>
      <c r="W141" s="180"/>
      <c r="X141" s="180"/>
      <c r="Y141" s="180"/>
      <c r="Z141" s="180"/>
      <c r="AA141" s="180"/>
      <c r="AB141" s="180"/>
      <c r="AC141" s="180"/>
      <c r="AD141" s="180"/>
      <c r="AE141" s="180"/>
      <c r="AF141" s="180"/>
      <c r="AG141" s="180"/>
      <c r="AH141" s="180"/>
      <c r="AI141" s="180"/>
      <c r="AJ141" s="180"/>
      <c r="AK141" s="180"/>
      <c r="AL141" s="180"/>
      <c r="AM141" s="180"/>
    </row>
    <row r="142" spans="1:39" s="184" customFormat="1" ht="57.5" customHeight="1" x14ac:dyDescent="0.25">
      <c r="A142" s="114"/>
      <c r="B142" s="115"/>
      <c r="C142" s="15" t="s">
        <v>267</v>
      </c>
      <c r="D142" s="21"/>
      <c r="E142" s="222" t="s">
        <v>212</v>
      </c>
      <c r="F142" s="234"/>
      <c r="G142" s="235"/>
      <c r="H142" s="198"/>
      <c r="I142" s="198"/>
      <c r="J142" s="180"/>
      <c r="K142" s="180"/>
      <c r="L142" s="180"/>
      <c r="M142" s="180"/>
      <c r="N142" s="180"/>
      <c r="O142" s="180"/>
      <c r="P142" s="180"/>
      <c r="Q142" s="180"/>
      <c r="R142" s="180"/>
      <c r="S142" s="180"/>
      <c r="T142" s="180"/>
      <c r="U142" s="180"/>
      <c r="V142" s="180"/>
      <c r="W142" s="180"/>
      <c r="X142" s="180"/>
      <c r="Y142" s="180"/>
      <c r="Z142" s="180"/>
      <c r="AA142" s="180"/>
      <c r="AB142" s="180"/>
      <c r="AC142" s="180"/>
      <c r="AD142" s="180"/>
      <c r="AE142" s="180"/>
      <c r="AF142" s="180"/>
      <c r="AG142" s="180"/>
      <c r="AH142" s="180"/>
      <c r="AI142" s="180"/>
      <c r="AJ142" s="180"/>
      <c r="AK142" s="180"/>
      <c r="AL142" s="180"/>
      <c r="AM142" s="180"/>
    </row>
    <row r="143" spans="1:39" s="184" customFormat="1" ht="52" customHeight="1" x14ac:dyDescent="0.25">
      <c r="A143" s="114"/>
      <c r="B143" s="115"/>
      <c r="C143" s="15" t="s">
        <v>268</v>
      </c>
      <c r="D143" s="21"/>
      <c r="E143" s="222" t="s">
        <v>212</v>
      </c>
      <c r="F143" s="323"/>
      <c r="G143" s="324"/>
      <c r="H143" s="198"/>
      <c r="I143" s="198"/>
      <c r="J143" s="180"/>
      <c r="K143" s="180"/>
      <c r="L143" s="180"/>
      <c r="M143" s="180"/>
      <c r="N143" s="180"/>
      <c r="O143" s="180"/>
      <c r="P143" s="180"/>
      <c r="Q143" s="180"/>
      <c r="R143" s="180"/>
      <c r="S143" s="180"/>
      <c r="T143" s="180"/>
      <c r="U143" s="180"/>
      <c r="V143" s="180"/>
      <c r="W143" s="180"/>
      <c r="X143" s="180"/>
      <c r="Y143" s="180"/>
      <c r="Z143" s="180"/>
      <c r="AA143" s="180"/>
      <c r="AB143" s="180"/>
      <c r="AC143" s="180"/>
      <c r="AD143" s="180"/>
      <c r="AE143" s="180"/>
      <c r="AF143" s="180"/>
      <c r="AG143" s="180"/>
      <c r="AH143" s="180"/>
      <c r="AI143" s="180"/>
      <c r="AJ143" s="180"/>
      <c r="AK143" s="180"/>
      <c r="AL143" s="180"/>
      <c r="AM143" s="180"/>
    </row>
    <row r="144" spans="1:39" s="184" customFormat="1" ht="25" customHeight="1" x14ac:dyDescent="0.25">
      <c r="A144" s="114"/>
      <c r="B144" s="115"/>
      <c r="C144" s="15" t="s">
        <v>269</v>
      </c>
      <c r="D144" s="21"/>
      <c r="E144" s="222" t="s">
        <v>212</v>
      </c>
      <c r="F144" s="323"/>
      <c r="G144" s="324"/>
      <c r="H144" s="198"/>
      <c r="I144" s="198"/>
      <c r="J144" s="180"/>
      <c r="K144" s="180"/>
      <c r="L144" s="180"/>
      <c r="M144" s="180"/>
      <c r="N144" s="180"/>
      <c r="O144" s="180"/>
      <c r="P144" s="180"/>
      <c r="Q144" s="180"/>
      <c r="R144" s="180"/>
      <c r="S144" s="180"/>
      <c r="T144" s="180"/>
      <c r="U144" s="180"/>
      <c r="V144" s="180"/>
      <c r="W144" s="180"/>
      <c r="X144" s="180"/>
      <c r="Y144" s="180"/>
      <c r="Z144" s="180"/>
      <c r="AA144" s="180"/>
      <c r="AB144" s="180"/>
      <c r="AC144" s="180"/>
      <c r="AD144" s="180"/>
      <c r="AE144" s="180"/>
      <c r="AF144" s="180"/>
      <c r="AG144" s="180"/>
      <c r="AH144" s="180"/>
      <c r="AI144" s="180"/>
      <c r="AJ144" s="180"/>
      <c r="AK144" s="180"/>
      <c r="AL144" s="180"/>
      <c r="AM144" s="180"/>
    </row>
    <row r="145" spans="1:39" s="184" customFormat="1" ht="25" x14ac:dyDescent="0.25">
      <c r="A145" s="114"/>
      <c r="B145" s="115"/>
      <c r="C145" s="15" t="s">
        <v>270</v>
      </c>
      <c r="D145" s="21"/>
      <c r="E145" s="222" t="s">
        <v>212</v>
      </c>
      <c r="F145" s="323"/>
      <c r="G145" s="324"/>
      <c r="H145" s="198"/>
      <c r="I145" s="198"/>
      <c r="J145" s="180"/>
      <c r="K145" s="180"/>
      <c r="L145" s="180"/>
      <c r="M145" s="180"/>
      <c r="N145" s="180"/>
      <c r="O145" s="180"/>
      <c r="P145" s="180"/>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row>
    <row r="146" spans="1:39" s="184" customFormat="1" ht="57" customHeight="1" x14ac:dyDescent="0.25">
      <c r="A146" s="114"/>
      <c r="B146" s="115"/>
      <c r="C146" s="15" t="s">
        <v>271</v>
      </c>
      <c r="D146" s="21"/>
      <c r="E146" s="222" t="s">
        <v>212</v>
      </c>
      <c r="F146" s="323"/>
      <c r="G146" s="324"/>
      <c r="H146" s="198"/>
      <c r="I146" s="198"/>
      <c r="J146" s="180"/>
      <c r="K146" s="180"/>
      <c r="L146" s="180"/>
      <c r="M146" s="180"/>
      <c r="N146" s="180"/>
      <c r="O146" s="180"/>
      <c r="P146" s="180"/>
      <c r="Q146" s="180"/>
      <c r="R146" s="180"/>
      <c r="S146" s="180"/>
      <c r="T146" s="180"/>
      <c r="U146" s="180"/>
      <c r="V146" s="180"/>
      <c r="W146" s="180"/>
      <c r="X146" s="180"/>
      <c r="Y146" s="180"/>
      <c r="Z146" s="180"/>
      <c r="AA146" s="180"/>
      <c r="AB146" s="180"/>
      <c r="AC146" s="180"/>
      <c r="AD146" s="180"/>
      <c r="AE146" s="180"/>
      <c r="AF146" s="180"/>
      <c r="AG146" s="180"/>
      <c r="AH146" s="180"/>
      <c r="AI146" s="180"/>
      <c r="AJ146" s="180"/>
      <c r="AK146" s="180"/>
      <c r="AL146" s="180"/>
      <c r="AM146" s="180"/>
    </row>
    <row r="147" spans="1:39" s="184" customFormat="1" ht="25" x14ac:dyDescent="0.25">
      <c r="A147" s="114"/>
      <c r="B147" s="115"/>
      <c r="C147" s="15" t="s">
        <v>272</v>
      </c>
      <c r="D147" s="21"/>
      <c r="E147" s="222" t="s">
        <v>212</v>
      </c>
      <c r="F147" s="323"/>
      <c r="G147" s="324"/>
      <c r="H147" s="198"/>
      <c r="I147" s="198"/>
      <c r="J147" s="180"/>
      <c r="K147" s="180"/>
      <c r="L147" s="180"/>
      <c r="M147" s="180"/>
      <c r="N147" s="180"/>
      <c r="O147" s="180"/>
      <c r="P147" s="180"/>
      <c r="Q147" s="180"/>
      <c r="R147" s="180"/>
      <c r="S147" s="180"/>
      <c r="T147" s="180"/>
      <c r="U147" s="180"/>
      <c r="V147" s="180"/>
      <c r="W147" s="180"/>
      <c r="X147" s="180"/>
      <c r="Y147" s="180"/>
      <c r="Z147" s="180"/>
      <c r="AA147" s="180"/>
      <c r="AB147" s="180"/>
      <c r="AC147" s="180"/>
      <c r="AD147" s="180"/>
      <c r="AE147" s="180"/>
      <c r="AF147" s="180"/>
      <c r="AG147" s="180"/>
      <c r="AH147" s="180"/>
      <c r="AI147" s="180"/>
      <c r="AJ147" s="180"/>
      <c r="AK147" s="180"/>
      <c r="AL147" s="180"/>
      <c r="AM147" s="180"/>
    </row>
    <row r="148" spans="1:39" s="184" customFormat="1" ht="25" x14ac:dyDescent="0.25">
      <c r="A148" s="114"/>
      <c r="B148" s="115"/>
      <c r="C148" s="15" t="s">
        <v>217</v>
      </c>
      <c r="D148" s="21"/>
      <c r="E148" s="222" t="s">
        <v>212</v>
      </c>
      <c r="F148" s="323"/>
      <c r="G148" s="324"/>
      <c r="H148" s="198"/>
      <c r="I148" s="198"/>
      <c r="J148" s="180"/>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c r="AH148" s="180"/>
      <c r="AI148" s="180"/>
      <c r="AJ148" s="180"/>
      <c r="AK148" s="180"/>
      <c r="AL148" s="180"/>
      <c r="AM148" s="180"/>
    </row>
    <row r="149" spans="1:39" s="184" customFormat="1" ht="25" x14ac:dyDescent="0.25">
      <c r="A149" s="114"/>
      <c r="B149" s="115"/>
      <c r="C149" s="15" t="s">
        <v>273</v>
      </c>
      <c r="D149" s="21"/>
      <c r="E149" s="222" t="s">
        <v>212</v>
      </c>
      <c r="F149" s="323"/>
      <c r="G149" s="324"/>
      <c r="H149" s="198"/>
      <c r="I149" s="198"/>
      <c r="J149" s="180"/>
      <c r="K149" s="180"/>
      <c r="L149" s="180"/>
      <c r="M149" s="180"/>
      <c r="N149" s="180"/>
      <c r="O149" s="180"/>
      <c r="P149" s="180"/>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row>
    <row r="150" spans="1:39" s="184" customFormat="1" ht="25" x14ac:dyDescent="0.25">
      <c r="A150" s="114"/>
      <c r="B150" s="115"/>
      <c r="C150" s="15" t="s">
        <v>274</v>
      </c>
      <c r="D150" s="21"/>
      <c r="E150" s="222" t="s">
        <v>212</v>
      </c>
      <c r="F150" s="323"/>
      <c r="G150" s="324"/>
      <c r="H150" s="198"/>
      <c r="I150" s="198"/>
      <c r="J150" s="180"/>
      <c r="K150" s="180"/>
      <c r="L150" s="180"/>
      <c r="M150" s="180"/>
      <c r="N150" s="180"/>
      <c r="O150" s="180"/>
      <c r="P150" s="180"/>
      <c r="Q150" s="180"/>
      <c r="R150" s="180"/>
      <c r="S150" s="180"/>
      <c r="T150" s="180"/>
      <c r="U150" s="180"/>
      <c r="V150" s="180"/>
      <c r="W150" s="180"/>
      <c r="X150" s="180"/>
      <c r="Y150" s="180"/>
      <c r="Z150" s="180"/>
      <c r="AA150" s="180"/>
      <c r="AB150" s="180"/>
      <c r="AC150" s="180"/>
      <c r="AD150" s="180"/>
      <c r="AE150" s="180"/>
      <c r="AF150" s="180"/>
      <c r="AG150" s="180"/>
      <c r="AH150" s="180"/>
      <c r="AI150" s="180"/>
      <c r="AJ150" s="180"/>
      <c r="AK150" s="180"/>
      <c r="AL150" s="180"/>
      <c r="AM150" s="180"/>
    </row>
    <row r="151" spans="1:39" s="184" customFormat="1" ht="25" hidden="1" x14ac:dyDescent="0.25">
      <c r="A151" s="114"/>
      <c r="B151" s="115"/>
      <c r="C151" s="15" t="s">
        <v>275</v>
      </c>
      <c r="D151" s="21"/>
      <c r="E151" s="222" t="s">
        <v>212</v>
      </c>
      <c r="F151" s="209"/>
      <c r="G151" s="210"/>
      <c r="H151" s="198"/>
      <c r="I151" s="198"/>
      <c r="J151" s="180"/>
      <c r="K151" s="180"/>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G151" s="180"/>
      <c r="AH151" s="180"/>
      <c r="AI151" s="180"/>
      <c r="AJ151" s="180"/>
      <c r="AK151" s="180"/>
      <c r="AL151" s="180"/>
      <c r="AM151" s="180"/>
    </row>
    <row r="152" spans="1:39" s="184" customFormat="1" ht="25" hidden="1" x14ac:dyDescent="0.25">
      <c r="A152" s="114"/>
      <c r="B152" s="115"/>
      <c r="C152" s="15" t="s">
        <v>276</v>
      </c>
      <c r="D152" s="21"/>
      <c r="E152" s="222" t="s">
        <v>212</v>
      </c>
      <c r="F152" s="209"/>
      <c r="G152" s="210"/>
      <c r="H152" s="198"/>
      <c r="I152" s="198"/>
      <c r="J152" s="180"/>
      <c r="K152" s="180"/>
      <c r="L152" s="180"/>
      <c r="M152" s="180"/>
      <c r="N152" s="180"/>
      <c r="O152" s="180"/>
      <c r="P152" s="180"/>
      <c r="Q152" s="180"/>
      <c r="R152" s="180"/>
      <c r="S152" s="180"/>
      <c r="T152" s="180"/>
      <c r="U152" s="180"/>
      <c r="V152" s="180"/>
      <c r="W152" s="180"/>
      <c r="X152" s="180"/>
      <c r="Y152" s="180"/>
      <c r="Z152" s="180"/>
      <c r="AA152" s="180"/>
      <c r="AB152" s="180"/>
      <c r="AC152" s="180"/>
      <c r="AD152" s="180"/>
      <c r="AE152" s="180"/>
      <c r="AF152" s="180"/>
      <c r="AG152" s="180"/>
      <c r="AH152" s="180"/>
      <c r="AI152" s="180"/>
      <c r="AJ152" s="180"/>
      <c r="AK152" s="180"/>
      <c r="AL152" s="180"/>
      <c r="AM152" s="180"/>
    </row>
    <row r="153" spans="1:39" s="184" customFormat="1" ht="13" x14ac:dyDescent="0.25">
      <c r="A153" s="114">
        <v>6</v>
      </c>
      <c r="B153" s="115" t="s">
        <v>83</v>
      </c>
      <c r="C153" s="15"/>
      <c r="D153" s="21"/>
      <c r="E153" s="222"/>
      <c r="F153" s="323"/>
      <c r="G153" s="324"/>
      <c r="H153" s="198"/>
      <c r="I153" s="198"/>
      <c r="J153" s="180"/>
      <c r="K153" s="180"/>
      <c r="L153" s="180"/>
      <c r="M153" s="180"/>
      <c r="N153" s="180"/>
      <c r="O153" s="180"/>
      <c r="P153" s="180"/>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row>
    <row r="154" spans="1:39" s="184" customFormat="1" ht="13" x14ac:dyDescent="0.25">
      <c r="A154" s="114">
        <v>7</v>
      </c>
      <c r="B154" s="115" t="s">
        <v>84</v>
      </c>
      <c r="C154" s="15"/>
      <c r="D154" s="21"/>
      <c r="E154" s="222"/>
      <c r="F154" s="323"/>
      <c r="G154" s="324"/>
      <c r="H154" s="198"/>
      <c r="I154" s="198"/>
      <c r="J154" s="180"/>
      <c r="K154" s="180"/>
      <c r="L154" s="180"/>
      <c r="M154" s="180"/>
      <c r="N154" s="180"/>
      <c r="O154" s="180"/>
      <c r="P154" s="180"/>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row>
    <row r="155" spans="1:39" s="184" customFormat="1" ht="37.5" x14ac:dyDescent="0.25">
      <c r="A155" s="114">
        <v>8</v>
      </c>
      <c r="B155" s="115" t="s">
        <v>85</v>
      </c>
      <c r="C155" s="15" t="s">
        <v>277</v>
      </c>
      <c r="D155" s="21"/>
      <c r="E155" s="222" t="s">
        <v>212</v>
      </c>
      <c r="F155" s="323"/>
      <c r="G155" s="324"/>
      <c r="H155" s="199"/>
      <c r="I155" s="199"/>
      <c r="J155" s="180"/>
      <c r="K155" s="180"/>
      <c r="L155" s="180"/>
      <c r="M155" s="180"/>
      <c r="N155" s="180"/>
      <c r="O155" s="180"/>
      <c r="P155" s="180"/>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row>
    <row r="156" spans="1:39" s="184" customFormat="1" ht="25" x14ac:dyDescent="0.25">
      <c r="A156" s="211"/>
      <c r="B156" s="212"/>
      <c r="C156" s="15" t="s">
        <v>278</v>
      </c>
      <c r="D156" s="21"/>
      <c r="E156" s="222" t="s">
        <v>212</v>
      </c>
      <c r="F156" s="323"/>
      <c r="G156" s="324"/>
      <c r="H156" s="213"/>
      <c r="I156" s="213"/>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row>
    <row r="157" spans="1:39" s="184" customFormat="1" ht="25" x14ac:dyDescent="0.25">
      <c r="A157" s="211"/>
      <c r="B157" s="212"/>
      <c r="C157" s="15" t="s">
        <v>279</v>
      </c>
      <c r="D157" s="21"/>
      <c r="E157" s="222" t="s">
        <v>212</v>
      </c>
      <c r="F157" s="323"/>
      <c r="G157" s="324"/>
      <c r="H157" s="213"/>
      <c r="I157" s="213"/>
      <c r="J157" s="180"/>
      <c r="K157" s="180"/>
      <c r="L157" s="180"/>
      <c r="M157" s="180"/>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0"/>
      <c r="AJ157" s="180"/>
      <c r="AK157" s="180"/>
      <c r="AL157" s="180"/>
      <c r="AM157" s="180"/>
    </row>
    <row r="158" spans="1:39" s="184" customFormat="1" ht="13" x14ac:dyDescent="0.25">
      <c r="A158" s="211"/>
      <c r="B158" s="212"/>
      <c r="C158" s="15"/>
      <c r="D158" s="21"/>
      <c r="E158" s="222"/>
      <c r="F158" s="323"/>
      <c r="G158" s="324"/>
      <c r="H158" s="213"/>
      <c r="I158" s="213"/>
      <c r="J158" s="180"/>
      <c r="K158" s="180"/>
      <c r="L158" s="180"/>
      <c r="M158" s="180"/>
      <c r="N158" s="180"/>
      <c r="O158" s="180"/>
      <c r="P158" s="180"/>
      <c r="Q158" s="180"/>
      <c r="R158" s="180"/>
      <c r="S158" s="180"/>
      <c r="T158" s="180"/>
      <c r="U158" s="180"/>
      <c r="V158" s="180"/>
      <c r="W158" s="180"/>
      <c r="X158" s="180"/>
      <c r="Y158" s="180"/>
      <c r="Z158" s="180"/>
      <c r="AA158" s="180"/>
      <c r="AB158" s="180"/>
      <c r="AC158" s="180"/>
      <c r="AD158" s="180"/>
      <c r="AE158" s="180"/>
      <c r="AF158" s="180"/>
      <c r="AG158" s="180"/>
      <c r="AH158" s="180"/>
      <c r="AI158" s="180"/>
      <c r="AJ158" s="180"/>
      <c r="AK158" s="180"/>
      <c r="AL158" s="180"/>
      <c r="AM158" s="180"/>
    </row>
    <row r="159" spans="1:39" s="184" customFormat="1" ht="13" x14ac:dyDescent="0.25">
      <c r="A159" s="217"/>
      <c r="B159" s="218"/>
      <c r="C159" s="15"/>
      <c r="D159" s="219"/>
      <c r="E159" s="222"/>
      <c r="F159" s="220"/>
      <c r="G159" s="220"/>
      <c r="H159" s="221"/>
      <c r="I159" s="221"/>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c r="AK159" s="180"/>
      <c r="AL159" s="180"/>
      <c r="AM159" s="180"/>
    </row>
    <row r="160" spans="1:39" s="201" customFormat="1" ht="13.5" thickBot="1" x14ac:dyDescent="0.3">
      <c r="A160" s="184"/>
      <c r="B160" s="184"/>
      <c r="C160" s="214" t="s">
        <v>142</v>
      </c>
      <c r="D160" s="215">
        <f>SUM(D44:D155)</f>
        <v>297739</v>
      </c>
      <c r="E160" s="439"/>
      <c r="F160" s="439"/>
      <c r="G160" s="439"/>
      <c r="H160" s="216">
        <f>SUM(H44:H155)</f>
        <v>0</v>
      </c>
      <c r="I160" s="216">
        <f>SUM(I44:I155)</f>
        <v>0</v>
      </c>
      <c r="J160" s="200"/>
      <c r="K160" s="200"/>
      <c r="L160" s="200"/>
      <c r="M160" s="200"/>
      <c r="N160" s="200"/>
      <c r="O160" s="200"/>
      <c r="P160" s="200"/>
      <c r="Q160" s="200"/>
      <c r="R160" s="200"/>
      <c r="S160" s="200"/>
      <c r="T160" s="200"/>
      <c r="U160" s="200"/>
      <c r="V160" s="200"/>
      <c r="W160" s="200"/>
      <c r="X160" s="200"/>
      <c r="Y160" s="200"/>
      <c r="Z160" s="200"/>
      <c r="AA160" s="200"/>
      <c r="AB160" s="200"/>
      <c r="AC160" s="200"/>
      <c r="AD160" s="200"/>
      <c r="AE160" s="200"/>
      <c r="AF160" s="200"/>
      <c r="AG160" s="200"/>
      <c r="AH160" s="200"/>
      <c r="AI160" s="200"/>
      <c r="AJ160" s="200"/>
      <c r="AK160" s="200"/>
    </row>
    <row r="161" spans="1:47" s="201" customFormat="1" ht="39" customHeight="1" thickBot="1" x14ac:dyDescent="0.3">
      <c r="A161" s="93"/>
      <c r="B161" s="93"/>
      <c r="C161" s="118" t="s">
        <v>153</v>
      </c>
      <c r="D161" s="63">
        <f>D160/$C$6</f>
        <v>99.845405767940974</v>
      </c>
      <c r="E161" s="440"/>
      <c r="F161" s="440"/>
      <c r="G161" s="440"/>
      <c r="H161" s="202">
        <f t="shared" ref="H161:I161" si="3">H160/$C$6</f>
        <v>0</v>
      </c>
      <c r="I161" s="202">
        <f t="shared" si="3"/>
        <v>0</v>
      </c>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c r="AI161" s="200"/>
      <c r="AJ161" s="200"/>
      <c r="AK161" s="200"/>
    </row>
    <row r="162" spans="1:47" s="201" customFormat="1" ht="18.5" customHeight="1" x14ac:dyDescent="0.25">
      <c r="A162" s="93"/>
      <c r="B162" s="93"/>
      <c r="C162" s="156"/>
      <c r="D162" s="156"/>
      <c r="E162" s="156"/>
      <c r="F162" s="156"/>
      <c r="G162" s="200"/>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c r="AG162" s="200"/>
      <c r="AH162" s="200"/>
      <c r="AI162" s="200"/>
      <c r="AJ162" s="200"/>
      <c r="AK162" s="200"/>
      <c r="AL162" s="200"/>
      <c r="AM162" s="200"/>
      <c r="AN162" s="200"/>
      <c r="AO162" s="200"/>
      <c r="AP162" s="200"/>
      <c r="AQ162" s="200"/>
      <c r="AR162" s="200"/>
      <c r="AS162" s="200"/>
      <c r="AT162" s="200"/>
      <c r="AU162" s="200"/>
    </row>
    <row r="163" spans="1:47" s="201" customFormat="1" ht="60" customHeight="1" x14ac:dyDescent="0.25">
      <c r="A163" s="382" t="s">
        <v>170</v>
      </c>
      <c r="B163" s="383"/>
      <c r="C163" s="203" t="s">
        <v>131</v>
      </c>
      <c r="D163" s="156"/>
      <c r="E163" s="156"/>
      <c r="F163" s="156"/>
      <c r="G163" s="200"/>
      <c r="H163" s="200"/>
      <c r="I163" s="200"/>
      <c r="J163" s="200"/>
      <c r="K163" s="200"/>
      <c r="L163" s="200"/>
      <c r="M163" s="200"/>
      <c r="N163" s="200"/>
      <c r="O163" s="200"/>
      <c r="P163" s="200"/>
      <c r="Q163" s="200"/>
      <c r="R163" s="200"/>
      <c r="S163" s="200"/>
      <c r="T163" s="200"/>
      <c r="U163" s="200"/>
      <c r="V163" s="200"/>
      <c r="W163" s="200"/>
      <c r="X163" s="200"/>
      <c r="Y163" s="200"/>
      <c r="Z163" s="200"/>
      <c r="AA163" s="200"/>
      <c r="AB163" s="200"/>
      <c r="AC163" s="200"/>
      <c r="AD163" s="200"/>
      <c r="AE163" s="200"/>
      <c r="AF163" s="200"/>
      <c r="AG163" s="200"/>
      <c r="AH163" s="200"/>
      <c r="AI163" s="200"/>
      <c r="AJ163" s="200"/>
      <c r="AK163" s="200"/>
      <c r="AL163" s="200"/>
      <c r="AM163" s="200"/>
      <c r="AN163" s="200"/>
      <c r="AO163" s="200"/>
      <c r="AP163" s="200"/>
      <c r="AQ163" s="200"/>
      <c r="AR163" s="200"/>
      <c r="AS163" s="200"/>
      <c r="AT163" s="200"/>
      <c r="AU163" s="200"/>
    </row>
    <row r="164" spans="1:47" s="201" customFormat="1" ht="13" x14ac:dyDescent="0.25">
      <c r="A164" s="93"/>
      <c r="B164" s="93"/>
      <c r="C164" s="156"/>
      <c r="D164" s="156"/>
      <c r="E164" s="156"/>
      <c r="F164" s="156"/>
      <c r="G164" s="200"/>
      <c r="H164" s="200"/>
      <c r="I164" s="200"/>
      <c r="J164" s="200"/>
      <c r="K164" s="200"/>
      <c r="L164" s="200"/>
      <c r="M164" s="200"/>
      <c r="N164" s="200"/>
      <c r="O164" s="200"/>
      <c r="P164" s="200"/>
      <c r="Q164" s="200"/>
      <c r="R164" s="200"/>
      <c r="S164" s="200"/>
      <c r="T164" s="200"/>
      <c r="U164" s="200"/>
      <c r="V164" s="200"/>
      <c r="W164" s="200"/>
      <c r="X164" s="200"/>
      <c r="Y164" s="200"/>
      <c r="Z164" s="200"/>
      <c r="AA164" s="200"/>
      <c r="AB164" s="200"/>
      <c r="AC164" s="200"/>
      <c r="AD164" s="200"/>
      <c r="AE164" s="200"/>
      <c r="AF164" s="200"/>
      <c r="AG164" s="200"/>
      <c r="AH164" s="200"/>
      <c r="AI164" s="200"/>
      <c r="AJ164" s="200"/>
      <c r="AK164" s="200"/>
      <c r="AL164" s="200"/>
      <c r="AM164" s="200"/>
      <c r="AN164" s="200"/>
      <c r="AO164" s="200"/>
      <c r="AP164" s="200"/>
      <c r="AQ164" s="200"/>
      <c r="AR164" s="200"/>
      <c r="AS164" s="200"/>
      <c r="AT164" s="200"/>
      <c r="AU164" s="200"/>
    </row>
    <row r="165" spans="1:47" s="201" customFormat="1" ht="13" x14ac:dyDescent="0.25">
      <c r="A165" s="402" t="s">
        <v>122</v>
      </c>
      <c r="B165" s="402"/>
      <c r="C165" s="402"/>
      <c r="D165" s="402"/>
      <c r="E165" s="402"/>
      <c r="F165" s="402"/>
      <c r="G165" s="402"/>
      <c r="H165" s="402"/>
      <c r="I165" s="402"/>
      <c r="J165" s="402"/>
      <c r="K165" s="402"/>
      <c r="L165" s="402"/>
      <c r="M165" s="402"/>
      <c r="N165" s="402"/>
      <c r="O165" s="402"/>
      <c r="P165" s="402"/>
      <c r="Q165" s="402"/>
      <c r="R165" s="402"/>
      <c r="S165" s="402"/>
      <c r="T165" s="402"/>
      <c r="U165" s="200"/>
      <c r="V165" s="200"/>
      <c r="W165" s="200"/>
      <c r="X165" s="200"/>
      <c r="Y165" s="200"/>
      <c r="Z165" s="200"/>
      <c r="AA165" s="200"/>
      <c r="AB165" s="200"/>
      <c r="AC165" s="200"/>
      <c r="AD165" s="200"/>
      <c r="AE165" s="200"/>
      <c r="AF165" s="200"/>
      <c r="AG165" s="200"/>
      <c r="AH165" s="200"/>
      <c r="AI165" s="200"/>
      <c r="AJ165" s="200"/>
      <c r="AK165" s="200"/>
      <c r="AL165" s="200"/>
      <c r="AM165" s="200"/>
      <c r="AN165" s="200"/>
      <c r="AO165" s="200"/>
      <c r="AP165" s="200"/>
      <c r="AQ165" s="200"/>
      <c r="AR165" s="200"/>
      <c r="AS165" s="200"/>
      <c r="AT165" s="200"/>
      <c r="AU165" s="200"/>
    </row>
    <row r="166" spans="1:47" s="201" customFormat="1" ht="13" x14ac:dyDescent="0.25">
      <c r="A166" s="403"/>
      <c r="B166" s="403"/>
      <c r="C166" s="403"/>
      <c r="D166" s="403"/>
      <c r="E166" s="403"/>
      <c r="F166" s="403"/>
      <c r="G166" s="403"/>
      <c r="H166" s="403"/>
      <c r="I166" s="403"/>
      <c r="J166" s="403"/>
      <c r="K166" s="403"/>
      <c r="L166" s="403"/>
      <c r="M166" s="403"/>
      <c r="N166" s="403"/>
      <c r="O166" s="403"/>
      <c r="P166" s="403"/>
      <c r="Q166" s="403"/>
      <c r="R166" s="403"/>
      <c r="S166" s="403"/>
      <c r="T166" s="403"/>
      <c r="U166" s="200"/>
      <c r="V166" s="200"/>
      <c r="W166" s="200"/>
      <c r="X166" s="200"/>
      <c r="Y166" s="200"/>
      <c r="Z166" s="200"/>
      <c r="AA166" s="200"/>
      <c r="AB166" s="200"/>
      <c r="AC166" s="200"/>
      <c r="AD166" s="200"/>
      <c r="AE166" s="200"/>
      <c r="AF166" s="200"/>
      <c r="AG166" s="200"/>
      <c r="AH166" s="200"/>
      <c r="AI166" s="200"/>
      <c r="AJ166" s="200"/>
      <c r="AK166" s="200"/>
      <c r="AL166" s="200"/>
      <c r="AM166" s="200"/>
      <c r="AN166" s="200"/>
      <c r="AO166" s="200"/>
      <c r="AP166" s="200"/>
      <c r="AQ166" s="200"/>
      <c r="AR166" s="200"/>
      <c r="AS166" s="200"/>
      <c r="AT166" s="200"/>
      <c r="AU166" s="200"/>
    </row>
    <row r="167" spans="1:47" x14ac:dyDescent="0.25">
      <c r="A167" s="329" t="s">
        <v>121</v>
      </c>
      <c r="B167" s="330"/>
      <c r="C167" s="258" t="s">
        <v>163</v>
      </c>
      <c r="D167" s="258" t="s">
        <v>160</v>
      </c>
      <c r="E167" s="336" t="s">
        <v>158</v>
      </c>
      <c r="F167" s="337"/>
      <c r="G167" s="340" t="s">
        <v>159</v>
      </c>
      <c r="H167" s="340"/>
      <c r="I167" s="340"/>
      <c r="J167" s="340"/>
      <c r="K167" s="340"/>
      <c r="L167" s="340"/>
      <c r="M167" s="340"/>
      <c r="N167" s="340"/>
      <c r="O167" s="336" t="s">
        <v>161</v>
      </c>
      <c r="P167" s="340"/>
      <c r="Q167" s="340"/>
      <c r="R167" s="337"/>
      <c r="S167" s="342" t="s">
        <v>120</v>
      </c>
      <c r="T167" s="337" t="s">
        <v>162</v>
      </c>
    </row>
    <row r="168" spans="1:47" x14ac:dyDescent="0.25">
      <c r="A168" s="331"/>
      <c r="B168" s="332"/>
      <c r="C168" s="259"/>
      <c r="D168" s="335"/>
      <c r="E168" s="338"/>
      <c r="F168" s="339"/>
      <c r="G168" s="341"/>
      <c r="H168" s="341"/>
      <c r="I168" s="341"/>
      <c r="J168" s="341"/>
      <c r="K168" s="341"/>
      <c r="L168" s="341"/>
      <c r="M168" s="341"/>
      <c r="N168" s="341"/>
      <c r="O168" s="338"/>
      <c r="P168" s="341"/>
      <c r="Q168" s="341"/>
      <c r="R168" s="339"/>
      <c r="S168" s="343"/>
      <c r="T168" s="339"/>
    </row>
    <row r="169" spans="1:47" ht="13" x14ac:dyDescent="0.25">
      <c r="A169" s="333"/>
      <c r="B169" s="334"/>
      <c r="C169" s="260"/>
      <c r="D169" s="365" t="s">
        <v>115</v>
      </c>
      <c r="E169" s="366"/>
      <c r="F169" s="367"/>
      <c r="G169" s="365" t="s">
        <v>114</v>
      </c>
      <c r="H169" s="366"/>
      <c r="I169" s="366"/>
      <c r="J169" s="366"/>
      <c r="K169" s="366"/>
      <c r="L169" s="366"/>
      <c r="M169" s="366"/>
      <c r="N169" s="367"/>
      <c r="O169" s="365" t="s">
        <v>113</v>
      </c>
      <c r="P169" s="366"/>
      <c r="Q169" s="366"/>
      <c r="R169" s="367"/>
      <c r="S169" s="343"/>
      <c r="T169" s="337" t="s">
        <v>112</v>
      </c>
    </row>
    <row r="170" spans="1:47" ht="39" x14ac:dyDescent="0.25">
      <c r="A170" s="124" t="s">
        <v>65</v>
      </c>
      <c r="B170" s="124"/>
      <c r="C170" s="125"/>
      <c r="D170" s="125" t="s">
        <v>86</v>
      </c>
      <c r="E170" s="125" t="s">
        <v>129</v>
      </c>
      <c r="F170" s="125" t="s">
        <v>88</v>
      </c>
      <c r="G170" s="125" t="s">
        <v>89</v>
      </c>
      <c r="H170" s="125" t="s">
        <v>90</v>
      </c>
      <c r="I170" s="125" t="s">
        <v>91</v>
      </c>
      <c r="J170" s="125" t="s">
        <v>92</v>
      </c>
      <c r="K170" s="125" t="s">
        <v>93</v>
      </c>
      <c r="L170" s="365" t="s">
        <v>94</v>
      </c>
      <c r="M170" s="367"/>
      <c r="N170" s="125" t="s">
        <v>95</v>
      </c>
      <c r="O170" s="125" t="s">
        <v>96</v>
      </c>
      <c r="P170" s="125" t="s">
        <v>97</v>
      </c>
      <c r="Q170" s="125" t="s">
        <v>98</v>
      </c>
      <c r="R170" s="125" t="s">
        <v>99</v>
      </c>
      <c r="S170" s="344"/>
      <c r="T170" s="339"/>
    </row>
    <row r="171" spans="1:47" ht="25" x14ac:dyDescent="0.25">
      <c r="A171" s="126">
        <v>0.1</v>
      </c>
      <c r="B171" s="115" t="s">
        <v>67</v>
      </c>
      <c r="C171" s="346"/>
      <c r="D171" s="347"/>
      <c r="E171" s="347"/>
      <c r="F171" s="347"/>
      <c r="G171" s="347"/>
      <c r="H171" s="347"/>
      <c r="I171" s="347"/>
      <c r="J171" s="347"/>
      <c r="K171" s="347"/>
      <c r="L171" s="347"/>
      <c r="M171" s="347"/>
      <c r="N171" s="348"/>
      <c r="O171" s="40"/>
      <c r="P171" s="40"/>
      <c r="Q171" s="40"/>
      <c r="R171" s="40"/>
      <c r="S171" s="140">
        <f>SUM(C171:R171)</f>
        <v>0</v>
      </c>
      <c r="T171" s="36"/>
    </row>
    <row r="172" spans="1:47" x14ac:dyDescent="0.25">
      <c r="A172" s="114">
        <v>0.2</v>
      </c>
      <c r="B172" s="115" t="s">
        <v>68</v>
      </c>
      <c r="C172" s="349"/>
      <c r="D172" s="350"/>
      <c r="E172" s="350"/>
      <c r="F172" s="350"/>
      <c r="G172" s="350"/>
      <c r="H172" s="350"/>
      <c r="I172" s="350"/>
      <c r="J172" s="350"/>
      <c r="K172" s="350"/>
      <c r="L172" s="350"/>
      <c r="M172" s="350"/>
      <c r="N172" s="351"/>
      <c r="O172" s="40"/>
      <c r="P172" s="40"/>
      <c r="Q172" s="40"/>
      <c r="R172" s="40"/>
      <c r="S172" s="140">
        <f t="shared" ref="S172:S186" si="4">SUM(C172:R172)</f>
        <v>0</v>
      </c>
      <c r="T172" s="36"/>
    </row>
    <row r="173" spans="1:47" ht="30" x14ac:dyDescent="0.25">
      <c r="A173" s="114">
        <v>0.3</v>
      </c>
      <c r="B173" s="115" t="s">
        <v>69</v>
      </c>
      <c r="C173" s="36"/>
      <c r="D173" s="36"/>
      <c r="E173" s="38"/>
      <c r="F173" s="32">
        <v>317800</v>
      </c>
      <c r="G173" s="226" t="s">
        <v>213</v>
      </c>
      <c r="H173" s="40"/>
      <c r="I173" s="40"/>
      <c r="J173" s="40"/>
      <c r="K173" s="40"/>
      <c r="L173" s="404"/>
      <c r="M173" s="405"/>
      <c r="N173" s="406"/>
      <c r="O173" s="40"/>
      <c r="P173" s="40"/>
      <c r="Q173" s="40"/>
      <c r="R173" s="40"/>
      <c r="S173" s="140">
        <f t="shared" si="4"/>
        <v>317800</v>
      </c>
      <c r="T173" s="36"/>
    </row>
    <row r="174" spans="1:47" x14ac:dyDescent="0.25">
      <c r="A174" s="114">
        <v>0.4</v>
      </c>
      <c r="B174" s="115" t="s">
        <v>70</v>
      </c>
      <c r="C174" s="36"/>
      <c r="D174" s="36"/>
      <c r="E174" s="38"/>
      <c r="F174" s="39"/>
      <c r="G174" s="41"/>
      <c r="H174" s="40"/>
      <c r="I174" s="40"/>
      <c r="J174" s="40"/>
      <c r="K174" s="40"/>
      <c r="L174" s="346"/>
      <c r="M174" s="347"/>
      <c r="N174" s="348"/>
      <c r="O174" s="40"/>
      <c r="P174" s="40"/>
      <c r="Q174" s="40"/>
      <c r="R174" s="40"/>
      <c r="S174" s="140">
        <f t="shared" si="4"/>
        <v>0</v>
      </c>
      <c r="T174" s="40"/>
    </row>
    <row r="175" spans="1:47" ht="12" customHeight="1" x14ac:dyDescent="0.25">
      <c r="A175" s="114">
        <v>0.5</v>
      </c>
      <c r="B175" s="115" t="s">
        <v>100</v>
      </c>
      <c r="C175" s="36"/>
      <c r="D175" s="36"/>
      <c r="E175" s="38"/>
      <c r="F175" s="39"/>
      <c r="G175" s="41"/>
      <c r="H175" s="40"/>
      <c r="I175" s="40"/>
      <c r="J175" s="40"/>
      <c r="K175" s="40"/>
      <c r="L175" s="346"/>
      <c r="M175" s="347"/>
      <c r="N175" s="348"/>
      <c r="O175" s="36"/>
      <c r="P175" s="40"/>
      <c r="Q175" s="40"/>
      <c r="R175" s="40"/>
      <c r="S175" s="140">
        <f t="shared" si="4"/>
        <v>0</v>
      </c>
      <c r="T175" s="40"/>
    </row>
    <row r="176" spans="1:47" ht="13" x14ac:dyDescent="0.25">
      <c r="A176" s="114">
        <v>1</v>
      </c>
      <c r="B176" s="124" t="s">
        <v>71</v>
      </c>
      <c r="C176" s="36"/>
      <c r="D176" s="32">
        <v>78942</v>
      </c>
      <c r="E176" s="33">
        <v>20622</v>
      </c>
      <c r="F176" s="32">
        <v>1196</v>
      </c>
      <c r="G176" s="40"/>
      <c r="H176" s="40"/>
      <c r="I176" s="36">
        <v>0</v>
      </c>
      <c r="J176" s="32">
        <v>0</v>
      </c>
      <c r="K176" s="40"/>
      <c r="L176" s="346"/>
      <c r="M176" s="347"/>
      <c r="N176" s="348"/>
      <c r="O176" s="36">
        <v>2838</v>
      </c>
      <c r="P176" s="40"/>
      <c r="Q176" s="40"/>
      <c r="R176" s="40"/>
      <c r="S176" s="140">
        <f t="shared" si="4"/>
        <v>103598</v>
      </c>
      <c r="T176" s="36">
        <v>-25918</v>
      </c>
    </row>
    <row r="177" spans="1:20" x14ac:dyDescent="0.25">
      <c r="A177" s="114">
        <v>2.1</v>
      </c>
      <c r="B177" s="115" t="s">
        <v>72</v>
      </c>
      <c r="C177" s="36"/>
      <c r="D177" s="32">
        <v>38142</v>
      </c>
      <c r="E177" s="32">
        <v>1526</v>
      </c>
      <c r="F177" s="32">
        <v>1764</v>
      </c>
      <c r="G177" s="40"/>
      <c r="H177" s="40"/>
      <c r="I177" s="36">
        <v>0</v>
      </c>
      <c r="J177" s="32">
        <v>0</v>
      </c>
      <c r="K177" s="40"/>
      <c r="L177" s="346"/>
      <c r="M177" s="347"/>
      <c r="N177" s="348"/>
      <c r="O177" s="32">
        <v>2196</v>
      </c>
      <c r="P177" s="40"/>
      <c r="Q177" s="40"/>
      <c r="R177" s="40"/>
      <c r="S177" s="140">
        <f t="shared" si="4"/>
        <v>43628</v>
      </c>
      <c r="T177" s="36">
        <v>-7140</v>
      </c>
    </row>
    <row r="178" spans="1:20" x14ac:dyDescent="0.25">
      <c r="A178" s="114">
        <v>2.2000000000000002</v>
      </c>
      <c r="B178" s="115" t="s">
        <v>73</v>
      </c>
      <c r="C178" s="36"/>
      <c r="D178" s="32">
        <v>95292</v>
      </c>
      <c r="E178" s="33">
        <v>4022</v>
      </c>
      <c r="F178" s="32">
        <v>990</v>
      </c>
      <c r="G178" s="40"/>
      <c r="H178" s="40"/>
      <c r="I178" s="36">
        <v>0</v>
      </c>
      <c r="J178" s="32">
        <v>0</v>
      </c>
      <c r="K178" s="40"/>
      <c r="L178" s="346"/>
      <c r="M178" s="347"/>
      <c r="N178" s="348"/>
      <c r="O178" s="32">
        <v>13550</v>
      </c>
      <c r="P178" s="40"/>
      <c r="Q178" s="40"/>
      <c r="R178" s="40"/>
      <c r="S178" s="140">
        <f t="shared" si="4"/>
        <v>113854</v>
      </c>
      <c r="T178" s="36">
        <v>-27077</v>
      </c>
    </row>
    <row r="179" spans="1:20" x14ac:dyDescent="0.25">
      <c r="A179" s="114">
        <v>2.2999999999999998</v>
      </c>
      <c r="B179" s="115" t="s">
        <v>74</v>
      </c>
      <c r="C179" s="36">
        <v>41459.279999999999</v>
      </c>
      <c r="D179" s="32">
        <v>164818</v>
      </c>
      <c r="E179" s="33">
        <v>459</v>
      </c>
      <c r="F179" s="32">
        <v>7804</v>
      </c>
      <c r="G179" s="40"/>
      <c r="H179" s="40"/>
      <c r="I179" s="36">
        <v>44004</v>
      </c>
      <c r="J179" s="32">
        <v>7308</v>
      </c>
      <c r="K179" s="40"/>
      <c r="L179" s="346"/>
      <c r="M179" s="347"/>
      <c r="N179" s="348"/>
      <c r="O179" s="32">
        <v>6085</v>
      </c>
      <c r="P179" s="40"/>
      <c r="Q179" s="40"/>
      <c r="R179" s="40"/>
      <c r="S179" s="140">
        <f t="shared" si="4"/>
        <v>271937.28000000003</v>
      </c>
      <c r="T179" s="36">
        <v>-87517</v>
      </c>
    </row>
    <row r="180" spans="1:20" x14ac:dyDescent="0.25">
      <c r="A180" s="114">
        <v>2.4</v>
      </c>
      <c r="B180" s="115" t="s">
        <v>75</v>
      </c>
      <c r="C180" s="36"/>
      <c r="D180" s="32">
        <v>22017</v>
      </c>
      <c r="E180" s="33">
        <v>1244</v>
      </c>
      <c r="F180" s="32">
        <v>1039</v>
      </c>
      <c r="G180" s="40"/>
      <c r="H180" s="40"/>
      <c r="I180" s="36">
        <v>0</v>
      </c>
      <c r="J180" s="32">
        <v>0</v>
      </c>
      <c r="K180" s="40"/>
      <c r="L180" s="346"/>
      <c r="M180" s="347"/>
      <c r="N180" s="348"/>
      <c r="O180" s="32">
        <v>1780</v>
      </c>
      <c r="P180" s="40"/>
      <c r="Q180" s="40"/>
      <c r="R180" s="40"/>
      <c r="S180" s="140">
        <f t="shared" si="4"/>
        <v>26080</v>
      </c>
      <c r="T180" s="36">
        <v>-4985</v>
      </c>
    </row>
    <row r="181" spans="1:20" x14ac:dyDescent="0.25">
      <c r="A181" s="114">
        <v>2.5</v>
      </c>
      <c r="B181" s="115" t="s">
        <v>76</v>
      </c>
      <c r="C181" s="36">
        <v>11639.47</v>
      </c>
      <c r="D181" s="32">
        <v>136429</v>
      </c>
      <c r="E181" s="33">
        <v>901</v>
      </c>
      <c r="F181" s="32">
        <v>9321</v>
      </c>
      <c r="G181" s="40"/>
      <c r="H181" s="40"/>
      <c r="I181" s="36">
        <v>0</v>
      </c>
      <c r="J181" s="32">
        <v>467</v>
      </c>
      <c r="K181" s="40"/>
      <c r="L181" s="346"/>
      <c r="M181" s="347"/>
      <c r="N181" s="348"/>
      <c r="O181" s="32">
        <v>6019</v>
      </c>
      <c r="P181" s="40"/>
      <c r="Q181" s="40"/>
      <c r="R181" s="40"/>
      <c r="S181" s="140">
        <f t="shared" si="4"/>
        <v>164776.47</v>
      </c>
      <c r="T181" s="36">
        <v>-36616</v>
      </c>
    </row>
    <row r="182" spans="1:20" x14ac:dyDescent="0.25">
      <c r="A182" s="114">
        <v>2.6</v>
      </c>
      <c r="B182" s="115" t="s">
        <v>77</v>
      </c>
      <c r="C182" s="36">
        <v>49993.66</v>
      </c>
      <c r="D182" s="32">
        <v>141835</v>
      </c>
      <c r="E182" s="33">
        <v>577</v>
      </c>
      <c r="F182" s="32">
        <v>0</v>
      </c>
      <c r="G182" s="40"/>
      <c r="H182" s="40"/>
      <c r="I182" s="36">
        <v>192147</v>
      </c>
      <c r="J182" s="32">
        <v>200297</v>
      </c>
      <c r="K182" s="40"/>
      <c r="L182" s="346"/>
      <c r="M182" s="347"/>
      <c r="N182" s="348"/>
      <c r="O182" s="32">
        <v>2629</v>
      </c>
      <c r="P182" s="40"/>
      <c r="Q182" s="40"/>
      <c r="R182" s="40"/>
      <c r="S182" s="140">
        <f t="shared" si="4"/>
        <v>587478.66</v>
      </c>
      <c r="T182" s="36">
        <v>-6718</v>
      </c>
    </row>
    <row r="183" spans="1:20" x14ac:dyDescent="0.25">
      <c r="A183" s="114">
        <v>2.7</v>
      </c>
      <c r="B183" s="115" t="s">
        <v>78</v>
      </c>
      <c r="C183" s="36">
        <v>60640</v>
      </c>
      <c r="D183" s="32">
        <v>236761</v>
      </c>
      <c r="E183" s="33">
        <v>1176</v>
      </c>
      <c r="F183" s="32">
        <v>25995</v>
      </c>
      <c r="G183" s="40"/>
      <c r="H183" s="40"/>
      <c r="I183" s="36">
        <v>0</v>
      </c>
      <c r="J183" s="32">
        <v>9298</v>
      </c>
      <c r="K183" s="40"/>
      <c r="L183" s="346"/>
      <c r="M183" s="347"/>
      <c r="N183" s="348"/>
      <c r="O183" s="32">
        <v>7944</v>
      </c>
      <c r="P183" s="40"/>
      <c r="Q183" s="40"/>
      <c r="R183" s="40"/>
      <c r="S183" s="140">
        <f t="shared" si="4"/>
        <v>341814</v>
      </c>
      <c r="T183" s="36">
        <v>-41013</v>
      </c>
    </row>
    <row r="184" spans="1:20" x14ac:dyDescent="0.25">
      <c r="A184" s="114">
        <v>2.8</v>
      </c>
      <c r="B184" s="115" t="s">
        <v>79</v>
      </c>
      <c r="C184" s="36">
        <v>33366.67</v>
      </c>
      <c r="D184" s="32">
        <v>19055</v>
      </c>
      <c r="E184" s="33">
        <v>91</v>
      </c>
      <c r="F184" s="32">
        <v>0</v>
      </c>
      <c r="G184" s="40"/>
      <c r="H184" s="40"/>
      <c r="I184" s="36">
        <v>6429</v>
      </c>
      <c r="J184" s="32">
        <v>19055</v>
      </c>
      <c r="K184" s="40"/>
      <c r="L184" s="346"/>
      <c r="M184" s="347"/>
      <c r="N184" s="348"/>
      <c r="O184" s="32">
        <v>2285</v>
      </c>
      <c r="P184" s="40"/>
      <c r="Q184" s="40"/>
      <c r="R184" s="40"/>
      <c r="S184" s="140">
        <f t="shared" si="4"/>
        <v>80281.67</v>
      </c>
      <c r="T184" s="36">
        <v>-31546</v>
      </c>
    </row>
    <row r="185" spans="1:20" ht="13" x14ac:dyDescent="0.25">
      <c r="A185" s="114">
        <v>3</v>
      </c>
      <c r="B185" s="124" t="s">
        <v>80</v>
      </c>
      <c r="C185" s="36">
        <v>126510.06</v>
      </c>
      <c r="D185" s="32">
        <v>62277</v>
      </c>
      <c r="E185" s="33">
        <v>670</v>
      </c>
      <c r="F185" s="32">
        <v>10340</v>
      </c>
      <c r="G185" s="40"/>
      <c r="H185" s="40"/>
      <c r="I185" s="36">
        <v>7553</v>
      </c>
      <c r="J185" s="32">
        <v>33960</v>
      </c>
      <c r="K185" s="40"/>
      <c r="L185" s="346"/>
      <c r="M185" s="347"/>
      <c r="N185" s="348"/>
      <c r="O185" s="32">
        <v>11966</v>
      </c>
      <c r="P185" s="40"/>
      <c r="Q185" s="40"/>
      <c r="R185" s="40"/>
      <c r="S185" s="140">
        <f t="shared" ref="S185" si="5">SUM(C185:R185)</f>
        <v>253276.06</v>
      </c>
      <c r="T185" s="36">
        <v>-82013</v>
      </c>
    </row>
    <row r="186" spans="1:20" ht="12" customHeight="1" x14ac:dyDescent="0.25">
      <c r="A186" s="114">
        <v>4</v>
      </c>
      <c r="B186" s="124" t="s">
        <v>81</v>
      </c>
      <c r="C186" s="36"/>
      <c r="D186" s="36"/>
      <c r="E186" s="42"/>
      <c r="F186" s="36"/>
      <c r="G186" s="40"/>
      <c r="H186" s="40"/>
      <c r="I186" s="36"/>
      <c r="J186" s="40"/>
      <c r="K186" s="40"/>
      <c r="L186" s="349"/>
      <c r="M186" s="350"/>
      <c r="N186" s="351"/>
      <c r="O186" s="40"/>
      <c r="P186" s="40"/>
      <c r="Q186" s="40"/>
      <c r="R186" s="40"/>
      <c r="S186" s="140">
        <f t="shared" si="4"/>
        <v>0</v>
      </c>
      <c r="T186" s="39"/>
    </row>
    <row r="187" spans="1:20" ht="13" x14ac:dyDescent="0.25">
      <c r="A187" s="114">
        <v>5</v>
      </c>
      <c r="B187" s="124" t="s">
        <v>82</v>
      </c>
      <c r="C187" s="36"/>
      <c r="D187" s="36">
        <v>127607</v>
      </c>
      <c r="E187" s="42">
        <v>286</v>
      </c>
      <c r="F187" s="36">
        <v>971</v>
      </c>
      <c r="G187" s="40"/>
      <c r="H187" s="40"/>
      <c r="I187" s="36">
        <v>17268</v>
      </c>
      <c r="J187" s="36">
        <v>201582</v>
      </c>
      <c r="K187" s="40"/>
      <c r="L187" s="32">
        <v>2026052</v>
      </c>
      <c r="M187" s="32">
        <v>2590746</v>
      </c>
      <c r="N187" s="32">
        <v>80946</v>
      </c>
      <c r="O187" s="36">
        <v>3656</v>
      </c>
      <c r="P187" s="40"/>
      <c r="Q187" s="40"/>
      <c r="R187" s="40"/>
      <c r="S187" s="140">
        <f t="shared" ref="S187:S190" si="6">SUM(C187:R187)</f>
        <v>5049114</v>
      </c>
      <c r="T187" s="32">
        <v>-68966</v>
      </c>
    </row>
    <row r="188" spans="1:20" ht="13" x14ac:dyDescent="0.25">
      <c r="A188" s="114">
        <v>6</v>
      </c>
      <c r="B188" s="124" t="s">
        <v>83</v>
      </c>
      <c r="C188" s="36"/>
      <c r="D188" s="36"/>
      <c r="E188" s="42"/>
      <c r="F188" s="36"/>
      <c r="G188" s="40"/>
      <c r="H188" s="40"/>
      <c r="I188" s="36"/>
      <c r="J188" s="40"/>
      <c r="K188" s="40"/>
      <c r="L188" s="407"/>
      <c r="M188" s="408"/>
      <c r="N188" s="409"/>
      <c r="O188" s="40"/>
      <c r="P188" s="40"/>
      <c r="Q188" s="40"/>
      <c r="R188" s="40"/>
      <c r="S188" s="140">
        <f t="shared" si="6"/>
        <v>0</v>
      </c>
      <c r="T188" s="36"/>
    </row>
    <row r="189" spans="1:20" ht="13" x14ac:dyDescent="0.25">
      <c r="A189" s="114">
        <v>7</v>
      </c>
      <c r="B189" s="124" t="s">
        <v>84</v>
      </c>
      <c r="C189" s="36"/>
      <c r="D189" s="36"/>
      <c r="E189" s="42"/>
      <c r="F189" s="36"/>
      <c r="G189" s="40"/>
      <c r="H189" s="40"/>
      <c r="I189" s="36"/>
      <c r="J189" s="40"/>
      <c r="K189" s="40"/>
      <c r="L189" s="410"/>
      <c r="M189" s="411"/>
      <c r="N189" s="412"/>
      <c r="O189" s="40"/>
      <c r="P189" s="40"/>
      <c r="Q189" s="40"/>
      <c r="R189" s="40"/>
      <c r="S189" s="140">
        <f t="shared" si="6"/>
        <v>0</v>
      </c>
      <c r="T189" s="36"/>
    </row>
    <row r="190" spans="1:20" ht="13" x14ac:dyDescent="0.25">
      <c r="A190" s="114">
        <v>8</v>
      </c>
      <c r="B190" s="124" t="s">
        <v>85</v>
      </c>
      <c r="C190" s="36"/>
      <c r="D190" s="36">
        <v>9700</v>
      </c>
      <c r="E190" s="42">
        <v>193</v>
      </c>
      <c r="F190" s="36">
        <v>359</v>
      </c>
      <c r="G190" s="40"/>
      <c r="H190" s="40"/>
      <c r="I190" s="36">
        <v>397</v>
      </c>
      <c r="J190" s="36">
        <v>0</v>
      </c>
      <c r="K190" s="40"/>
      <c r="L190" s="413"/>
      <c r="M190" s="414"/>
      <c r="N190" s="415"/>
      <c r="O190" s="36">
        <v>1729</v>
      </c>
      <c r="P190" s="40"/>
      <c r="Q190" s="40"/>
      <c r="R190" s="40"/>
      <c r="S190" s="140">
        <f t="shared" si="6"/>
        <v>12378</v>
      </c>
      <c r="T190" s="36">
        <v>-2231</v>
      </c>
    </row>
    <row r="191" spans="1:20" ht="13" x14ac:dyDescent="0.25">
      <c r="A191" s="273" t="s">
        <v>103</v>
      </c>
      <c r="B191" s="274"/>
      <c r="C191" s="128">
        <f>SUM(C173:C190)</f>
        <v>323609.14</v>
      </c>
      <c r="D191" s="128">
        <f t="shared" ref="D191:K191" si="7">SUM(D173:D190)</f>
        <v>1132875</v>
      </c>
      <c r="E191" s="170">
        <f t="shared" si="7"/>
        <v>31767</v>
      </c>
      <c r="F191" s="128">
        <f t="shared" si="7"/>
        <v>377579</v>
      </c>
      <c r="G191" s="128">
        <f t="shared" si="7"/>
        <v>0</v>
      </c>
      <c r="H191" s="128">
        <f t="shared" si="7"/>
        <v>0</v>
      </c>
      <c r="I191" s="128">
        <f t="shared" si="7"/>
        <v>267798</v>
      </c>
      <c r="J191" s="128">
        <f t="shared" si="7"/>
        <v>471967</v>
      </c>
      <c r="K191" s="128">
        <f t="shared" si="7"/>
        <v>0</v>
      </c>
      <c r="L191" s="361">
        <f>L187+M187</f>
        <v>4616798</v>
      </c>
      <c r="M191" s="362"/>
      <c r="N191" s="128">
        <f>N187</f>
        <v>80946</v>
      </c>
      <c r="O191" s="128">
        <f>SUM(O171:O190)</f>
        <v>62677</v>
      </c>
      <c r="P191" s="128">
        <f t="shared" ref="P191:T191" si="8">SUM(P171:P190)</f>
        <v>0</v>
      </c>
      <c r="Q191" s="128">
        <f t="shared" si="8"/>
        <v>0</v>
      </c>
      <c r="R191" s="128">
        <f t="shared" si="8"/>
        <v>0</v>
      </c>
      <c r="S191" s="128">
        <f t="shared" si="8"/>
        <v>7366016.1400000006</v>
      </c>
      <c r="T191" s="128">
        <f t="shared" si="8"/>
        <v>-421740</v>
      </c>
    </row>
    <row r="192" spans="1:20" ht="13" x14ac:dyDescent="0.25">
      <c r="A192" s="273" t="s">
        <v>104</v>
      </c>
      <c r="B192" s="274"/>
      <c r="C192" s="130">
        <f t="shared" ref="C192:K192" si="9">C191/$C$6</f>
        <v>108.52083836351443</v>
      </c>
      <c r="D192" s="130">
        <f t="shared" si="9"/>
        <v>379.90442655935612</v>
      </c>
      <c r="E192" s="130">
        <f t="shared" si="9"/>
        <v>10.652917505030182</v>
      </c>
      <c r="F192" s="130">
        <f t="shared" si="9"/>
        <v>126.61938296445339</v>
      </c>
      <c r="G192" s="130">
        <f t="shared" si="9"/>
        <v>0</v>
      </c>
      <c r="H192" s="130">
        <f t="shared" si="9"/>
        <v>0</v>
      </c>
      <c r="I192" s="130">
        <f t="shared" si="9"/>
        <v>89.804828973843058</v>
      </c>
      <c r="J192" s="130">
        <f t="shared" si="9"/>
        <v>158.27196512407781</v>
      </c>
      <c r="K192" s="130">
        <f t="shared" si="9"/>
        <v>0</v>
      </c>
      <c r="L192" s="363">
        <f>L191/$C$6</f>
        <v>1548.2219986586183</v>
      </c>
      <c r="M192" s="364"/>
      <c r="N192" s="130">
        <f t="shared" ref="N192" si="10">N191/$C$6</f>
        <v>27.144869215291749</v>
      </c>
      <c r="O192" s="130">
        <f t="shared" ref="O192" si="11">O191/$C$6</f>
        <v>21.018443997317238</v>
      </c>
      <c r="P192" s="130">
        <f t="shared" ref="P192" si="12">P191/$C$6</f>
        <v>0</v>
      </c>
      <c r="Q192" s="130">
        <f t="shared" ref="Q192" si="13">Q191/$C$6</f>
        <v>0</v>
      </c>
      <c r="R192" s="130">
        <f t="shared" ref="R192" si="14">R191/$C$6</f>
        <v>0</v>
      </c>
      <c r="S192" s="130">
        <f t="shared" ref="S192" si="15">S191/$C$6</f>
        <v>2470.1596713615027</v>
      </c>
      <c r="T192" s="130">
        <f t="shared" ref="T192" si="16">T191/$C$6</f>
        <v>-141.42857142857142</v>
      </c>
    </row>
    <row r="193" spans="1:47" ht="13" x14ac:dyDescent="0.25">
      <c r="A193" s="368" t="s">
        <v>105</v>
      </c>
      <c r="B193" s="369"/>
      <c r="C193" s="369"/>
      <c r="D193" s="369"/>
      <c r="E193" s="369"/>
      <c r="F193" s="369"/>
      <c r="G193" s="369"/>
      <c r="H193" s="369"/>
      <c r="I193" s="369"/>
      <c r="J193" s="369"/>
      <c r="K193" s="369"/>
      <c r="L193" s="369"/>
      <c r="M193" s="369"/>
      <c r="N193" s="369"/>
      <c r="O193" s="369"/>
      <c r="P193" s="369"/>
      <c r="Q193" s="370"/>
      <c r="R193" s="370"/>
      <c r="S193" s="370"/>
      <c r="T193" s="369"/>
      <c r="U193" s="204"/>
    </row>
    <row r="194" spans="1:47" x14ac:dyDescent="0.25">
      <c r="A194" s="417" t="s">
        <v>140</v>
      </c>
      <c r="B194" s="417"/>
      <c r="C194" s="417"/>
      <c r="D194" s="417"/>
      <c r="E194" s="417"/>
      <c r="F194" s="417"/>
      <c r="G194" s="417"/>
      <c r="H194" s="417"/>
      <c r="I194" s="417"/>
      <c r="J194" s="417"/>
      <c r="K194" s="417"/>
      <c r="L194" s="417"/>
      <c r="M194" s="417"/>
      <c r="N194" s="417"/>
      <c r="O194" s="417"/>
      <c r="P194" s="417"/>
      <c r="Q194" s="420"/>
      <c r="R194" s="420"/>
      <c r="S194" s="420"/>
      <c r="T194" s="131" t="s">
        <v>116</v>
      </c>
    </row>
    <row r="195" spans="1:47" ht="264.5" hidden="1" x14ac:dyDescent="0.25">
      <c r="A195" s="205" t="s">
        <v>118</v>
      </c>
      <c r="B195" s="205"/>
      <c r="C195" s="205"/>
      <c r="D195" s="205"/>
      <c r="E195" s="205"/>
      <c r="F195" s="205"/>
      <c r="G195" s="205"/>
      <c r="H195" s="205"/>
      <c r="I195" s="205"/>
      <c r="J195" s="205"/>
      <c r="K195" s="205"/>
      <c r="L195" s="205"/>
      <c r="M195" s="205"/>
      <c r="N195" s="205"/>
      <c r="O195" s="205"/>
      <c r="P195" s="205"/>
      <c r="Q195" s="418"/>
      <c r="R195" s="419"/>
      <c r="S195" s="419"/>
      <c r="T195" s="206" t="s">
        <v>124</v>
      </c>
    </row>
    <row r="196" spans="1:47" ht="139.5" hidden="1" x14ac:dyDescent="0.25">
      <c r="A196" s="205" t="s">
        <v>143</v>
      </c>
      <c r="B196" s="205"/>
      <c r="C196" s="205"/>
      <c r="D196" s="205"/>
      <c r="E196" s="205"/>
      <c r="F196" s="205"/>
      <c r="G196" s="205"/>
      <c r="H196" s="205"/>
      <c r="I196" s="205"/>
      <c r="J196" s="205"/>
      <c r="K196" s="205"/>
      <c r="L196" s="205"/>
      <c r="M196" s="205"/>
      <c r="N196" s="205"/>
      <c r="O196" s="205"/>
      <c r="P196" s="205"/>
      <c r="Q196" s="145"/>
      <c r="R196" s="145"/>
      <c r="S196" s="145"/>
      <c r="T196" s="146"/>
    </row>
    <row r="197" spans="1:47" s="208" customFormat="1" ht="13" x14ac:dyDescent="0.25">
      <c r="A197" s="402" t="s">
        <v>123</v>
      </c>
      <c r="B197" s="402"/>
      <c r="C197" s="402"/>
      <c r="D197" s="402"/>
      <c r="E197" s="402"/>
      <c r="F197" s="402"/>
      <c r="G197" s="402"/>
      <c r="H197" s="402"/>
      <c r="I197" s="402"/>
      <c r="J197" s="402"/>
      <c r="K197" s="402"/>
      <c r="L197" s="402"/>
      <c r="M197" s="402"/>
      <c r="N197" s="402"/>
      <c r="O197" s="402"/>
      <c r="P197" s="402"/>
      <c r="Q197" s="402"/>
      <c r="R197" s="402"/>
      <c r="S197" s="402"/>
      <c r="T197" s="402"/>
      <c r="U197" s="207"/>
      <c r="V197" s="207"/>
      <c r="W197" s="207"/>
      <c r="X197" s="207"/>
      <c r="Y197" s="207"/>
      <c r="Z197" s="207"/>
      <c r="AA197" s="207"/>
      <c r="AB197" s="207"/>
      <c r="AC197" s="207"/>
      <c r="AD197" s="207"/>
      <c r="AE197" s="207"/>
      <c r="AF197" s="207"/>
      <c r="AG197" s="207"/>
      <c r="AH197" s="207"/>
      <c r="AI197" s="207"/>
      <c r="AJ197" s="207"/>
      <c r="AK197" s="207"/>
      <c r="AL197" s="207"/>
      <c r="AM197" s="207"/>
      <c r="AN197" s="207"/>
      <c r="AO197" s="207"/>
      <c r="AP197" s="207"/>
      <c r="AQ197" s="207"/>
      <c r="AR197" s="207"/>
      <c r="AS197" s="207"/>
      <c r="AT197" s="207"/>
      <c r="AU197" s="207"/>
    </row>
    <row r="198" spans="1:47" x14ac:dyDescent="0.25">
      <c r="A198" s="403"/>
      <c r="B198" s="403"/>
      <c r="C198" s="403"/>
      <c r="D198" s="403"/>
      <c r="E198" s="403"/>
      <c r="F198" s="403"/>
      <c r="G198" s="403"/>
      <c r="H198" s="403"/>
      <c r="I198" s="403"/>
      <c r="J198" s="403"/>
      <c r="K198" s="403"/>
      <c r="L198" s="403"/>
      <c r="M198" s="403"/>
      <c r="N198" s="403"/>
      <c r="O198" s="403"/>
      <c r="P198" s="403"/>
      <c r="Q198" s="403"/>
      <c r="R198" s="403"/>
      <c r="S198" s="403"/>
      <c r="T198" s="403"/>
    </row>
    <row r="199" spans="1:47" x14ac:dyDescent="0.25">
      <c r="A199" s="329" t="s">
        <v>119</v>
      </c>
      <c r="B199" s="330"/>
      <c r="C199" s="258" t="s">
        <v>163</v>
      </c>
      <c r="D199" s="258" t="s">
        <v>160</v>
      </c>
      <c r="E199" s="336" t="s">
        <v>158</v>
      </c>
      <c r="F199" s="337"/>
      <c r="G199" s="340" t="s">
        <v>159</v>
      </c>
      <c r="H199" s="340"/>
      <c r="I199" s="340"/>
      <c r="J199" s="340"/>
      <c r="K199" s="340"/>
      <c r="L199" s="340"/>
      <c r="M199" s="340"/>
      <c r="N199" s="340"/>
      <c r="O199" s="336" t="s">
        <v>161</v>
      </c>
      <c r="P199" s="340"/>
      <c r="Q199" s="340"/>
      <c r="R199" s="337"/>
      <c r="S199" s="342" t="s">
        <v>120</v>
      </c>
      <c r="T199" s="337" t="s">
        <v>162</v>
      </c>
    </row>
    <row r="200" spans="1:47" x14ac:dyDescent="0.25">
      <c r="A200" s="331"/>
      <c r="B200" s="332"/>
      <c r="C200" s="259"/>
      <c r="D200" s="335"/>
      <c r="E200" s="338"/>
      <c r="F200" s="339"/>
      <c r="G200" s="341"/>
      <c r="H200" s="341"/>
      <c r="I200" s="341"/>
      <c r="J200" s="341"/>
      <c r="K200" s="341"/>
      <c r="L200" s="341"/>
      <c r="M200" s="341"/>
      <c r="N200" s="341"/>
      <c r="O200" s="338"/>
      <c r="P200" s="341"/>
      <c r="Q200" s="341"/>
      <c r="R200" s="339"/>
      <c r="S200" s="343"/>
      <c r="T200" s="339"/>
    </row>
    <row r="201" spans="1:47" ht="13" x14ac:dyDescent="0.25">
      <c r="A201" s="333"/>
      <c r="B201" s="334"/>
      <c r="C201" s="260"/>
      <c r="D201" s="365" t="s">
        <v>115</v>
      </c>
      <c r="E201" s="366"/>
      <c r="F201" s="367"/>
      <c r="G201" s="365" t="s">
        <v>114</v>
      </c>
      <c r="H201" s="366"/>
      <c r="I201" s="366"/>
      <c r="J201" s="366"/>
      <c r="K201" s="366"/>
      <c r="L201" s="366"/>
      <c r="M201" s="366"/>
      <c r="N201" s="367"/>
      <c r="O201" s="365" t="s">
        <v>113</v>
      </c>
      <c r="P201" s="366"/>
      <c r="Q201" s="366"/>
      <c r="R201" s="367"/>
      <c r="S201" s="343"/>
      <c r="T201" s="337" t="s">
        <v>112</v>
      </c>
    </row>
    <row r="202" spans="1:47" ht="39" x14ac:dyDescent="0.25">
      <c r="A202" s="124" t="s">
        <v>65</v>
      </c>
      <c r="B202" s="124"/>
      <c r="C202" s="125"/>
      <c r="D202" s="125" t="s">
        <v>86</v>
      </c>
      <c r="E202" s="125" t="s">
        <v>129</v>
      </c>
      <c r="F202" s="125" t="s">
        <v>88</v>
      </c>
      <c r="G202" s="125" t="s">
        <v>89</v>
      </c>
      <c r="H202" s="125" t="s">
        <v>90</v>
      </c>
      <c r="I202" s="125" t="s">
        <v>91</v>
      </c>
      <c r="J202" s="125" t="s">
        <v>92</v>
      </c>
      <c r="K202" s="125" t="s">
        <v>93</v>
      </c>
      <c r="L202" s="365" t="s">
        <v>94</v>
      </c>
      <c r="M202" s="367"/>
      <c r="N202" s="125" t="s">
        <v>95</v>
      </c>
      <c r="O202" s="125" t="s">
        <v>96</v>
      </c>
      <c r="P202" s="125" t="s">
        <v>97</v>
      </c>
      <c r="Q202" s="125" t="s">
        <v>98</v>
      </c>
      <c r="R202" s="125" t="s">
        <v>99</v>
      </c>
      <c r="S202" s="344"/>
      <c r="T202" s="339"/>
    </row>
    <row r="203" spans="1:47" ht="25" x14ac:dyDescent="0.25">
      <c r="A203" s="126">
        <v>0.1</v>
      </c>
      <c r="B203" s="115" t="s">
        <v>67</v>
      </c>
      <c r="C203" s="346"/>
      <c r="D203" s="347"/>
      <c r="E203" s="347"/>
      <c r="F203" s="347"/>
      <c r="G203" s="347"/>
      <c r="H203" s="347"/>
      <c r="I203" s="347"/>
      <c r="J203" s="347"/>
      <c r="K203" s="347"/>
      <c r="L203" s="347"/>
      <c r="M203" s="347"/>
      <c r="N203" s="348"/>
      <c r="O203" s="40"/>
      <c r="P203" s="40"/>
      <c r="Q203" s="40"/>
      <c r="R203" s="40"/>
      <c r="S203" s="140">
        <f t="shared" ref="S203" si="17">S171</f>
        <v>0</v>
      </c>
      <c r="T203" s="36"/>
    </row>
    <row r="204" spans="1:47" x14ac:dyDescent="0.25">
      <c r="A204" s="114">
        <v>0.2</v>
      </c>
      <c r="B204" s="115" t="s">
        <v>68</v>
      </c>
      <c r="C204" s="349"/>
      <c r="D204" s="350"/>
      <c r="E204" s="350"/>
      <c r="F204" s="350"/>
      <c r="G204" s="350"/>
      <c r="H204" s="350"/>
      <c r="I204" s="350"/>
      <c r="J204" s="350"/>
      <c r="K204" s="350"/>
      <c r="L204" s="350"/>
      <c r="M204" s="350"/>
      <c r="N204" s="351"/>
      <c r="O204" s="40"/>
      <c r="P204" s="40"/>
      <c r="Q204" s="40"/>
      <c r="R204" s="40"/>
      <c r="S204" s="140">
        <f t="shared" ref="S204" si="18">S172</f>
        <v>0</v>
      </c>
      <c r="T204" s="36"/>
    </row>
    <row r="205" spans="1:47" ht="30" x14ac:dyDescent="0.25">
      <c r="A205" s="114">
        <v>0.3</v>
      </c>
      <c r="B205" s="115" t="s">
        <v>69</v>
      </c>
      <c r="C205" s="36"/>
      <c r="D205" s="36"/>
      <c r="E205" s="38"/>
      <c r="F205" s="32">
        <v>317800</v>
      </c>
      <c r="G205" s="226" t="s">
        <v>213</v>
      </c>
      <c r="H205" s="40"/>
      <c r="I205" s="40"/>
      <c r="J205" s="40"/>
      <c r="K205" s="40"/>
      <c r="L205" s="404"/>
      <c r="M205" s="405"/>
      <c r="N205" s="406"/>
      <c r="O205" s="40"/>
      <c r="P205" s="40"/>
      <c r="Q205" s="40"/>
      <c r="R205" s="40"/>
      <c r="S205" s="140">
        <f t="shared" ref="S205" si="19">S173</f>
        <v>317800</v>
      </c>
      <c r="T205" s="36"/>
    </row>
    <row r="206" spans="1:47" x14ac:dyDescent="0.25">
      <c r="A206" s="114">
        <v>0.4</v>
      </c>
      <c r="B206" s="115" t="s">
        <v>70</v>
      </c>
      <c r="C206" s="36"/>
      <c r="D206" s="36"/>
      <c r="E206" s="38"/>
      <c r="F206" s="39"/>
      <c r="G206" s="41"/>
      <c r="H206" s="40"/>
      <c r="I206" s="40"/>
      <c r="J206" s="40"/>
      <c r="K206" s="40"/>
      <c r="L206" s="346"/>
      <c r="M206" s="347"/>
      <c r="N206" s="348"/>
      <c r="O206" s="40"/>
      <c r="P206" s="40"/>
      <c r="Q206" s="40"/>
      <c r="R206" s="40"/>
      <c r="S206" s="140">
        <f t="shared" ref="S206" si="20">S174</f>
        <v>0</v>
      </c>
      <c r="T206" s="40"/>
    </row>
    <row r="207" spans="1:47" x14ac:dyDescent="0.25">
      <c r="A207" s="114">
        <v>0.5</v>
      </c>
      <c r="B207" s="115" t="s">
        <v>100</v>
      </c>
      <c r="C207" s="36"/>
      <c r="D207" s="36"/>
      <c r="E207" s="38"/>
      <c r="F207" s="39"/>
      <c r="G207" s="41"/>
      <c r="H207" s="40"/>
      <c r="I207" s="40"/>
      <c r="J207" s="40"/>
      <c r="K207" s="40"/>
      <c r="L207" s="346"/>
      <c r="M207" s="347"/>
      <c r="N207" s="348"/>
      <c r="O207" s="36"/>
      <c r="P207" s="40"/>
      <c r="Q207" s="40"/>
      <c r="R207" s="40"/>
      <c r="S207" s="140">
        <f t="shared" ref="S207" si="21">S175</f>
        <v>0</v>
      </c>
      <c r="T207" s="40"/>
    </row>
    <row r="208" spans="1:47" ht="13" x14ac:dyDescent="0.25">
      <c r="A208" s="114">
        <v>1</v>
      </c>
      <c r="B208" s="124" t="s">
        <v>71</v>
      </c>
      <c r="C208" s="36"/>
      <c r="D208" s="32">
        <v>78942</v>
      </c>
      <c r="E208" s="33">
        <v>20622</v>
      </c>
      <c r="F208" s="32">
        <v>1196</v>
      </c>
      <c r="G208" s="40"/>
      <c r="H208" s="40"/>
      <c r="I208" s="36">
        <v>0</v>
      </c>
      <c r="J208" s="32">
        <v>0</v>
      </c>
      <c r="K208" s="40"/>
      <c r="L208" s="346"/>
      <c r="M208" s="347"/>
      <c r="N208" s="348"/>
      <c r="O208" s="36">
        <v>2838</v>
      </c>
      <c r="P208" s="40"/>
      <c r="Q208" s="40"/>
      <c r="R208" s="40"/>
      <c r="S208" s="140">
        <f t="shared" ref="S208" si="22">S176</f>
        <v>103598</v>
      </c>
      <c r="T208" s="36">
        <v>-25918</v>
      </c>
    </row>
    <row r="209" spans="1:20" x14ac:dyDescent="0.25">
      <c r="A209" s="114">
        <v>2.1</v>
      </c>
      <c r="B209" s="115" t="s">
        <v>72</v>
      </c>
      <c r="C209" s="36"/>
      <c r="D209" s="32">
        <v>38142</v>
      </c>
      <c r="E209" s="32">
        <v>1526</v>
      </c>
      <c r="F209" s="32">
        <v>1764</v>
      </c>
      <c r="G209" s="40"/>
      <c r="H209" s="40"/>
      <c r="I209" s="36">
        <v>0</v>
      </c>
      <c r="J209" s="32">
        <v>0</v>
      </c>
      <c r="K209" s="40"/>
      <c r="L209" s="346"/>
      <c r="M209" s="347"/>
      <c r="N209" s="348"/>
      <c r="O209" s="32">
        <v>2196</v>
      </c>
      <c r="P209" s="40"/>
      <c r="Q209" s="40"/>
      <c r="R209" s="40"/>
      <c r="S209" s="140">
        <f t="shared" ref="S209" si="23">S177</f>
        <v>43628</v>
      </c>
      <c r="T209" s="36">
        <v>-7140</v>
      </c>
    </row>
    <row r="210" spans="1:20" x14ac:dyDescent="0.25">
      <c r="A210" s="114">
        <v>2.2000000000000002</v>
      </c>
      <c r="B210" s="115" t="s">
        <v>73</v>
      </c>
      <c r="C210" s="36"/>
      <c r="D210" s="32">
        <v>95292</v>
      </c>
      <c r="E210" s="33">
        <v>4022</v>
      </c>
      <c r="F210" s="32">
        <v>990</v>
      </c>
      <c r="G210" s="40"/>
      <c r="H210" s="40"/>
      <c r="I210" s="36">
        <v>0</v>
      </c>
      <c r="J210" s="32">
        <v>0</v>
      </c>
      <c r="K210" s="40"/>
      <c r="L210" s="346"/>
      <c r="M210" s="347"/>
      <c r="N210" s="348"/>
      <c r="O210" s="32">
        <v>13550</v>
      </c>
      <c r="P210" s="40"/>
      <c r="Q210" s="40"/>
      <c r="R210" s="40"/>
      <c r="S210" s="140">
        <f t="shared" ref="S210" si="24">S178</f>
        <v>113854</v>
      </c>
      <c r="T210" s="36">
        <v>-27077</v>
      </c>
    </row>
    <row r="211" spans="1:20" x14ac:dyDescent="0.25">
      <c r="A211" s="114">
        <v>2.2999999999999998</v>
      </c>
      <c r="B211" s="115" t="s">
        <v>74</v>
      </c>
      <c r="C211" s="36">
        <v>41459.279999999999</v>
      </c>
      <c r="D211" s="32">
        <v>164818</v>
      </c>
      <c r="E211" s="33">
        <v>459</v>
      </c>
      <c r="F211" s="32">
        <v>7804</v>
      </c>
      <c r="G211" s="40"/>
      <c r="H211" s="40"/>
      <c r="I211" s="36">
        <v>44004</v>
      </c>
      <c r="J211" s="32">
        <v>7308</v>
      </c>
      <c r="K211" s="40"/>
      <c r="L211" s="346"/>
      <c r="M211" s="347"/>
      <c r="N211" s="348"/>
      <c r="O211" s="32">
        <v>6085</v>
      </c>
      <c r="P211" s="40"/>
      <c r="Q211" s="40"/>
      <c r="R211" s="40"/>
      <c r="S211" s="140">
        <f t="shared" ref="S211" si="25">S179</f>
        <v>271937.28000000003</v>
      </c>
      <c r="T211" s="36">
        <v>-87517</v>
      </c>
    </row>
    <row r="212" spans="1:20" x14ac:dyDescent="0.25">
      <c r="A212" s="114">
        <v>2.4</v>
      </c>
      <c r="B212" s="115" t="s">
        <v>75</v>
      </c>
      <c r="C212" s="36"/>
      <c r="D212" s="32">
        <v>22017</v>
      </c>
      <c r="E212" s="33">
        <v>1244</v>
      </c>
      <c r="F212" s="32">
        <v>1039</v>
      </c>
      <c r="G212" s="40"/>
      <c r="H212" s="40"/>
      <c r="I212" s="36">
        <v>0</v>
      </c>
      <c r="J212" s="32">
        <v>0</v>
      </c>
      <c r="K212" s="40"/>
      <c r="L212" s="346"/>
      <c r="M212" s="347"/>
      <c r="N212" s="348"/>
      <c r="O212" s="32">
        <v>1780</v>
      </c>
      <c r="P212" s="40"/>
      <c r="Q212" s="40"/>
      <c r="R212" s="40"/>
      <c r="S212" s="140">
        <f t="shared" ref="S212" si="26">S180</f>
        <v>26080</v>
      </c>
      <c r="T212" s="36">
        <v>-4985</v>
      </c>
    </row>
    <row r="213" spans="1:20" x14ac:dyDescent="0.25">
      <c r="A213" s="114">
        <v>2.5</v>
      </c>
      <c r="B213" s="115" t="s">
        <v>76</v>
      </c>
      <c r="C213" s="36">
        <v>11639.47</v>
      </c>
      <c r="D213" s="32">
        <v>136429</v>
      </c>
      <c r="E213" s="33">
        <v>901</v>
      </c>
      <c r="F213" s="32">
        <v>9321</v>
      </c>
      <c r="G213" s="40"/>
      <c r="H213" s="40"/>
      <c r="I213" s="36">
        <v>0</v>
      </c>
      <c r="J213" s="32">
        <v>467</v>
      </c>
      <c r="K213" s="40"/>
      <c r="L213" s="346"/>
      <c r="M213" s="347"/>
      <c r="N213" s="348"/>
      <c r="O213" s="32">
        <v>6019</v>
      </c>
      <c r="P213" s="40"/>
      <c r="Q213" s="40"/>
      <c r="R213" s="40"/>
      <c r="S213" s="140">
        <f t="shared" ref="S213" si="27">S181</f>
        <v>164776.47</v>
      </c>
      <c r="T213" s="36">
        <v>-36616</v>
      </c>
    </row>
    <row r="214" spans="1:20" x14ac:dyDescent="0.25">
      <c r="A214" s="114">
        <v>2.6</v>
      </c>
      <c r="B214" s="115" t="s">
        <v>77</v>
      </c>
      <c r="C214" s="36">
        <v>49993.66</v>
      </c>
      <c r="D214" s="32">
        <v>141835</v>
      </c>
      <c r="E214" s="33">
        <v>577</v>
      </c>
      <c r="F214" s="32">
        <v>0</v>
      </c>
      <c r="G214" s="40"/>
      <c r="H214" s="40"/>
      <c r="I214" s="36">
        <v>192147</v>
      </c>
      <c r="J214" s="32">
        <v>200297</v>
      </c>
      <c r="K214" s="40"/>
      <c r="L214" s="346"/>
      <c r="M214" s="347"/>
      <c r="N214" s="348"/>
      <c r="O214" s="32">
        <v>2629</v>
      </c>
      <c r="P214" s="40"/>
      <c r="Q214" s="40"/>
      <c r="R214" s="40"/>
      <c r="S214" s="140">
        <f t="shared" ref="S214" si="28">S182</f>
        <v>587478.66</v>
      </c>
      <c r="T214" s="36">
        <v>-6718</v>
      </c>
    </row>
    <row r="215" spans="1:20" x14ac:dyDescent="0.25">
      <c r="A215" s="114">
        <v>2.7</v>
      </c>
      <c r="B215" s="115" t="s">
        <v>78</v>
      </c>
      <c r="C215" s="36">
        <v>60640</v>
      </c>
      <c r="D215" s="32">
        <v>236761</v>
      </c>
      <c r="E215" s="33">
        <v>1176</v>
      </c>
      <c r="F215" s="32">
        <v>25995</v>
      </c>
      <c r="G215" s="40"/>
      <c r="H215" s="40"/>
      <c r="I215" s="36">
        <v>0</v>
      </c>
      <c r="J215" s="32">
        <v>9298</v>
      </c>
      <c r="K215" s="40"/>
      <c r="L215" s="346"/>
      <c r="M215" s="347"/>
      <c r="N215" s="348"/>
      <c r="O215" s="32">
        <v>7944</v>
      </c>
      <c r="P215" s="40"/>
      <c r="Q215" s="40"/>
      <c r="R215" s="40"/>
      <c r="S215" s="140">
        <f t="shared" ref="S215" si="29">S183</f>
        <v>341814</v>
      </c>
      <c r="T215" s="36">
        <v>-41013</v>
      </c>
    </row>
    <row r="216" spans="1:20" x14ac:dyDescent="0.25">
      <c r="A216" s="114">
        <v>2.8</v>
      </c>
      <c r="B216" s="115" t="s">
        <v>79</v>
      </c>
      <c r="C216" s="36">
        <v>33366.67</v>
      </c>
      <c r="D216" s="32">
        <v>19055</v>
      </c>
      <c r="E216" s="33">
        <v>91</v>
      </c>
      <c r="F216" s="32">
        <v>0</v>
      </c>
      <c r="G216" s="40"/>
      <c r="H216" s="40"/>
      <c r="I216" s="36">
        <v>6429</v>
      </c>
      <c r="J216" s="32">
        <v>19055</v>
      </c>
      <c r="K216" s="40"/>
      <c r="L216" s="346"/>
      <c r="M216" s="347"/>
      <c r="N216" s="348"/>
      <c r="O216" s="32">
        <v>2285</v>
      </c>
      <c r="P216" s="40"/>
      <c r="Q216" s="40"/>
      <c r="R216" s="40"/>
      <c r="S216" s="140">
        <f t="shared" ref="S216" si="30">S184</f>
        <v>80281.67</v>
      </c>
      <c r="T216" s="36">
        <v>-31546</v>
      </c>
    </row>
    <row r="217" spans="1:20" ht="13" x14ac:dyDescent="0.25">
      <c r="A217" s="114">
        <v>3</v>
      </c>
      <c r="B217" s="124" t="s">
        <v>80</v>
      </c>
      <c r="C217" s="36">
        <v>126510.06</v>
      </c>
      <c r="D217" s="32">
        <v>62277</v>
      </c>
      <c r="E217" s="33">
        <v>670</v>
      </c>
      <c r="F217" s="32">
        <v>10340</v>
      </c>
      <c r="G217" s="40"/>
      <c r="H217" s="40"/>
      <c r="I217" s="36">
        <v>7553</v>
      </c>
      <c r="J217" s="32">
        <v>33960</v>
      </c>
      <c r="K217" s="40"/>
      <c r="L217" s="346"/>
      <c r="M217" s="347"/>
      <c r="N217" s="348"/>
      <c r="O217" s="32">
        <v>11966</v>
      </c>
      <c r="P217" s="40"/>
      <c r="Q217" s="40"/>
      <c r="R217" s="40"/>
      <c r="S217" s="140">
        <f t="shared" ref="S217" si="31">S185</f>
        <v>253276.06</v>
      </c>
      <c r="T217" s="36">
        <v>-82013</v>
      </c>
    </row>
    <row r="218" spans="1:20" ht="13" x14ac:dyDescent="0.25">
      <c r="A218" s="114">
        <v>4</v>
      </c>
      <c r="B218" s="124" t="s">
        <v>81</v>
      </c>
      <c r="C218" s="36"/>
      <c r="D218" s="36"/>
      <c r="E218" s="42"/>
      <c r="F218" s="36"/>
      <c r="G218" s="40"/>
      <c r="H218" s="40"/>
      <c r="I218" s="36"/>
      <c r="J218" s="40"/>
      <c r="K218" s="40"/>
      <c r="L218" s="349"/>
      <c r="M218" s="350"/>
      <c r="N218" s="351"/>
      <c r="O218" s="40"/>
      <c r="P218" s="40"/>
      <c r="Q218" s="40"/>
      <c r="R218" s="40"/>
      <c r="S218" s="140">
        <f t="shared" ref="S218" si="32">S186</f>
        <v>0</v>
      </c>
      <c r="T218" s="39"/>
    </row>
    <row r="219" spans="1:20" ht="13" x14ac:dyDescent="0.25">
      <c r="A219" s="114">
        <v>5</v>
      </c>
      <c r="B219" s="124" t="s">
        <v>82</v>
      </c>
      <c r="C219" s="36"/>
      <c r="D219" s="36">
        <v>127607</v>
      </c>
      <c r="E219" s="42">
        <v>286</v>
      </c>
      <c r="F219" s="36">
        <v>971</v>
      </c>
      <c r="G219" s="40"/>
      <c r="H219" s="40"/>
      <c r="I219" s="36">
        <v>17268</v>
      </c>
      <c r="J219" s="36">
        <v>201582</v>
      </c>
      <c r="K219" s="40"/>
      <c r="L219" s="32">
        <v>530426</v>
      </c>
      <c r="M219" s="32">
        <v>678264</v>
      </c>
      <c r="N219" s="32">
        <v>80946</v>
      </c>
      <c r="O219" s="36">
        <v>3656</v>
      </c>
      <c r="P219" s="40"/>
      <c r="Q219" s="40"/>
      <c r="R219" s="40"/>
      <c r="S219" s="140">
        <f t="shared" ref="S219" si="33">S187</f>
        <v>5049114</v>
      </c>
      <c r="T219" s="32">
        <v>-68966</v>
      </c>
    </row>
    <row r="220" spans="1:20" ht="13" x14ac:dyDescent="0.25">
      <c r="A220" s="114">
        <v>6</v>
      </c>
      <c r="B220" s="124" t="s">
        <v>83</v>
      </c>
      <c r="C220" s="36"/>
      <c r="D220" s="36"/>
      <c r="E220" s="42"/>
      <c r="F220" s="36"/>
      <c r="G220" s="40"/>
      <c r="H220" s="40"/>
      <c r="I220" s="36"/>
      <c r="J220" s="40"/>
      <c r="K220" s="40"/>
      <c r="L220" s="407"/>
      <c r="M220" s="408"/>
      <c r="N220" s="409"/>
      <c r="O220" s="40"/>
      <c r="P220" s="40"/>
      <c r="Q220" s="40"/>
      <c r="R220" s="40"/>
      <c r="S220" s="140">
        <f t="shared" ref="S220" si="34">S188</f>
        <v>0</v>
      </c>
      <c r="T220" s="36"/>
    </row>
    <row r="221" spans="1:20" ht="13" x14ac:dyDescent="0.25">
      <c r="A221" s="114">
        <v>7</v>
      </c>
      <c r="B221" s="124" t="s">
        <v>84</v>
      </c>
      <c r="C221" s="36"/>
      <c r="D221" s="36"/>
      <c r="E221" s="42"/>
      <c r="F221" s="36"/>
      <c r="G221" s="40"/>
      <c r="H221" s="40"/>
      <c r="I221" s="36"/>
      <c r="J221" s="40"/>
      <c r="K221" s="40"/>
      <c r="L221" s="410"/>
      <c r="M221" s="411"/>
      <c r="N221" s="412"/>
      <c r="O221" s="40"/>
      <c r="P221" s="40"/>
      <c r="Q221" s="40"/>
      <c r="R221" s="40"/>
      <c r="S221" s="140">
        <f t="shared" ref="S221" si="35">S189</f>
        <v>0</v>
      </c>
      <c r="T221" s="36"/>
    </row>
    <row r="222" spans="1:20" ht="13" x14ac:dyDescent="0.25">
      <c r="A222" s="114">
        <v>8</v>
      </c>
      <c r="B222" s="124" t="s">
        <v>85</v>
      </c>
      <c r="C222" s="36"/>
      <c r="D222" s="36">
        <v>9700</v>
      </c>
      <c r="E222" s="42">
        <v>193</v>
      </c>
      <c r="F222" s="36">
        <v>359</v>
      </c>
      <c r="G222" s="40"/>
      <c r="H222" s="40"/>
      <c r="I222" s="36">
        <v>397</v>
      </c>
      <c r="J222" s="36">
        <v>0</v>
      </c>
      <c r="K222" s="40"/>
      <c r="L222" s="413"/>
      <c r="M222" s="414"/>
      <c r="N222" s="415"/>
      <c r="O222" s="36">
        <v>1729</v>
      </c>
      <c r="P222" s="40"/>
      <c r="Q222" s="40"/>
      <c r="R222" s="40"/>
      <c r="S222" s="140">
        <f t="shared" ref="S222" si="36">S190</f>
        <v>12378</v>
      </c>
      <c r="T222" s="36">
        <v>-2231</v>
      </c>
    </row>
    <row r="223" spans="1:20" ht="13" x14ac:dyDescent="0.25">
      <c r="A223" s="273" t="s">
        <v>103</v>
      </c>
      <c r="B223" s="274"/>
      <c r="C223" s="128">
        <f>SUM(C205:C222)</f>
        <v>323609.14</v>
      </c>
      <c r="D223" s="128">
        <f t="shared" ref="D223:K223" si="37">SUM(D205:D222)</f>
        <v>1132875</v>
      </c>
      <c r="E223" s="170">
        <f t="shared" si="37"/>
        <v>31767</v>
      </c>
      <c r="F223" s="128">
        <f t="shared" si="37"/>
        <v>377579</v>
      </c>
      <c r="G223" s="128">
        <f t="shared" si="37"/>
        <v>0</v>
      </c>
      <c r="H223" s="128">
        <f t="shared" si="37"/>
        <v>0</v>
      </c>
      <c r="I223" s="128">
        <f t="shared" si="37"/>
        <v>267798</v>
      </c>
      <c r="J223" s="128">
        <f t="shared" si="37"/>
        <v>471967</v>
      </c>
      <c r="K223" s="128">
        <f t="shared" si="37"/>
        <v>0</v>
      </c>
      <c r="L223" s="361">
        <f>L219+M219</f>
        <v>1208690</v>
      </c>
      <c r="M223" s="362"/>
      <c r="N223" s="128">
        <f>N219</f>
        <v>80946</v>
      </c>
      <c r="O223" s="128">
        <f>SUM(O203:O222)</f>
        <v>62677</v>
      </c>
      <c r="P223" s="128">
        <f t="shared" ref="P223:T223" si="38">SUM(P203:P222)</f>
        <v>0</v>
      </c>
      <c r="Q223" s="128">
        <f t="shared" si="38"/>
        <v>0</v>
      </c>
      <c r="R223" s="128">
        <f t="shared" si="38"/>
        <v>0</v>
      </c>
      <c r="S223" s="128">
        <f t="shared" si="38"/>
        <v>7366016.1400000006</v>
      </c>
      <c r="T223" s="128">
        <f t="shared" si="38"/>
        <v>-421740</v>
      </c>
    </row>
    <row r="224" spans="1:20" ht="50" customHeight="1" x14ac:dyDescent="0.25">
      <c r="A224" s="273" t="s">
        <v>104</v>
      </c>
      <c r="B224" s="274"/>
      <c r="C224" s="130">
        <f t="shared" ref="C224:K224" si="39">C223/$C$6</f>
        <v>108.52083836351443</v>
      </c>
      <c r="D224" s="130">
        <f t="shared" si="39"/>
        <v>379.90442655935612</v>
      </c>
      <c r="E224" s="130">
        <f t="shared" si="39"/>
        <v>10.652917505030182</v>
      </c>
      <c r="F224" s="130">
        <f t="shared" si="39"/>
        <v>126.61938296445339</v>
      </c>
      <c r="G224" s="130">
        <f t="shared" si="39"/>
        <v>0</v>
      </c>
      <c r="H224" s="130">
        <f t="shared" si="39"/>
        <v>0</v>
      </c>
      <c r="I224" s="130">
        <f t="shared" si="39"/>
        <v>89.804828973843058</v>
      </c>
      <c r="J224" s="130">
        <f t="shared" si="39"/>
        <v>158.27196512407781</v>
      </c>
      <c r="K224" s="130">
        <f t="shared" si="39"/>
        <v>0</v>
      </c>
      <c r="L224" s="363">
        <f>L223/$C$6</f>
        <v>405.32863849765261</v>
      </c>
      <c r="M224" s="364"/>
      <c r="N224" s="130">
        <f t="shared" ref="N224:T224" si="40">N223/$C$6</f>
        <v>27.144869215291749</v>
      </c>
      <c r="O224" s="130">
        <f t="shared" si="40"/>
        <v>21.018443997317238</v>
      </c>
      <c r="P224" s="130">
        <f t="shared" si="40"/>
        <v>0</v>
      </c>
      <c r="Q224" s="130">
        <f t="shared" si="40"/>
        <v>0</v>
      </c>
      <c r="R224" s="130">
        <f t="shared" si="40"/>
        <v>0</v>
      </c>
      <c r="S224" s="130">
        <f t="shared" si="40"/>
        <v>2470.1596713615027</v>
      </c>
      <c r="T224" s="130">
        <f t="shared" si="40"/>
        <v>-141.42857142857142</v>
      </c>
    </row>
    <row r="225" spans="1:21" ht="30.5" customHeight="1" x14ac:dyDescent="0.25">
      <c r="A225" s="368" t="s">
        <v>105</v>
      </c>
      <c r="B225" s="369"/>
      <c r="C225" s="369"/>
      <c r="D225" s="369"/>
      <c r="E225" s="369"/>
      <c r="F225" s="369"/>
      <c r="G225" s="369"/>
      <c r="H225" s="369"/>
      <c r="I225" s="369"/>
      <c r="J225" s="369"/>
      <c r="K225" s="369"/>
      <c r="L225" s="369"/>
      <c r="M225" s="369"/>
      <c r="N225" s="369"/>
      <c r="O225" s="369"/>
      <c r="P225" s="369"/>
      <c r="Q225" s="370"/>
      <c r="R225" s="370"/>
      <c r="S225" s="370"/>
      <c r="T225" s="370"/>
      <c r="U225" s="204"/>
    </row>
    <row r="226" spans="1:21" x14ac:dyDescent="0.25">
      <c r="A226" s="417" t="s">
        <v>141</v>
      </c>
      <c r="B226" s="417"/>
      <c r="C226" s="417"/>
      <c r="D226" s="417"/>
      <c r="E226" s="417"/>
      <c r="F226" s="417"/>
      <c r="G226" s="417"/>
      <c r="H226" s="417"/>
      <c r="I226" s="417"/>
      <c r="J226" s="417"/>
      <c r="K226" s="417"/>
      <c r="L226" s="417"/>
      <c r="M226" s="417"/>
      <c r="N226" s="417"/>
      <c r="O226" s="417"/>
      <c r="P226" s="417"/>
      <c r="Q226" s="373"/>
      <c r="R226" s="374"/>
      <c r="S226" s="375"/>
      <c r="T226" s="131" t="s">
        <v>116</v>
      </c>
    </row>
    <row r="227" spans="1:21" ht="264.5" hidden="1" x14ac:dyDescent="0.25">
      <c r="A227" s="205" t="s">
        <v>118</v>
      </c>
      <c r="B227" s="205"/>
      <c r="C227" s="205"/>
      <c r="D227" s="205"/>
      <c r="E227" s="205"/>
      <c r="F227" s="205"/>
      <c r="G227" s="205"/>
      <c r="H227" s="205"/>
      <c r="I227" s="205"/>
      <c r="J227" s="205"/>
      <c r="K227" s="205"/>
      <c r="L227" s="205"/>
      <c r="M227" s="205"/>
      <c r="N227" s="205"/>
      <c r="O227" s="205"/>
      <c r="P227" s="205"/>
      <c r="Q227" s="416"/>
      <c r="R227" s="416"/>
      <c r="S227" s="416"/>
      <c r="T227" s="206" t="s">
        <v>124</v>
      </c>
    </row>
    <row r="228" spans="1:21" ht="139.5" hidden="1" x14ac:dyDescent="0.25">
      <c r="A228" s="205" t="s">
        <v>143</v>
      </c>
      <c r="B228" s="205"/>
      <c r="C228" s="205"/>
      <c r="D228" s="205"/>
      <c r="E228" s="205"/>
      <c r="F228" s="205"/>
      <c r="G228" s="205"/>
      <c r="H228" s="205"/>
      <c r="I228" s="205"/>
      <c r="J228" s="205"/>
      <c r="K228" s="205"/>
      <c r="L228" s="205"/>
      <c r="M228" s="205"/>
      <c r="N228" s="205"/>
      <c r="O228" s="205"/>
      <c r="P228" s="205"/>
    </row>
  </sheetData>
  <sheetProtection algorithmName="SHA-512" hashValue="q1Gg4exytwfzVRnHVz1nUHwsTnx+xY9YR1HbfnpUgA4Hx5dgwrlG2gu4xPgE5QsVN4MAlmJBlGE6EOxxx57SLQ==" saltValue="CVqJncipKfL7AVS0nsg1YA==" spinCount="100000" sheet="1" formatCells="0" formatColumns="0" formatRows="0" insertRows="0" deleteRows="0"/>
  <mergeCells count="194">
    <mergeCell ref="F100:G100"/>
    <mergeCell ref="F150:G150"/>
    <mergeCell ref="F84:G84"/>
    <mergeCell ref="F144:G144"/>
    <mergeCell ref="F147:G147"/>
    <mergeCell ref="F148:G148"/>
    <mergeCell ref="F149:G149"/>
    <mergeCell ref="F92:G92"/>
    <mergeCell ref="F93:G93"/>
    <mergeCell ref="F77:G77"/>
    <mergeCell ref="F78:G78"/>
    <mergeCell ref="F71:G71"/>
    <mergeCell ref="F75:G75"/>
    <mergeCell ref="F76:G76"/>
    <mergeCell ref="F73:G73"/>
    <mergeCell ref="F74:G74"/>
    <mergeCell ref="F83:G83"/>
    <mergeCell ref="F158:G158"/>
    <mergeCell ref="F157:G157"/>
    <mergeCell ref="F143:G143"/>
    <mergeCell ref="A24:B30"/>
    <mergeCell ref="A32:B36"/>
    <mergeCell ref="C33:E33"/>
    <mergeCell ref="C34:E34"/>
    <mergeCell ref="C35:E35"/>
    <mergeCell ref="F63:G63"/>
    <mergeCell ref="F70:G70"/>
    <mergeCell ref="F81:G81"/>
    <mergeCell ref="F154:G154"/>
    <mergeCell ref="B37:F38"/>
    <mergeCell ref="F110:G110"/>
    <mergeCell ref="F111:G111"/>
    <mergeCell ref="F105:G105"/>
    <mergeCell ref="F104:G104"/>
    <mergeCell ref="F103:G103"/>
    <mergeCell ref="F102:G102"/>
    <mergeCell ref="F66:G66"/>
    <mergeCell ref="F67:G67"/>
    <mergeCell ref="F155:G155"/>
    <mergeCell ref="F68:G68"/>
    <mergeCell ref="F69:G69"/>
    <mergeCell ref="I16:O16"/>
    <mergeCell ref="A16:G16"/>
    <mergeCell ref="C20:G20"/>
    <mergeCell ref="K20:O20"/>
    <mergeCell ref="I17:J17"/>
    <mergeCell ref="I18:J18"/>
    <mergeCell ref="I19:J19"/>
    <mergeCell ref="I20:J20"/>
    <mergeCell ref="C32:E32"/>
    <mergeCell ref="C28:E28"/>
    <mergeCell ref="C29:E29"/>
    <mergeCell ref="C30:E30"/>
    <mergeCell ref="C24:E24"/>
    <mergeCell ref="C25:E25"/>
    <mergeCell ref="C26:E26"/>
    <mergeCell ref="C27:E27"/>
    <mergeCell ref="A20:B20"/>
    <mergeCell ref="A22:B22"/>
    <mergeCell ref="C22:F22"/>
    <mergeCell ref="E160:G160"/>
    <mergeCell ref="E161:G161"/>
    <mergeCell ref="F91:G91"/>
    <mergeCell ref="F96:G96"/>
    <mergeCell ref="F108:G108"/>
    <mergeCell ref="F114:G114"/>
    <mergeCell ref="F126:G126"/>
    <mergeCell ref="F128:G128"/>
    <mergeCell ref="F136:G136"/>
    <mergeCell ref="F137:G137"/>
    <mergeCell ref="F153:G153"/>
    <mergeCell ref="F119:G119"/>
    <mergeCell ref="F122:G122"/>
    <mergeCell ref="F123:G123"/>
    <mergeCell ref="F124:G124"/>
    <mergeCell ref="F125:G125"/>
    <mergeCell ref="F129:G129"/>
    <mergeCell ref="F130:G130"/>
    <mergeCell ref="F132:G132"/>
    <mergeCell ref="F133:G133"/>
    <mergeCell ref="F135:G135"/>
    <mergeCell ref="F112:G112"/>
    <mergeCell ref="F109:G109"/>
    <mergeCell ref="F156:G156"/>
    <mergeCell ref="H39:I39"/>
    <mergeCell ref="A40:B40"/>
    <mergeCell ref="A41:B43"/>
    <mergeCell ref="E41:E43"/>
    <mergeCell ref="F41:G43"/>
    <mergeCell ref="E44:E47"/>
    <mergeCell ref="F44:G44"/>
    <mergeCell ref="F45:G45"/>
    <mergeCell ref="F46:G46"/>
    <mergeCell ref="F47:G47"/>
    <mergeCell ref="A39:B39"/>
    <mergeCell ref="C39:D39"/>
    <mergeCell ref="E39:E40"/>
    <mergeCell ref="F39:G40"/>
    <mergeCell ref="Q227:S227"/>
    <mergeCell ref="A163:B163"/>
    <mergeCell ref="A225:T225"/>
    <mergeCell ref="A226:P226"/>
    <mergeCell ref="Q226:S226"/>
    <mergeCell ref="Q195:S195"/>
    <mergeCell ref="C203:N204"/>
    <mergeCell ref="L205:N218"/>
    <mergeCell ref="L220:N222"/>
    <mergeCell ref="A223:B223"/>
    <mergeCell ref="L223:M223"/>
    <mergeCell ref="A224:B224"/>
    <mergeCell ref="L224:M224"/>
    <mergeCell ref="O199:R200"/>
    <mergeCell ref="S199:S202"/>
    <mergeCell ref="T199:T200"/>
    <mergeCell ref="D201:F201"/>
    <mergeCell ref="G201:N201"/>
    <mergeCell ref="O201:R201"/>
    <mergeCell ref="T201:T202"/>
    <mergeCell ref="L202:M202"/>
    <mergeCell ref="A193:T193"/>
    <mergeCell ref="A194:P194"/>
    <mergeCell ref="Q194:S194"/>
    <mergeCell ref="A197:T198"/>
    <mergeCell ref="A199:B201"/>
    <mergeCell ref="C199:C201"/>
    <mergeCell ref="D199:D200"/>
    <mergeCell ref="E199:F200"/>
    <mergeCell ref="G199:N200"/>
    <mergeCell ref="C171:N172"/>
    <mergeCell ref="L173:N186"/>
    <mergeCell ref="L188:N190"/>
    <mergeCell ref="A191:B191"/>
    <mergeCell ref="L191:M191"/>
    <mergeCell ref="A192:B192"/>
    <mergeCell ref="L192:M192"/>
    <mergeCell ref="T167:T168"/>
    <mergeCell ref="D169:F169"/>
    <mergeCell ref="G169:N169"/>
    <mergeCell ref="O169:R169"/>
    <mergeCell ref="T169:T170"/>
    <mergeCell ref="L170:M170"/>
    <mergeCell ref="A165:T166"/>
    <mergeCell ref="A167:B169"/>
    <mergeCell ref="C167:C169"/>
    <mergeCell ref="D167:D168"/>
    <mergeCell ref="E167:F168"/>
    <mergeCell ref="G167:N168"/>
    <mergeCell ref="O167:R168"/>
    <mergeCell ref="S167:S170"/>
    <mergeCell ref="A1:B1"/>
    <mergeCell ref="C1:F1"/>
    <mergeCell ref="A2:B2"/>
    <mergeCell ref="C2:F2"/>
    <mergeCell ref="C3:F3"/>
    <mergeCell ref="A4:B4"/>
    <mergeCell ref="C4:F4"/>
    <mergeCell ref="A11:B11"/>
    <mergeCell ref="C11:F11"/>
    <mergeCell ref="A8:B8"/>
    <mergeCell ref="C8:F8"/>
    <mergeCell ref="A9:B9"/>
    <mergeCell ref="C9:F9"/>
    <mergeCell ref="A10:B10"/>
    <mergeCell ref="C10:F10"/>
    <mergeCell ref="A5:B5"/>
    <mergeCell ref="C5:F5"/>
    <mergeCell ref="A6:B6"/>
    <mergeCell ref="C6:F6"/>
    <mergeCell ref="A7:B7"/>
    <mergeCell ref="C7:F7"/>
    <mergeCell ref="C36:E36"/>
    <mergeCell ref="F49:G49"/>
    <mergeCell ref="F145:G145"/>
    <mergeCell ref="F146:G146"/>
    <mergeCell ref="A12:B12"/>
    <mergeCell ref="C12:F12"/>
    <mergeCell ref="A13:B13"/>
    <mergeCell ref="C13:F13"/>
    <mergeCell ref="A17:B17"/>
    <mergeCell ref="A18:B18"/>
    <mergeCell ref="A19:B19"/>
    <mergeCell ref="A14:B14"/>
    <mergeCell ref="C14:F14"/>
    <mergeCell ref="A15:B15"/>
    <mergeCell ref="C15:F15"/>
    <mergeCell ref="F101:G101"/>
    <mergeCell ref="F98:G98"/>
    <mergeCell ref="F97:G97"/>
    <mergeCell ref="F50:G50"/>
    <mergeCell ref="F51:G51"/>
    <mergeCell ref="F52:G52"/>
    <mergeCell ref="F65:G65"/>
    <mergeCell ref="F141:G141"/>
    <mergeCell ref="F64:G64"/>
  </mergeCells>
  <phoneticPr fontId="36" type="noConversion"/>
  <pageMargins left="0.7" right="0.7" top="0.75" bottom="0.75" header="0.3" footer="0.3"/>
  <pageSetup paperSize="9" scale="16" fitToHeight="0" orientation="portrait" r:id="rId1"/>
  <rowBreaks count="1" manualBreakCount="1">
    <brk id="113" max="20" man="1"/>
  </rowBreaks>
  <colBreaks count="1" manualBreakCount="1">
    <brk id="2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 down list'!$B$4:$B$5</xm:f>
          </x14:formula1>
          <xm:sqref>C163:C164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31"/>
  <sheetViews>
    <sheetView showGridLines="0" topLeftCell="A100" zoomScale="60" zoomScaleNormal="60" workbookViewId="0">
      <selection activeCell="L122" sqref="L122:N122"/>
    </sheetView>
  </sheetViews>
  <sheetFormatPr defaultColWidth="9.1796875" defaultRowHeight="12.5" x14ac:dyDescent="0.25"/>
  <cols>
    <col min="1" max="1" width="14.26953125" style="81" customWidth="1"/>
    <col min="2" max="2" width="42.1796875" style="85" customWidth="1"/>
    <col min="3" max="3" width="35" style="86" customWidth="1"/>
    <col min="4" max="4" width="34.54296875" style="86" customWidth="1"/>
    <col min="5" max="5" width="34.1796875" style="86" customWidth="1"/>
    <col min="6" max="6" width="27" style="86" customWidth="1"/>
    <col min="7" max="7" width="14.1796875" style="76" customWidth="1"/>
    <col min="8" max="8" width="18.1796875" style="76" customWidth="1"/>
    <col min="9" max="9" width="19.81640625" style="76" customWidth="1"/>
    <col min="10" max="10" width="30" style="76" customWidth="1"/>
    <col min="11" max="11" width="21.26953125" style="76" customWidth="1"/>
    <col min="12" max="12" width="22.453125" style="76" customWidth="1"/>
    <col min="13" max="13" width="22.26953125" style="76" customWidth="1"/>
    <col min="14" max="14" width="13.1796875" style="76" bestFit="1" customWidth="1"/>
    <col min="15" max="18" width="10.54296875" style="76" bestFit="1" customWidth="1"/>
    <col min="19" max="19" width="18.7265625" style="76" customWidth="1"/>
    <col min="20" max="20" width="27.81640625" style="76" customWidth="1"/>
    <col min="21" max="25" width="9.1796875" style="76"/>
    <col min="26" max="26" width="46" style="76" bestFit="1" customWidth="1"/>
    <col min="27" max="27" width="126.453125" style="76" customWidth="1"/>
    <col min="28" max="16384" width="9.1796875" style="76"/>
  </cols>
  <sheetData>
    <row r="1" spans="1:47" ht="13" x14ac:dyDescent="0.3">
      <c r="A1" s="454" t="s">
        <v>5</v>
      </c>
      <c r="B1" s="454"/>
      <c r="C1" s="455"/>
      <c r="D1" s="455"/>
      <c r="E1" s="455"/>
      <c r="F1" s="455"/>
    </row>
    <row r="2" spans="1:47" x14ac:dyDescent="0.25">
      <c r="A2" s="247" t="s">
        <v>6</v>
      </c>
      <c r="B2" s="247"/>
      <c r="C2" s="453"/>
      <c r="D2" s="453"/>
      <c r="E2" s="453"/>
      <c r="F2" s="453"/>
    </row>
    <row r="3" spans="1:47" x14ac:dyDescent="0.25">
      <c r="A3" s="78"/>
      <c r="B3" s="78" t="s">
        <v>7</v>
      </c>
      <c r="C3" s="453"/>
      <c r="D3" s="453"/>
      <c r="E3" s="453"/>
      <c r="F3" s="453"/>
    </row>
    <row r="4" spans="1:47" x14ac:dyDescent="0.25">
      <c r="A4" s="247" t="s">
        <v>8</v>
      </c>
      <c r="B4" s="247"/>
      <c r="C4" s="453" t="s">
        <v>176</v>
      </c>
      <c r="D4" s="453"/>
      <c r="E4" s="453"/>
      <c r="F4" s="453"/>
    </row>
    <row r="5" spans="1:47" x14ac:dyDescent="0.25">
      <c r="A5" s="247" t="s">
        <v>9</v>
      </c>
      <c r="B5" s="247"/>
      <c r="C5" s="453"/>
      <c r="D5" s="453"/>
      <c r="E5" s="453"/>
      <c r="F5" s="453"/>
    </row>
    <row r="6" spans="1:47" ht="14.5" x14ac:dyDescent="0.25">
      <c r="A6" s="247" t="s">
        <v>10</v>
      </c>
      <c r="B6" s="247"/>
      <c r="C6" s="453"/>
      <c r="D6" s="453"/>
      <c r="E6" s="453"/>
      <c r="F6" s="453"/>
    </row>
    <row r="7" spans="1:47" s="79" customFormat="1" x14ac:dyDescent="0.25">
      <c r="A7" s="247" t="s">
        <v>11</v>
      </c>
      <c r="B7" s="247"/>
      <c r="C7" s="453"/>
      <c r="D7" s="453"/>
      <c r="E7" s="453"/>
      <c r="F7" s="453"/>
    </row>
    <row r="8" spans="1:47" s="79" customFormat="1" ht="13" x14ac:dyDescent="0.25">
      <c r="A8" s="247" t="s">
        <v>49</v>
      </c>
      <c r="B8" s="247"/>
      <c r="C8" s="457"/>
      <c r="D8" s="457"/>
      <c r="E8" s="457"/>
      <c r="F8" s="457"/>
      <c r="G8" s="80"/>
    </row>
    <row r="9" spans="1:47" ht="13" x14ac:dyDescent="0.3">
      <c r="A9" s="247" t="s">
        <v>50</v>
      </c>
      <c r="B9" s="247"/>
      <c r="C9" s="453" t="s">
        <v>175</v>
      </c>
      <c r="D9" s="453"/>
      <c r="E9" s="453"/>
      <c r="F9" s="453"/>
      <c r="G9" s="88"/>
    </row>
    <row r="10" spans="1:47" ht="64.5" customHeight="1" x14ac:dyDescent="0.3">
      <c r="A10" s="269" t="s">
        <v>51</v>
      </c>
      <c r="B10" s="270"/>
      <c r="C10" s="447" t="s">
        <v>117</v>
      </c>
      <c r="D10" s="448"/>
      <c r="E10" s="448"/>
      <c r="F10" s="449"/>
      <c r="G10" s="88"/>
    </row>
    <row r="11" spans="1:47" ht="32.25" customHeight="1" x14ac:dyDescent="0.3">
      <c r="A11" s="247" t="s">
        <v>52</v>
      </c>
      <c r="B11" s="247"/>
      <c r="C11" s="456" t="s">
        <v>125</v>
      </c>
      <c r="D11" s="456"/>
      <c r="E11" s="456"/>
      <c r="F11" s="456"/>
      <c r="G11" s="89"/>
    </row>
    <row r="12" spans="1:47" ht="32.25" customHeight="1" x14ac:dyDescent="0.3">
      <c r="A12" s="247" t="s">
        <v>53</v>
      </c>
      <c r="B12" s="247"/>
      <c r="C12" s="453" t="s">
        <v>54</v>
      </c>
      <c r="D12" s="453"/>
      <c r="E12" s="453"/>
      <c r="F12" s="453"/>
      <c r="G12" s="89"/>
    </row>
    <row r="13" spans="1:47" ht="32.25" customHeight="1" x14ac:dyDescent="0.3">
      <c r="A13" s="269" t="s">
        <v>55</v>
      </c>
      <c r="B13" s="270"/>
      <c r="C13" s="453" t="s">
        <v>154</v>
      </c>
      <c r="D13" s="453"/>
      <c r="E13" s="453"/>
      <c r="F13" s="453"/>
      <c r="G13" s="89"/>
    </row>
    <row r="14" spans="1:47" s="90" customFormat="1" ht="13" x14ac:dyDescent="0.3">
      <c r="A14" s="280"/>
      <c r="B14" s="280"/>
      <c r="C14" s="281"/>
      <c r="D14" s="281"/>
      <c r="E14" s="281"/>
      <c r="F14" s="281"/>
      <c r="G14" s="89"/>
      <c r="H14" s="76"/>
      <c r="I14" s="76"/>
      <c r="J14" s="76"/>
      <c r="K14" s="76"/>
      <c r="L14" s="76"/>
      <c r="M14" s="76"/>
      <c r="N14" s="76"/>
      <c r="O14" s="76"/>
      <c r="P14" s="76"/>
      <c r="Q14" s="76"/>
      <c r="R14" s="76"/>
      <c r="S14" s="76"/>
      <c r="T14" s="76"/>
      <c r="U14" s="76"/>
      <c r="V14" s="76"/>
      <c r="W14" s="76"/>
      <c r="X14" s="76"/>
      <c r="Y14" s="76"/>
      <c r="AB14" s="76"/>
      <c r="AC14" s="76"/>
      <c r="AD14" s="76"/>
      <c r="AE14" s="76"/>
      <c r="AF14" s="76"/>
      <c r="AG14" s="76"/>
      <c r="AH14" s="76"/>
      <c r="AI14" s="76"/>
      <c r="AJ14" s="76"/>
      <c r="AK14" s="76"/>
      <c r="AL14" s="76"/>
      <c r="AM14" s="76"/>
      <c r="AN14" s="76"/>
      <c r="AO14" s="76"/>
      <c r="AP14" s="76"/>
      <c r="AQ14" s="76"/>
      <c r="AR14" s="76"/>
      <c r="AS14" s="76"/>
      <c r="AT14" s="76"/>
      <c r="AU14" s="76"/>
    </row>
    <row r="15" spans="1:47" ht="12.75" customHeight="1" x14ac:dyDescent="0.3">
      <c r="A15" s="280"/>
      <c r="B15" s="280"/>
      <c r="C15" s="281"/>
      <c r="D15" s="281"/>
      <c r="E15" s="281"/>
      <c r="F15" s="281"/>
      <c r="G15" s="89"/>
    </row>
    <row r="16" spans="1:47" ht="40.15" customHeight="1" x14ac:dyDescent="0.25">
      <c r="A16" s="444" t="s">
        <v>192</v>
      </c>
      <c r="B16" s="445"/>
      <c r="C16" s="445"/>
      <c r="D16" s="445"/>
      <c r="E16" s="445"/>
      <c r="F16" s="445"/>
      <c r="G16" s="446"/>
      <c r="I16" s="444" t="s">
        <v>191</v>
      </c>
      <c r="J16" s="445"/>
      <c r="K16" s="445"/>
      <c r="L16" s="445"/>
      <c r="M16" s="445"/>
      <c r="N16" s="445"/>
      <c r="O16" s="446"/>
    </row>
    <row r="17" spans="1:47" s="83" customFormat="1" ht="33.75" customHeight="1" x14ac:dyDescent="0.25">
      <c r="A17" s="271"/>
      <c r="B17" s="272"/>
      <c r="C17" s="141" t="s">
        <v>56</v>
      </c>
      <c r="D17" s="141" t="s">
        <v>174</v>
      </c>
      <c r="E17" s="141" t="s">
        <v>173</v>
      </c>
      <c r="F17" s="141" t="s">
        <v>57</v>
      </c>
      <c r="G17" s="141" t="s">
        <v>58</v>
      </c>
      <c r="I17" s="271"/>
      <c r="J17" s="272"/>
      <c r="K17" s="141" t="s">
        <v>56</v>
      </c>
      <c r="L17" s="141" t="s">
        <v>174</v>
      </c>
      <c r="M17" s="141" t="s">
        <v>173</v>
      </c>
      <c r="N17" s="141" t="s">
        <v>57</v>
      </c>
      <c r="O17" s="141" t="s">
        <v>58</v>
      </c>
    </row>
    <row r="18" spans="1:47" s="83" customFormat="1" ht="33.75" customHeight="1" x14ac:dyDescent="0.25">
      <c r="A18" s="273" t="s">
        <v>59</v>
      </c>
      <c r="B18" s="274"/>
      <c r="C18" s="69">
        <f>'Detailed planning stage'!C18</f>
        <v>1865830.1400000001</v>
      </c>
      <c r="D18" s="69">
        <f>'Detailed planning stage'!D18</f>
        <v>739765</v>
      </c>
      <c r="E18" s="69">
        <f>'Detailed planning stage'!E18</f>
        <v>4697744</v>
      </c>
      <c r="F18" s="69">
        <f>'Detailed planning stage'!F18</f>
        <v>62677</v>
      </c>
      <c r="G18" s="69">
        <f>'Detailed planning stage'!G18</f>
        <v>-421740</v>
      </c>
      <c r="I18" s="273" t="s">
        <v>59</v>
      </c>
      <c r="J18" s="274"/>
      <c r="K18" s="69">
        <f>'Detailed planning stage'!K18</f>
        <v>1865830.1400000001</v>
      </c>
      <c r="L18" s="69">
        <f>'Detailed planning stage'!L18</f>
        <v>739765</v>
      </c>
      <c r="M18" s="69">
        <f>'Detailed planning stage'!M18</f>
        <v>1289636</v>
      </c>
      <c r="N18" s="69">
        <f>'Detailed planning stage'!N18</f>
        <v>62677</v>
      </c>
      <c r="O18" s="69">
        <f>'Detailed planning stage'!O18</f>
        <v>-421740</v>
      </c>
    </row>
    <row r="19" spans="1:47" ht="33.75" customHeight="1" x14ac:dyDescent="0.25">
      <c r="A19" s="273" t="s">
        <v>60</v>
      </c>
      <c r="B19" s="274"/>
      <c r="C19" s="70">
        <f>'Detailed planning stage'!C19</f>
        <v>625.69756539235414</v>
      </c>
      <c r="D19" s="70">
        <f>'Detailed planning stage'!D19</f>
        <v>248.07679409792087</v>
      </c>
      <c r="E19" s="70">
        <f>'Detailed planning stage'!E19</f>
        <v>1575.3668678739102</v>
      </c>
      <c r="F19" s="70">
        <f>'Detailed planning stage'!F19</f>
        <v>21.018443997317238</v>
      </c>
      <c r="G19" s="70">
        <f>'Detailed planning stage'!G19</f>
        <v>-141.42857142857142</v>
      </c>
      <c r="I19" s="273" t="s">
        <v>60</v>
      </c>
      <c r="J19" s="274"/>
      <c r="K19" s="70">
        <f>'Detailed planning stage'!K19</f>
        <v>625.69756539235414</v>
      </c>
      <c r="L19" s="70">
        <f>'Detailed planning stage'!L19</f>
        <v>248.07679409792087</v>
      </c>
      <c r="M19" s="70">
        <f>'Detailed planning stage'!M19</f>
        <v>432.47350771294435</v>
      </c>
      <c r="N19" s="70">
        <f>'Detailed planning stage'!N19</f>
        <v>21.018443997317238</v>
      </c>
      <c r="O19" s="70">
        <f>'Detailed planning stage'!O19</f>
        <v>-141.42857142857142</v>
      </c>
      <c r="P19" s="97"/>
      <c r="Q19" s="97"/>
    </row>
    <row r="20" spans="1:47" s="90" customFormat="1" ht="13" x14ac:dyDescent="0.3">
      <c r="A20" s="280"/>
      <c r="B20" s="280"/>
      <c r="C20" s="281"/>
      <c r="D20" s="281"/>
      <c r="E20" s="281"/>
      <c r="F20" s="281"/>
      <c r="G20" s="89"/>
      <c r="H20" s="76"/>
      <c r="I20" s="76"/>
      <c r="J20" s="76"/>
      <c r="K20" s="76"/>
      <c r="L20" s="76"/>
      <c r="M20" s="76"/>
      <c r="N20" s="76"/>
      <c r="O20" s="76"/>
      <c r="P20" s="76"/>
      <c r="Q20" s="76"/>
      <c r="R20" s="76"/>
      <c r="S20" s="76"/>
      <c r="T20" s="76"/>
      <c r="U20" s="76"/>
      <c r="V20" s="76"/>
      <c r="W20" s="76"/>
      <c r="X20" s="76"/>
      <c r="Y20" s="76"/>
      <c r="AB20" s="76"/>
      <c r="AC20" s="76"/>
      <c r="AD20" s="76"/>
      <c r="AE20" s="76"/>
      <c r="AF20" s="76"/>
      <c r="AG20" s="76"/>
      <c r="AH20" s="76"/>
      <c r="AI20" s="76"/>
      <c r="AJ20" s="76"/>
      <c r="AK20" s="76"/>
      <c r="AL20" s="76"/>
      <c r="AM20" s="76"/>
      <c r="AN20" s="76"/>
      <c r="AO20" s="76"/>
      <c r="AP20" s="76"/>
      <c r="AQ20" s="76"/>
      <c r="AR20" s="76"/>
      <c r="AS20" s="76"/>
      <c r="AT20" s="76"/>
      <c r="AU20" s="76"/>
    </row>
    <row r="21" spans="1:47" s="90" customFormat="1" ht="13" x14ac:dyDescent="0.3">
      <c r="A21" s="147"/>
      <c r="B21" s="147"/>
      <c r="C21" s="148"/>
      <c r="D21" s="148"/>
      <c r="E21" s="148"/>
      <c r="F21" s="148"/>
      <c r="G21" s="89"/>
      <c r="H21" s="76"/>
      <c r="I21" s="76"/>
      <c r="J21" s="76"/>
      <c r="K21" s="76"/>
      <c r="L21" s="76"/>
      <c r="M21" s="76"/>
      <c r="N21" s="76"/>
      <c r="O21" s="76"/>
      <c r="P21" s="76"/>
      <c r="Q21" s="76"/>
      <c r="R21" s="76"/>
      <c r="S21" s="76"/>
      <c r="T21" s="76"/>
      <c r="U21" s="76"/>
      <c r="V21" s="76"/>
      <c r="W21" s="76"/>
      <c r="X21" s="76"/>
      <c r="Y21" s="76"/>
      <c r="AB21" s="76"/>
      <c r="AC21" s="76"/>
      <c r="AD21" s="76"/>
      <c r="AE21" s="76"/>
      <c r="AF21" s="76"/>
      <c r="AG21" s="76"/>
      <c r="AH21" s="76"/>
      <c r="AI21" s="76"/>
      <c r="AJ21" s="76"/>
      <c r="AK21" s="76"/>
      <c r="AL21" s="76"/>
      <c r="AM21" s="76"/>
      <c r="AN21" s="76"/>
      <c r="AO21" s="76"/>
      <c r="AP21" s="76"/>
      <c r="AQ21" s="76"/>
      <c r="AR21" s="76"/>
      <c r="AS21" s="76"/>
      <c r="AT21" s="76"/>
      <c r="AU21" s="76"/>
    </row>
    <row r="22" spans="1:47" ht="43.5" customHeight="1" x14ac:dyDescent="0.25">
      <c r="A22" s="444" t="s">
        <v>193</v>
      </c>
      <c r="B22" s="445"/>
      <c r="C22" s="445"/>
      <c r="D22" s="445"/>
      <c r="E22" s="445"/>
      <c r="F22" s="445"/>
      <c r="G22" s="446"/>
      <c r="I22" s="444" t="s">
        <v>194</v>
      </c>
      <c r="J22" s="445"/>
      <c r="K22" s="445"/>
      <c r="L22" s="445"/>
      <c r="M22" s="445"/>
      <c r="N22" s="445"/>
      <c r="O22" s="446"/>
      <c r="P22" s="97"/>
      <c r="Q22" s="97"/>
    </row>
    <row r="23" spans="1:47" ht="33.75" customHeight="1" x14ac:dyDescent="0.25">
      <c r="A23" s="458"/>
      <c r="B23" s="459"/>
      <c r="C23" s="91" t="s">
        <v>56</v>
      </c>
      <c r="D23" s="91" t="s">
        <v>174</v>
      </c>
      <c r="E23" s="91" t="s">
        <v>173</v>
      </c>
      <c r="F23" s="91" t="s">
        <v>57</v>
      </c>
      <c r="G23" s="91" t="s">
        <v>58</v>
      </c>
      <c r="I23" s="149"/>
      <c r="J23" s="150"/>
      <c r="K23" s="91" t="s">
        <v>56</v>
      </c>
      <c r="L23" s="91" t="s">
        <v>174</v>
      </c>
      <c r="M23" s="91" t="s">
        <v>173</v>
      </c>
      <c r="N23" s="91" t="s">
        <v>57</v>
      </c>
      <c r="O23" s="91" t="s">
        <v>58</v>
      </c>
      <c r="P23" s="97"/>
      <c r="Q23" s="97"/>
    </row>
    <row r="24" spans="1:47" ht="35.65" customHeight="1" x14ac:dyDescent="0.25">
      <c r="A24" s="273" t="s">
        <v>59</v>
      </c>
      <c r="B24" s="274"/>
      <c r="C24" s="69">
        <f>C94+D94+E94+F94</f>
        <v>0</v>
      </c>
      <c r="D24" s="69">
        <f>G94+H94+I94+J94+K94</f>
        <v>0</v>
      </c>
      <c r="E24" s="69" t="e">
        <f>L94+N94</f>
        <v>#VALUE!</v>
      </c>
      <c r="F24" s="69">
        <f>O94+P94+Q94+R94</f>
        <v>0</v>
      </c>
      <c r="G24" s="69">
        <f>T94</f>
        <v>0</v>
      </c>
      <c r="I24" s="273" t="s">
        <v>59</v>
      </c>
      <c r="J24" s="274"/>
      <c r="K24" s="69">
        <f>C126+D126+E126+F126</f>
        <v>0</v>
      </c>
      <c r="L24" s="69">
        <f>G126+H126+I126+J126+K126</f>
        <v>0</v>
      </c>
      <c r="M24" s="69" t="e">
        <f>L126+N126</f>
        <v>#VALUE!</v>
      </c>
      <c r="N24" s="69">
        <f>O126+P126+Q126+R126</f>
        <v>0</v>
      </c>
      <c r="O24" s="69">
        <f>T126</f>
        <v>0</v>
      </c>
      <c r="P24" s="97"/>
      <c r="Q24" s="97"/>
    </row>
    <row r="25" spans="1:47" ht="37.9" customHeight="1" x14ac:dyDescent="0.25">
      <c r="A25" s="273" t="s">
        <v>60</v>
      </c>
      <c r="B25" s="274"/>
      <c r="C25" s="70" t="e">
        <f>C24/$C$6</f>
        <v>#DIV/0!</v>
      </c>
      <c r="D25" s="70" t="e">
        <f t="shared" ref="D25" si="0">D24/$C$6</f>
        <v>#DIV/0!</v>
      </c>
      <c r="E25" s="70" t="e">
        <f>E24/$C$6</f>
        <v>#VALUE!</v>
      </c>
      <c r="F25" s="70" t="e">
        <f>F24/$C$6</f>
        <v>#DIV/0!</v>
      </c>
      <c r="G25" s="70" t="e">
        <f>G24/$C$6</f>
        <v>#DIV/0!</v>
      </c>
      <c r="I25" s="273" t="s">
        <v>60</v>
      </c>
      <c r="J25" s="274"/>
      <c r="K25" s="71" t="e">
        <f>K24/$C$6</f>
        <v>#DIV/0!</v>
      </c>
      <c r="L25" s="71" t="e">
        <f t="shared" ref="L25" si="1">L24/$C$6</f>
        <v>#DIV/0!</v>
      </c>
      <c r="M25" s="71" t="e">
        <f>M24/$C$6</f>
        <v>#VALUE!</v>
      </c>
      <c r="N25" s="71" t="e">
        <f t="shared" ref="N25:O25" si="2">N24/$C$6</f>
        <v>#DIV/0!</v>
      </c>
      <c r="O25" s="71" t="e">
        <f t="shared" si="2"/>
        <v>#DIV/0!</v>
      </c>
      <c r="P25" s="97"/>
      <c r="Q25" s="97"/>
    </row>
    <row r="26" spans="1:47" ht="47.25" customHeight="1" x14ac:dyDescent="0.25">
      <c r="A26" s="273" t="s">
        <v>179</v>
      </c>
      <c r="B26" s="274"/>
      <c r="C26" s="447" t="s">
        <v>178</v>
      </c>
      <c r="D26" s="448"/>
      <c r="E26" s="448"/>
      <c r="F26" s="448"/>
      <c r="G26" s="449"/>
      <c r="I26" s="273" t="s">
        <v>181</v>
      </c>
      <c r="J26" s="274"/>
      <c r="K26" s="447" t="s">
        <v>177</v>
      </c>
      <c r="L26" s="448"/>
      <c r="M26" s="448"/>
      <c r="N26" s="448"/>
      <c r="O26" s="449"/>
      <c r="P26" s="97"/>
      <c r="Q26" s="97"/>
    </row>
    <row r="27" spans="1:47" s="100" customFormat="1" ht="84" customHeight="1" x14ac:dyDescent="0.25">
      <c r="A27" s="273" t="s">
        <v>180</v>
      </c>
      <c r="B27" s="274"/>
      <c r="C27" s="450" t="s">
        <v>195</v>
      </c>
      <c r="D27" s="451"/>
      <c r="E27" s="451"/>
      <c r="F27" s="451"/>
      <c r="G27" s="452"/>
      <c r="I27" s="273" t="s">
        <v>180</v>
      </c>
      <c r="J27" s="274"/>
      <c r="K27" s="447" t="s">
        <v>196</v>
      </c>
      <c r="L27" s="448"/>
      <c r="M27" s="448"/>
      <c r="N27" s="448"/>
      <c r="O27" s="449"/>
      <c r="P27" s="97"/>
      <c r="Q27" s="97"/>
    </row>
    <row r="28" spans="1:47" s="90" customFormat="1" ht="13" x14ac:dyDescent="0.3">
      <c r="A28" s="147"/>
      <c r="B28" s="147"/>
      <c r="C28" s="148"/>
      <c r="D28" s="148"/>
      <c r="E28" s="148"/>
      <c r="F28" s="148"/>
      <c r="G28" s="89"/>
      <c r="H28" s="76"/>
      <c r="I28" s="76"/>
      <c r="J28" s="76"/>
      <c r="K28" s="76"/>
      <c r="L28" s="76"/>
      <c r="M28" s="76"/>
      <c r="N28" s="76"/>
      <c r="O28" s="76"/>
      <c r="P28" s="76"/>
      <c r="Q28" s="76"/>
      <c r="R28" s="76"/>
      <c r="S28" s="76"/>
      <c r="T28" s="76"/>
      <c r="U28" s="76"/>
      <c r="V28" s="76"/>
      <c r="W28" s="76"/>
      <c r="X28" s="76"/>
      <c r="Y28" s="76"/>
      <c r="AB28" s="76"/>
      <c r="AC28" s="76"/>
      <c r="AD28" s="76"/>
      <c r="AE28" s="76"/>
      <c r="AF28" s="76"/>
      <c r="AG28" s="76"/>
      <c r="AH28" s="76"/>
      <c r="AI28" s="76"/>
      <c r="AJ28" s="76"/>
      <c r="AK28" s="76"/>
      <c r="AL28" s="76"/>
      <c r="AM28" s="76"/>
      <c r="AN28" s="76"/>
      <c r="AO28" s="76"/>
      <c r="AP28" s="76"/>
      <c r="AQ28" s="76"/>
      <c r="AR28" s="76"/>
      <c r="AS28" s="76"/>
      <c r="AT28" s="76"/>
      <c r="AU28" s="76"/>
    </row>
    <row r="29" spans="1:47" s="90" customFormat="1" ht="60" customHeight="1" x14ac:dyDescent="0.3">
      <c r="A29" s="462" t="s">
        <v>171</v>
      </c>
      <c r="B29" s="463"/>
      <c r="C29" s="31"/>
      <c r="D29" s="148"/>
      <c r="E29" s="148"/>
      <c r="F29" s="148"/>
      <c r="G29" s="89"/>
      <c r="H29" s="76"/>
      <c r="I29" s="76"/>
      <c r="J29" s="76"/>
      <c r="K29" s="76"/>
      <c r="L29" s="76"/>
      <c r="M29" s="76"/>
      <c r="N29" s="76"/>
      <c r="O29" s="76"/>
      <c r="P29" s="76"/>
      <c r="Q29" s="76"/>
      <c r="R29" s="76"/>
      <c r="S29" s="76"/>
      <c r="T29" s="76"/>
      <c r="U29" s="76"/>
      <c r="V29" s="76"/>
      <c r="W29" s="76"/>
      <c r="X29" s="76"/>
      <c r="Y29" s="76"/>
      <c r="AB29" s="76"/>
      <c r="AC29" s="76"/>
      <c r="AD29" s="76"/>
      <c r="AE29" s="76"/>
      <c r="AF29" s="76"/>
      <c r="AG29" s="76"/>
      <c r="AH29" s="76"/>
      <c r="AI29" s="76"/>
      <c r="AJ29" s="76"/>
      <c r="AK29" s="76"/>
      <c r="AL29" s="76"/>
      <c r="AM29" s="76"/>
      <c r="AN29" s="76"/>
      <c r="AO29" s="76"/>
      <c r="AP29" s="76"/>
      <c r="AQ29" s="76"/>
      <c r="AR29" s="76"/>
      <c r="AS29" s="76"/>
      <c r="AT29" s="76"/>
      <c r="AU29" s="76"/>
    </row>
    <row r="30" spans="1:47" ht="12.75" customHeight="1" x14ac:dyDescent="0.3">
      <c r="A30" s="98"/>
      <c r="B30" s="98"/>
      <c r="C30" s="99"/>
      <c r="D30" s="99"/>
      <c r="E30" s="99"/>
      <c r="F30" s="99"/>
      <c r="G30" s="89"/>
      <c r="H30" s="96"/>
      <c r="I30" s="96"/>
      <c r="J30" s="92"/>
      <c r="K30" s="92"/>
      <c r="L30" s="92"/>
      <c r="M30" s="92"/>
      <c r="N30" s="97"/>
      <c r="O30" s="97"/>
      <c r="P30" s="97"/>
      <c r="Q30" s="97"/>
    </row>
    <row r="31" spans="1:47" s="83" customFormat="1" ht="29" x14ac:dyDescent="0.3">
      <c r="A31" s="464" t="s">
        <v>169</v>
      </c>
      <c r="B31" s="465"/>
      <c r="C31" s="312" t="s">
        <v>126</v>
      </c>
      <c r="D31" s="312"/>
      <c r="E31" s="312"/>
      <c r="F31" s="101" t="s">
        <v>127</v>
      </c>
      <c r="G31" s="89"/>
      <c r="H31" s="96"/>
      <c r="I31" s="96"/>
      <c r="J31" s="102"/>
      <c r="K31" s="102"/>
      <c r="L31" s="102"/>
      <c r="M31" s="102"/>
      <c r="N31" s="97"/>
      <c r="O31" s="97"/>
      <c r="P31" s="97"/>
      <c r="Q31" s="97"/>
    </row>
    <row r="32" spans="1:47" s="106" customFormat="1" ht="13" x14ac:dyDescent="0.3">
      <c r="A32" s="464"/>
      <c r="B32" s="465"/>
      <c r="C32" s="453" t="s">
        <v>168</v>
      </c>
      <c r="D32" s="453"/>
      <c r="E32" s="453"/>
      <c r="F32" s="75"/>
      <c r="G32" s="95"/>
    </row>
    <row r="33" spans="1:49" s="83" customFormat="1" ht="13" x14ac:dyDescent="0.3">
      <c r="A33" s="464"/>
      <c r="B33" s="465"/>
      <c r="C33" s="470"/>
      <c r="D33" s="470"/>
      <c r="E33" s="470"/>
      <c r="F33" s="75"/>
      <c r="G33" s="89"/>
    </row>
    <row r="34" spans="1:49" s="83" customFormat="1" ht="12.75" customHeight="1" x14ac:dyDescent="0.3">
      <c r="A34" s="466"/>
      <c r="B34" s="467"/>
      <c r="C34" s="453"/>
      <c r="D34" s="453"/>
      <c r="E34" s="453"/>
      <c r="F34" s="75"/>
      <c r="G34" s="89"/>
    </row>
    <row r="35" spans="1:49" s="90" customFormat="1" ht="13" x14ac:dyDescent="0.3">
      <c r="A35" s="151"/>
      <c r="B35" s="152"/>
      <c r="C35" s="152"/>
      <c r="D35" s="152"/>
      <c r="E35" s="152"/>
      <c r="F35" s="152"/>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row>
    <row r="36" spans="1:49" s="90" customFormat="1" ht="14.25" customHeight="1" x14ac:dyDescent="0.25">
      <c r="A36" s="486" t="s">
        <v>128</v>
      </c>
      <c r="B36" s="487"/>
      <c r="C36" s="475" t="s">
        <v>167</v>
      </c>
      <c r="D36" s="476"/>
      <c r="E36" s="476"/>
      <c r="F36" s="477"/>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row>
    <row r="37" spans="1:49" s="90" customFormat="1" ht="13" x14ac:dyDescent="0.25">
      <c r="A37" s="488"/>
      <c r="B37" s="465"/>
      <c r="C37" s="475" t="s">
        <v>62</v>
      </c>
      <c r="D37" s="476"/>
      <c r="E37" s="476"/>
      <c r="F37" s="477"/>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row>
    <row r="38" spans="1:49" s="90" customFormat="1" ht="13" x14ac:dyDescent="0.25">
      <c r="A38" s="488"/>
      <c r="B38" s="465"/>
      <c r="C38" s="475"/>
      <c r="D38" s="476"/>
      <c r="E38" s="476"/>
      <c r="F38" s="477"/>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row>
    <row r="39" spans="1:49" s="90" customFormat="1" ht="13" x14ac:dyDescent="0.25">
      <c r="A39" s="489"/>
      <c r="B39" s="467"/>
      <c r="C39" s="475"/>
      <c r="D39" s="476"/>
      <c r="E39" s="476"/>
      <c r="F39" s="477"/>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row>
    <row r="40" spans="1:49" s="90" customFormat="1" ht="13.15" customHeight="1" x14ac:dyDescent="0.3">
      <c r="A40" s="85"/>
      <c r="B40" s="152"/>
      <c r="C40" s="152"/>
      <c r="D40" s="152"/>
      <c r="E40" s="152"/>
      <c r="F40" s="152"/>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row>
    <row r="41" spans="1:49" s="90" customFormat="1" ht="24" customHeight="1" x14ac:dyDescent="0.25">
      <c r="A41" s="468" t="s">
        <v>110</v>
      </c>
      <c r="B41" s="469"/>
      <c r="C41" s="304" t="s">
        <v>156</v>
      </c>
      <c r="D41" s="322"/>
      <c r="E41" s="317" t="s">
        <v>155</v>
      </c>
      <c r="F41" s="300" t="s">
        <v>130</v>
      </c>
      <c r="G41" s="301"/>
      <c r="H41" s="304" t="s">
        <v>64</v>
      </c>
      <c r="I41" s="305"/>
      <c r="J41" s="153"/>
      <c r="K41" s="100"/>
      <c r="L41" s="100"/>
      <c r="M41" s="100"/>
      <c r="N41" s="100"/>
      <c r="O41" s="76"/>
      <c r="P41" s="76"/>
      <c r="Q41" s="76"/>
      <c r="R41" s="76"/>
      <c r="S41" s="76"/>
      <c r="T41" s="76"/>
      <c r="U41" s="76"/>
      <c r="V41" s="76"/>
      <c r="W41" s="76"/>
      <c r="X41" s="76"/>
      <c r="Y41" s="76"/>
      <c r="Z41" s="76"/>
      <c r="AA41" s="76"/>
      <c r="AB41" s="76"/>
      <c r="AC41" s="76"/>
      <c r="AD41" s="76"/>
      <c r="AE41" s="76"/>
      <c r="AF41" s="76"/>
      <c r="AG41" s="76"/>
      <c r="AH41" s="76"/>
      <c r="AI41" s="76"/>
      <c r="AJ41" s="76"/>
      <c r="AK41" s="76"/>
      <c r="AL41" s="76"/>
    </row>
    <row r="42" spans="1:49" s="90" customFormat="1" ht="55.5" customHeight="1" x14ac:dyDescent="0.25">
      <c r="A42" s="491" t="s">
        <v>65</v>
      </c>
      <c r="B42" s="492"/>
      <c r="C42" s="107" t="s">
        <v>134</v>
      </c>
      <c r="D42" s="107" t="s">
        <v>66</v>
      </c>
      <c r="E42" s="318"/>
      <c r="F42" s="302"/>
      <c r="G42" s="303"/>
      <c r="H42" s="107" t="s">
        <v>148</v>
      </c>
      <c r="I42" s="107" t="s">
        <v>149</v>
      </c>
      <c r="J42" s="154"/>
      <c r="K42" s="100"/>
      <c r="L42" s="100"/>
      <c r="M42" s="100"/>
      <c r="N42" s="100"/>
      <c r="O42" s="76"/>
      <c r="P42" s="76"/>
      <c r="Q42" s="76"/>
      <c r="R42" s="76"/>
      <c r="S42" s="76"/>
      <c r="T42" s="76"/>
      <c r="U42" s="76"/>
      <c r="V42" s="76"/>
      <c r="W42" s="76"/>
      <c r="X42" s="76"/>
      <c r="Y42" s="76"/>
      <c r="Z42" s="76"/>
      <c r="AA42" s="76"/>
      <c r="AB42" s="76"/>
      <c r="AC42" s="76"/>
      <c r="AD42" s="76"/>
      <c r="AE42" s="76"/>
      <c r="AF42" s="76"/>
      <c r="AG42" s="76"/>
      <c r="AH42" s="76"/>
      <c r="AI42" s="76"/>
      <c r="AJ42" s="76"/>
      <c r="AK42" s="76"/>
      <c r="AL42" s="76"/>
    </row>
    <row r="43" spans="1:49" s="90" customFormat="1" ht="102" customHeight="1" x14ac:dyDescent="0.25">
      <c r="A43" s="471" t="s">
        <v>108</v>
      </c>
      <c r="B43" s="472"/>
      <c r="C43" s="108" t="s">
        <v>166</v>
      </c>
      <c r="D43" s="142" t="s">
        <v>137</v>
      </c>
      <c r="E43" s="427" t="s">
        <v>109</v>
      </c>
      <c r="F43" s="430" t="s">
        <v>111</v>
      </c>
      <c r="G43" s="431"/>
      <c r="H43" s="142" t="s">
        <v>147</v>
      </c>
      <c r="I43" s="142" t="s">
        <v>151</v>
      </c>
      <c r="J43" s="155"/>
      <c r="K43" s="100"/>
      <c r="L43" s="100"/>
      <c r="M43" s="100"/>
      <c r="N43" s="100"/>
      <c r="O43" s="76"/>
      <c r="P43" s="76"/>
      <c r="Q43" s="76"/>
      <c r="R43" s="76"/>
      <c r="S43" s="76"/>
      <c r="T43" s="76"/>
      <c r="U43" s="76"/>
      <c r="V43" s="76"/>
      <c r="W43" s="76"/>
      <c r="X43" s="76"/>
      <c r="Y43" s="76"/>
      <c r="Z43" s="76"/>
      <c r="AA43" s="76"/>
      <c r="AB43" s="76"/>
      <c r="AC43" s="76"/>
      <c r="AD43" s="76"/>
      <c r="AE43" s="76"/>
      <c r="AF43" s="76"/>
      <c r="AG43" s="76"/>
      <c r="AH43" s="76"/>
      <c r="AI43" s="76"/>
      <c r="AJ43" s="76"/>
      <c r="AK43" s="76"/>
      <c r="AL43" s="76"/>
    </row>
    <row r="44" spans="1:49" s="90" customFormat="1" ht="13" x14ac:dyDescent="0.25">
      <c r="A44" s="473"/>
      <c r="B44" s="474"/>
      <c r="C44" s="110" t="s">
        <v>135</v>
      </c>
      <c r="D44" s="142" t="s">
        <v>138</v>
      </c>
      <c r="E44" s="428"/>
      <c r="F44" s="432"/>
      <c r="G44" s="433"/>
      <c r="H44" s="142" t="s">
        <v>150</v>
      </c>
      <c r="I44" s="142" t="s">
        <v>152</v>
      </c>
      <c r="J44" s="155"/>
      <c r="K44" s="100"/>
      <c r="L44" s="100"/>
      <c r="M44" s="100"/>
      <c r="N44" s="100"/>
      <c r="O44" s="76"/>
      <c r="P44" s="76"/>
      <c r="Q44" s="76"/>
      <c r="R44" s="76"/>
      <c r="S44" s="76"/>
      <c r="T44" s="76"/>
      <c r="U44" s="76"/>
      <c r="V44" s="76"/>
      <c r="W44" s="76"/>
      <c r="X44" s="76"/>
      <c r="Y44" s="76"/>
      <c r="Z44" s="76"/>
      <c r="AA44" s="76"/>
      <c r="AB44" s="76"/>
      <c r="AC44" s="76"/>
      <c r="AD44" s="76"/>
      <c r="AE44" s="76"/>
      <c r="AF44" s="76"/>
      <c r="AG44" s="76"/>
      <c r="AH44" s="76"/>
      <c r="AI44" s="76"/>
      <c r="AJ44" s="76"/>
      <c r="AK44" s="76"/>
      <c r="AL44" s="76"/>
    </row>
    <row r="45" spans="1:49" s="90" customFormat="1" ht="13" x14ac:dyDescent="0.25">
      <c r="A45" s="473"/>
      <c r="B45" s="474"/>
      <c r="C45" s="110" t="s">
        <v>136</v>
      </c>
      <c r="D45" s="143" t="s">
        <v>139</v>
      </c>
      <c r="E45" s="429"/>
      <c r="F45" s="434"/>
      <c r="G45" s="435"/>
      <c r="H45" s="143" t="s">
        <v>147</v>
      </c>
      <c r="I45" s="143" t="s">
        <v>147</v>
      </c>
      <c r="J45" s="155"/>
      <c r="K45" s="100"/>
      <c r="L45" s="100"/>
      <c r="M45" s="100"/>
      <c r="N45" s="100"/>
      <c r="O45" s="76"/>
      <c r="P45" s="76"/>
      <c r="Q45" s="76"/>
      <c r="R45" s="76"/>
      <c r="S45" s="76"/>
      <c r="T45" s="76"/>
      <c r="U45" s="76"/>
      <c r="V45" s="76"/>
      <c r="W45" s="76"/>
      <c r="X45" s="76"/>
      <c r="Y45" s="76"/>
      <c r="Z45" s="76"/>
      <c r="AA45" s="76"/>
      <c r="AB45" s="76"/>
      <c r="AC45" s="76"/>
      <c r="AD45" s="76"/>
      <c r="AE45" s="76"/>
      <c r="AF45" s="76"/>
      <c r="AG45" s="76"/>
      <c r="AH45" s="76"/>
      <c r="AI45" s="76"/>
      <c r="AJ45" s="76"/>
      <c r="AK45" s="76"/>
      <c r="AL45" s="76"/>
    </row>
    <row r="46" spans="1:49" s="90" customFormat="1" ht="25" x14ac:dyDescent="0.25">
      <c r="A46" s="112">
        <v>0.1</v>
      </c>
      <c r="B46" s="113" t="s">
        <v>67</v>
      </c>
      <c r="C46" s="74"/>
      <c r="D46" s="23"/>
      <c r="E46" s="296"/>
      <c r="F46" s="460"/>
      <c r="G46" s="461"/>
      <c r="H46" s="27"/>
      <c r="I46" s="27"/>
      <c r="J46" s="156"/>
      <c r="K46" s="100"/>
      <c r="L46" s="100"/>
      <c r="M46" s="100"/>
      <c r="N46" s="100"/>
      <c r="O46" s="76"/>
      <c r="P46" s="76"/>
      <c r="Q46" s="76"/>
      <c r="R46" s="76"/>
      <c r="S46" s="76"/>
      <c r="T46" s="76"/>
      <c r="U46" s="76"/>
      <c r="V46" s="76"/>
      <c r="W46" s="76"/>
      <c r="X46" s="76"/>
      <c r="Y46" s="76"/>
      <c r="Z46" s="76"/>
      <c r="AA46" s="76"/>
      <c r="AB46" s="76"/>
      <c r="AC46" s="76"/>
      <c r="AD46" s="76"/>
      <c r="AE46" s="76"/>
      <c r="AF46" s="76"/>
      <c r="AG46" s="76"/>
      <c r="AH46" s="76"/>
      <c r="AI46" s="76"/>
      <c r="AJ46" s="76"/>
      <c r="AK46" s="76"/>
      <c r="AL46" s="76"/>
    </row>
    <row r="47" spans="1:49" s="90" customFormat="1" ht="13" x14ac:dyDescent="0.25">
      <c r="A47" s="114">
        <v>0.2</v>
      </c>
      <c r="B47" s="115" t="s">
        <v>68</v>
      </c>
      <c r="C47" s="24"/>
      <c r="D47" s="25"/>
      <c r="E47" s="297"/>
      <c r="F47" s="460"/>
      <c r="G47" s="461"/>
      <c r="H47" s="27"/>
      <c r="I47" s="27"/>
      <c r="J47" s="156"/>
      <c r="K47" s="100"/>
      <c r="L47" s="100"/>
      <c r="M47" s="100"/>
      <c r="N47" s="100"/>
      <c r="O47" s="76"/>
      <c r="P47" s="76"/>
      <c r="Q47" s="76"/>
      <c r="R47" s="76"/>
      <c r="S47" s="76"/>
      <c r="T47" s="76"/>
      <c r="U47" s="76"/>
      <c r="V47" s="76"/>
      <c r="W47" s="76"/>
      <c r="X47" s="76"/>
      <c r="Y47" s="76"/>
      <c r="Z47" s="76"/>
      <c r="AA47" s="76"/>
      <c r="AB47" s="76"/>
      <c r="AC47" s="76"/>
      <c r="AD47" s="76"/>
      <c r="AE47" s="76"/>
      <c r="AF47" s="76"/>
      <c r="AG47" s="76"/>
      <c r="AH47" s="76"/>
      <c r="AI47" s="76"/>
      <c r="AJ47" s="76"/>
      <c r="AK47" s="76"/>
      <c r="AL47" s="76"/>
    </row>
    <row r="48" spans="1:49" s="90" customFormat="1" ht="13" x14ac:dyDescent="0.25">
      <c r="A48" s="114">
        <v>0.3</v>
      </c>
      <c r="B48" s="115" t="s">
        <v>69</v>
      </c>
      <c r="C48" s="24"/>
      <c r="D48" s="25"/>
      <c r="E48" s="297"/>
      <c r="F48" s="460"/>
      <c r="G48" s="461"/>
      <c r="H48" s="27"/>
      <c r="I48" s="27"/>
      <c r="J48" s="156"/>
      <c r="K48" s="100"/>
      <c r="L48" s="100"/>
      <c r="M48" s="100"/>
      <c r="N48" s="100"/>
      <c r="O48" s="76"/>
      <c r="P48" s="76"/>
      <c r="Q48" s="76"/>
      <c r="R48" s="76"/>
      <c r="S48" s="76"/>
      <c r="T48" s="76"/>
      <c r="U48" s="76"/>
      <c r="V48" s="76"/>
      <c r="W48" s="76"/>
      <c r="X48" s="76"/>
      <c r="Y48" s="76"/>
      <c r="Z48" s="76"/>
      <c r="AA48" s="76"/>
      <c r="AB48" s="76"/>
      <c r="AC48" s="76"/>
      <c r="AD48" s="76"/>
      <c r="AE48" s="76"/>
      <c r="AF48" s="76"/>
      <c r="AG48" s="76"/>
      <c r="AH48" s="76"/>
      <c r="AI48" s="76"/>
      <c r="AJ48" s="76"/>
      <c r="AK48" s="76"/>
      <c r="AL48" s="76"/>
    </row>
    <row r="49" spans="1:38" s="90" customFormat="1" ht="13" x14ac:dyDescent="0.25">
      <c r="A49" s="114">
        <v>0.4</v>
      </c>
      <c r="B49" s="115" t="s">
        <v>70</v>
      </c>
      <c r="C49" s="24"/>
      <c r="D49" s="25"/>
      <c r="E49" s="298"/>
      <c r="F49" s="460"/>
      <c r="G49" s="461"/>
      <c r="H49" s="27"/>
      <c r="I49" s="27"/>
      <c r="J49" s="156"/>
      <c r="K49" s="100"/>
      <c r="L49" s="100"/>
      <c r="M49" s="100"/>
      <c r="N49" s="100"/>
      <c r="O49" s="76"/>
      <c r="P49" s="76"/>
      <c r="Q49" s="76"/>
      <c r="R49" s="76"/>
      <c r="S49" s="76"/>
      <c r="T49" s="76"/>
      <c r="U49" s="76"/>
      <c r="V49" s="76"/>
      <c r="W49" s="76"/>
      <c r="X49" s="76"/>
      <c r="Y49" s="76"/>
      <c r="Z49" s="76"/>
      <c r="AA49" s="76"/>
      <c r="AB49" s="76"/>
      <c r="AC49" s="76"/>
      <c r="AD49" s="76"/>
      <c r="AE49" s="76"/>
      <c r="AF49" s="76"/>
      <c r="AG49" s="76"/>
      <c r="AH49" s="76"/>
      <c r="AI49" s="76"/>
      <c r="AJ49" s="76"/>
      <c r="AK49" s="76"/>
      <c r="AL49" s="76"/>
    </row>
    <row r="50" spans="1:38" s="90" customFormat="1" ht="13" x14ac:dyDescent="0.25">
      <c r="A50" s="114">
        <v>1</v>
      </c>
      <c r="B50" s="115" t="s">
        <v>71</v>
      </c>
      <c r="C50" s="24"/>
      <c r="D50" s="25"/>
      <c r="E50" s="29"/>
      <c r="F50" s="460"/>
      <c r="G50" s="461"/>
      <c r="H50" s="27"/>
      <c r="I50" s="27"/>
      <c r="J50" s="156"/>
      <c r="K50" s="100"/>
      <c r="L50" s="100"/>
      <c r="M50" s="100"/>
      <c r="N50" s="100"/>
      <c r="O50" s="76"/>
      <c r="P50" s="76"/>
      <c r="Q50" s="76"/>
      <c r="R50" s="76"/>
      <c r="S50" s="76"/>
      <c r="T50" s="76"/>
      <c r="U50" s="76"/>
      <c r="V50" s="76"/>
      <c r="W50" s="76"/>
      <c r="X50" s="76"/>
      <c r="Y50" s="76"/>
      <c r="Z50" s="76"/>
      <c r="AA50" s="76"/>
      <c r="AB50" s="76"/>
      <c r="AC50" s="76"/>
      <c r="AD50" s="76"/>
      <c r="AE50" s="76"/>
      <c r="AF50" s="76"/>
      <c r="AG50" s="76"/>
      <c r="AH50" s="76"/>
      <c r="AI50" s="76"/>
      <c r="AJ50" s="76"/>
      <c r="AK50" s="76"/>
      <c r="AL50" s="76"/>
    </row>
    <row r="51" spans="1:38" s="90" customFormat="1" ht="13" x14ac:dyDescent="0.25">
      <c r="A51" s="116">
        <v>2.1</v>
      </c>
      <c r="B51" s="115" t="s">
        <v>72</v>
      </c>
      <c r="C51" s="24"/>
      <c r="D51" s="25"/>
      <c r="E51" s="29"/>
      <c r="F51" s="460"/>
      <c r="G51" s="461"/>
      <c r="H51" s="27"/>
      <c r="I51" s="27"/>
      <c r="J51" s="156"/>
      <c r="K51" s="100"/>
      <c r="L51" s="100"/>
      <c r="M51" s="100"/>
      <c r="N51" s="100"/>
      <c r="O51" s="76"/>
      <c r="P51" s="76"/>
      <c r="Q51" s="76"/>
      <c r="R51" s="76"/>
      <c r="S51" s="76"/>
      <c r="T51" s="76"/>
      <c r="U51" s="76"/>
      <c r="V51" s="76"/>
      <c r="W51" s="76"/>
      <c r="X51" s="76"/>
      <c r="Y51" s="76"/>
      <c r="Z51" s="76"/>
      <c r="AA51" s="76"/>
      <c r="AB51" s="76"/>
      <c r="AC51" s="76"/>
      <c r="AD51" s="76"/>
      <c r="AE51" s="76"/>
      <c r="AF51" s="76"/>
      <c r="AG51" s="76"/>
      <c r="AH51" s="76"/>
      <c r="AI51" s="76"/>
      <c r="AJ51" s="76"/>
      <c r="AK51" s="76"/>
      <c r="AL51" s="76"/>
    </row>
    <row r="52" spans="1:38" s="90" customFormat="1" ht="13" x14ac:dyDescent="0.25">
      <c r="A52" s="114">
        <v>2.2000000000000002</v>
      </c>
      <c r="B52" s="115" t="s">
        <v>73</v>
      </c>
      <c r="C52" s="24"/>
      <c r="D52" s="25"/>
      <c r="E52" s="29"/>
      <c r="F52" s="460"/>
      <c r="G52" s="461"/>
      <c r="H52" s="27"/>
      <c r="I52" s="27"/>
      <c r="J52" s="156"/>
      <c r="K52" s="100"/>
      <c r="L52" s="100"/>
      <c r="M52" s="100"/>
      <c r="N52" s="100"/>
      <c r="O52" s="76"/>
      <c r="P52" s="76"/>
      <c r="Q52" s="76"/>
      <c r="R52" s="76"/>
      <c r="S52" s="76"/>
      <c r="T52" s="76"/>
      <c r="U52" s="76"/>
      <c r="V52" s="76"/>
      <c r="W52" s="76"/>
      <c r="X52" s="76"/>
      <c r="Y52" s="76"/>
      <c r="Z52" s="76"/>
      <c r="AA52" s="76"/>
      <c r="AB52" s="76"/>
      <c r="AC52" s="76"/>
      <c r="AD52" s="76"/>
      <c r="AE52" s="76"/>
      <c r="AF52" s="76"/>
      <c r="AG52" s="76"/>
      <c r="AH52" s="76"/>
      <c r="AI52" s="76"/>
      <c r="AJ52" s="76"/>
      <c r="AK52" s="76"/>
      <c r="AL52" s="76"/>
    </row>
    <row r="53" spans="1:38" s="90" customFormat="1" ht="13" x14ac:dyDescent="0.25">
      <c r="A53" s="114">
        <v>2.2999999999999998</v>
      </c>
      <c r="B53" s="115" t="s">
        <v>74</v>
      </c>
      <c r="C53" s="24"/>
      <c r="D53" s="25"/>
      <c r="E53" s="29"/>
      <c r="F53" s="460"/>
      <c r="G53" s="461"/>
      <c r="H53" s="27"/>
      <c r="I53" s="27"/>
      <c r="J53" s="156"/>
      <c r="K53" s="100"/>
      <c r="L53" s="100"/>
      <c r="M53" s="100"/>
      <c r="N53" s="100"/>
      <c r="O53" s="76"/>
      <c r="P53" s="76"/>
      <c r="Q53" s="76"/>
      <c r="R53" s="76"/>
      <c r="S53" s="76"/>
      <c r="T53" s="76"/>
      <c r="U53" s="76"/>
      <c r="V53" s="76"/>
      <c r="W53" s="76"/>
      <c r="X53" s="76"/>
      <c r="Y53" s="76"/>
      <c r="Z53" s="76"/>
      <c r="AA53" s="76"/>
      <c r="AB53" s="76"/>
      <c r="AC53" s="76"/>
      <c r="AD53" s="76"/>
      <c r="AE53" s="76"/>
      <c r="AF53" s="76"/>
      <c r="AG53" s="76"/>
      <c r="AH53" s="76"/>
      <c r="AI53" s="76"/>
      <c r="AJ53" s="76"/>
      <c r="AK53" s="76"/>
      <c r="AL53" s="76"/>
    </row>
    <row r="54" spans="1:38" s="90" customFormat="1" ht="13" x14ac:dyDescent="0.25">
      <c r="A54" s="114">
        <v>2.4</v>
      </c>
      <c r="B54" s="115" t="s">
        <v>75</v>
      </c>
      <c r="C54" s="24"/>
      <c r="D54" s="25"/>
      <c r="E54" s="29"/>
      <c r="F54" s="460"/>
      <c r="G54" s="461"/>
      <c r="H54" s="27"/>
      <c r="I54" s="27"/>
      <c r="J54" s="156"/>
      <c r="K54" s="100"/>
      <c r="L54" s="100"/>
      <c r="M54" s="100"/>
      <c r="N54" s="100"/>
      <c r="O54" s="76"/>
      <c r="P54" s="76"/>
      <c r="Q54" s="76"/>
      <c r="R54" s="76"/>
      <c r="S54" s="76"/>
      <c r="T54" s="76"/>
      <c r="U54" s="76"/>
      <c r="V54" s="76"/>
      <c r="W54" s="76"/>
      <c r="X54" s="76"/>
      <c r="Y54" s="76"/>
      <c r="Z54" s="76"/>
      <c r="AA54" s="76"/>
      <c r="AB54" s="76"/>
      <c r="AC54" s="76"/>
      <c r="AD54" s="76"/>
      <c r="AE54" s="76"/>
      <c r="AF54" s="76"/>
      <c r="AG54" s="76"/>
      <c r="AH54" s="76"/>
      <c r="AI54" s="76"/>
      <c r="AJ54" s="76"/>
      <c r="AK54" s="76"/>
      <c r="AL54" s="76"/>
    </row>
    <row r="55" spans="1:38" s="90" customFormat="1" ht="13" x14ac:dyDescent="0.25">
      <c r="A55" s="114">
        <v>2.5</v>
      </c>
      <c r="B55" s="115" t="s">
        <v>76</v>
      </c>
      <c r="C55" s="24"/>
      <c r="D55" s="25"/>
      <c r="E55" s="29"/>
      <c r="F55" s="460"/>
      <c r="G55" s="461"/>
      <c r="H55" s="27"/>
      <c r="I55" s="27"/>
      <c r="J55" s="156"/>
      <c r="K55" s="100"/>
      <c r="L55" s="100"/>
      <c r="M55" s="100"/>
      <c r="N55" s="100"/>
      <c r="O55" s="76"/>
      <c r="P55" s="76"/>
      <c r="Q55" s="76"/>
      <c r="R55" s="76"/>
      <c r="S55" s="76"/>
      <c r="T55" s="76"/>
      <c r="U55" s="76"/>
      <c r="V55" s="76"/>
      <c r="W55" s="76"/>
      <c r="X55" s="76"/>
      <c r="Y55" s="76"/>
      <c r="Z55" s="76"/>
      <c r="AA55" s="76"/>
      <c r="AB55" s="76"/>
      <c r="AC55" s="76"/>
      <c r="AD55" s="76"/>
      <c r="AE55" s="76"/>
      <c r="AF55" s="76"/>
      <c r="AG55" s="76"/>
      <c r="AH55" s="76"/>
      <c r="AI55" s="76"/>
      <c r="AJ55" s="76"/>
      <c r="AK55" s="76"/>
      <c r="AL55" s="76"/>
    </row>
    <row r="56" spans="1:38" s="90" customFormat="1" ht="13" x14ac:dyDescent="0.25">
      <c r="A56" s="114">
        <v>2.6</v>
      </c>
      <c r="B56" s="115" t="s">
        <v>77</v>
      </c>
      <c r="C56" s="24"/>
      <c r="D56" s="25"/>
      <c r="E56" s="29"/>
      <c r="F56" s="460"/>
      <c r="G56" s="461"/>
      <c r="H56" s="27"/>
      <c r="I56" s="27"/>
      <c r="J56" s="156"/>
      <c r="K56" s="100"/>
      <c r="L56" s="100"/>
      <c r="M56" s="100"/>
      <c r="N56" s="100"/>
      <c r="O56" s="76"/>
      <c r="P56" s="76"/>
      <c r="Q56" s="76"/>
      <c r="R56" s="76"/>
      <c r="S56" s="76"/>
      <c r="T56" s="76"/>
      <c r="U56" s="76"/>
      <c r="V56" s="76"/>
      <c r="W56" s="76"/>
      <c r="X56" s="76"/>
      <c r="Y56" s="76"/>
      <c r="Z56" s="76"/>
      <c r="AA56" s="76"/>
      <c r="AB56" s="76"/>
      <c r="AC56" s="76"/>
      <c r="AD56" s="76"/>
      <c r="AE56" s="76"/>
      <c r="AF56" s="76"/>
      <c r="AG56" s="76"/>
      <c r="AH56" s="76"/>
      <c r="AI56" s="76"/>
      <c r="AJ56" s="76"/>
      <c r="AK56" s="76"/>
      <c r="AL56" s="76"/>
    </row>
    <row r="57" spans="1:38" s="90" customFormat="1" ht="13" x14ac:dyDescent="0.25">
      <c r="A57" s="114">
        <v>2.7</v>
      </c>
      <c r="B57" s="115" t="s">
        <v>78</v>
      </c>
      <c r="C57" s="24"/>
      <c r="D57" s="25"/>
      <c r="E57" s="29"/>
      <c r="F57" s="460"/>
      <c r="G57" s="461"/>
      <c r="H57" s="27"/>
      <c r="I57" s="27"/>
      <c r="J57" s="156"/>
      <c r="K57" s="100"/>
      <c r="L57" s="100"/>
      <c r="M57" s="100"/>
      <c r="N57" s="100"/>
      <c r="O57" s="76"/>
      <c r="P57" s="76"/>
      <c r="Q57" s="76"/>
      <c r="R57" s="76"/>
      <c r="S57" s="76"/>
      <c r="T57" s="76"/>
      <c r="U57" s="76"/>
      <c r="V57" s="76"/>
      <c r="W57" s="76"/>
      <c r="X57" s="76"/>
      <c r="Y57" s="76"/>
      <c r="Z57" s="76"/>
      <c r="AA57" s="76"/>
      <c r="AB57" s="76"/>
      <c r="AC57" s="76"/>
      <c r="AD57" s="76"/>
      <c r="AE57" s="76"/>
      <c r="AF57" s="76"/>
      <c r="AG57" s="76"/>
      <c r="AH57" s="76"/>
      <c r="AI57" s="76"/>
      <c r="AJ57" s="76"/>
      <c r="AK57" s="76"/>
      <c r="AL57" s="76"/>
    </row>
    <row r="58" spans="1:38" s="90" customFormat="1" ht="13" x14ac:dyDescent="0.25">
      <c r="A58" s="114">
        <v>2.8</v>
      </c>
      <c r="B58" s="115" t="s">
        <v>79</v>
      </c>
      <c r="C58" s="24"/>
      <c r="D58" s="25"/>
      <c r="E58" s="29"/>
      <c r="F58" s="460"/>
      <c r="G58" s="461"/>
      <c r="H58" s="27"/>
      <c r="I58" s="27"/>
      <c r="J58" s="156"/>
      <c r="K58" s="100"/>
      <c r="L58" s="100"/>
      <c r="M58" s="100"/>
      <c r="N58" s="100"/>
      <c r="O58" s="76"/>
      <c r="P58" s="76"/>
      <c r="Q58" s="76"/>
      <c r="R58" s="76"/>
      <c r="S58" s="76"/>
      <c r="T58" s="76"/>
      <c r="U58" s="76"/>
      <c r="V58" s="76"/>
      <c r="W58" s="76"/>
      <c r="X58" s="76"/>
      <c r="Y58" s="76"/>
      <c r="Z58" s="76"/>
      <c r="AA58" s="76"/>
      <c r="AB58" s="76"/>
      <c r="AC58" s="76"/>
      <c r="AD58" s="76"/>
      <c r="AE58" s="76"/>
      <c r="AF58" s="76"/>
      <c r="AG58" s="76"/>
      <c r="AH58" s="76"/>
      <c r="AI58" s="76"/>
      <c r="AJ58" s="76"/>
      <c r="AK58" s="76"/>
      <c r="AL58" s="76"/>
    </row>
    <row r="59" spans="1:38" s="90" customFormat="1" ht="13" x14ac:dyDescent="0.25">
      <c r="A59" s="114">
        <v>3</v>
      </c>
      <c r="B59" s="115" t="s">
        <v>80</v>
      </c>
      <c r="C59" s="24"/>
      <c r="D59" s="25"/>
      <c r="E59" s="29"/>
      <c r="F59" s="460"/>
      <c r="G59" s="461"/>
      <c r="H59" s="27"/>
      <c r="I59" s="27"/>
      <c r="J59" s="156"/>
      <c r="K59" s="100"/>
      <c r="L59" s="100"/>
      <c r="M59" s="100"/>
      <c r="N59" s="100"/>
      <c r="O59" s="76"/>
      <c r="P59" s="76"/>
      <c r="Q59" s="76"/>
      <c r="R59" s="76"/>
      <c r="S59" s="76"/>
      <c r="T59" s="76"/>
      <c r="U59" s="76"/>
      <c r="V59" s="76"/>
      <c r="W59" s="76"/>
      <c r="X59" s="76"/>
      <c r="Y59" s="76"/>
      <c r="Z59" s="76"/>
      <c r="AA59" s="76"/>
      <c r="AB59" s="76"/>
      <c r="AC59" s="76"/>
      <c r="AD59" s="76"/>
      <c r="AE59" s="76"/>
      <c r="AF59" s="76"/>
      <c r="AG59" s="76"/>
      <c r="AH59" s="76"/>
      <c r="AI59" s="76"/>
      <c r="AJ59" s="76"/>
      <c r="AK59" s="76"/>
      <c r="AL59" s="76"/>
    </row>
    <row r="60" spans="1:38" s="90" customFormat="1" ht="13" x14ac:dyDescent="0.25">
      <c r="A60" s="114">
        <v>4</v>
      </c>
      <c r="B60" s="115" t="s">
        <v>107</v>
      </c>
      <c r="C60" s="24"/>
      <c r="D60" s="25"/>
      <c r="E60" s="29"/>
      <c r="F60" s="460"/>
      <c r="G60" s="461"/>
      <c r="H60" s="27"/>
      <c r="I60" s="27"/>
      <c r="J60" s="156"/>
      <c r="K60" s="100"/>
      <c r="L60" s="100"/>
      <c r="M60" s="100"/>
      <c r="N60" s="100"/>
      <c r="O60" s="76"/>
      <c r="P60" s="76"/>
      <c r="Q60" s="76"/>
      <c r="R60" s="76"/>
      <c r="S60" s="76"/>
      <c r="T60" s="76"/>
      <c r="U60" s="76"/>
      <c r="V60" s="76"/>
      <c r="W60" s="76"/>
      <c r="X60" s="76"/>
      <c r="Y60" s="76"/>
      <c r="Z60" s="76"/>
      <c r="AA60" s="76"/>
      <c r="AB60" s="76"/>
      <c r="AC60" s="76"/>
      <c r="AD60" s="76"/>
      <c r="AE60" s="76"/>
      <c r="AF60" s="76"/>
      <c r="AG60" s="76"/>
      <c r="AH60" s="76"/>
      <c r="AI60" s="76"/>
      <c r="AJ60" s="76"/>
      <c r="AK60" s="76"/>
      <c r="AL60" s="76"/>
    </row>
    <row r="61" spans="1:38" s="90" customFormat="1" ht="13" x14ac:dyDescent="0.25">
      <c r="A61" s="114">
        <v>5</v>
      </c>
      <c r="B61" s="115" t="s">
        <v>82</v>
      </c>
      <c r="C61" s="24"/>
      <c r="D61" s="25"/>
      <c r="E61" s="29"/>
      <c r="F61" s="460"/>
      <c r="G61" s="461"/>
      <c r="H61" s="27"/>
      <c r="I61" s="27"/>
      <c r="J61" s="156"/>
      <c r="K61" s="100"/>
      <c r="L61" s="100"/>
      <c r="M61" s="100"/>
      <c r="N61" s="100"/>
      <c r="O61" s="76"/>
      <c r="P61" s="76"/>
      <c r="Q61" s="76"/>
      <c r="R61" s="76"/>
      <c r="S61" s="76"/>
      <c r="T61" s="76"/>
      <c r="U61" s="76"/>
      <c r="V61" s="76"/>
      <c r="W61" s="76"/>
      <c r="X61" s="76"/>
      <c r="Y61" s="76"/>
      <c r="Z61" s="76"/>
      <c r="AA61" s="76"/>
      <c r="AB61" s="76"/>
      <c r="AC61" s="76"/>
      <c r="AD61" s="76"/>
      <c r="AE61" s="76"/>
      <c r="AF61" s="76"/>
      <c r="AG61" s="76"/>
      <c r="AH61" s="76"/>
      <c r="AI61" s="76"/>
      <c r="AJ61" s="76"/>
      <c r="AK61" s="76"/>
      <c r="AL61" s="76"/>
    </row>
    <row r="62" spans="1:38" s="121" customFormat="1" ht="38.25" customHeight="1" x14ac:dyDescent="0.25">
      <c r="A62" s="114">
        <v>6</v>
      </c>
      <c r="B62" s="115" t="s">
        <v>83</v>
      </c>
      <c r="C62" s="24"/>
      <c r="D62" s="25"/>
      <c r="E62" s="29"/>
      <c r="F62" s="460"/>
      <c r="G62" s="461"/>
      <c r="H62" s="27"/>
      <c r="I62" s="27"/>
      <c r="J62" s="156"/>
      <c r="K62" s="100"/>
      <c r="L62" s="100"/>
      <c r="M62" s="100"/>
      <c r="N62" s="100"/>
      <c r="O62" s="119"/>
      <c r="P62" s="119"/>
      <c r="Q62" s="119"/>
      <c r="R62" s="119"/>
      <c r="S62" s="119"/>
      <c r="T62" s="119"/>
      <c r="U62" s="119"/>
      <c r="V62" s="119"/>
      <c r="W62" s="119"/>
      <c r="X62" s="119"/>
      <c r="Y62" s="119"/>
      <c r="Z62" s="119"/>
      <c r="AA62" s="119"/>
      <c r="AB62" s="119"/>
      <c r="AC62" s="119"/>
      <c r="AD62" s="119"/>
      <c r="AE62" s="119"/>
      <c r="AF62" s="119"/>
      <c r="AG62" s="119"/>
      <c r="AH62" s="119"/>
      <c r="AI62" s="119"/>
      <c r="AJ62" s="119"/>
    </row>
    <row r="63" spans="1:38" s="121" customFormat="1" ht="26.25" customHeight="1" x14ac:dyDescent="0.25">
      <c r="A63" s="114">
        <v>7</v>
      </c>
      <c r="B63" s="115" t="s">
        <v>84</v>
      </c>
      <c r="C63" s="24"/>
      <c r="D63" s="25"/>
      <c r="E63" s="29"/>
      <c r="F63" s="460"/>
      <c r="G63" s="461"/>
      <c r="H63" s="27"/>
      <c r="I63" s="27"/>
      <c r="J63" s="156"/>
      <c r="K63" s="100"/>
      <c r="L63" s="100"/>
      <c r="M63" s="100"/>
      <c r="N63" s="100"/>
      <c r="O63" s="119"/>
      <c r="P63" s="119"/>
      <c r="Q63" s="119"/>
      <c r="R63" s="119"/>
      <c r="S63" s="119"/>
      <c r="T63" s="119"/>
      <c r="U63" s="119"/>
      <c r="V63" s="119"/>
      <c r="W63" s="119"/>
      <c r="X63" s="119"/>
      <c r="Y63" s="119"/>
      <c r="Z63" s="119"/>
      <c r="AA63" s="119"/>
      <c r="AB63" s="119"/>
      <c r="AC63" s="119"/>
      <c r="AD63" s="119"/>
      <c r="AE63" s="119"/>
      <c r="AF63" s="119"/>
      <c r="AG63" s="119"/>
      <c r="AH63" s="119"/>
      <c r="AI63" s="119"/>
      <c r="AJ63" s="119"/>
    </row>
    <row r="64" spans="1:38" s="121" customFormat="1" ht="19.5" customHeight="1" thickBot="1" x14ac:dyDescent="0.3">
      <c r="A64" s="114">
        <v>8</v>
      </c>
      <c r="B64" s="115" t="s">
        <v>85</v>
      </c>
      <c r="C64" s="26"/>
      <c r="D64" s="23"/>
      <c r="E64" s="30"/>
      <c r="F64" s="499"/>
      <c r="G64" s="500"/>
      <c r="H64" s="28"/>
      <c r="I64" s="28"/>
      <c r="J64" s="156"/>
      <c r="K64" s="100"/>
      <c r="L64" s="100"/>
      <c r="M64" s="100"/>
      <c r="N64" s="100"/>
      <c r="O64" s="119"/>
      <c r="P64" s="119"/>
      <c r="Q64" s="119"/>
      <c r="R64" s="119"/>
      <c r="S64" s="119"/>
      <c r="T64" s="119"/>
      <c r="U64" s="119"/>
      <c r="V64" s="119"/>
      <c r="W64" s="119"/>
      <c r="X64" s="119"/>
      <c r="Y64" s="119"/>
      <c r="Z64" s="119"/>
      <c r="AA64" s="119"/>
      <c r="AB64" s="119"/>
      <c r="AC64" s="119"/>
      <c r="AD64" s="119"/>
      <c r="AE64" s="119"/>
      <c r="AF64" s="119"/>
      <c r="AG64" s="119"/>
      <c r="AH64" s="119"/>
      <c r="AI64" s="119"/>
      <c r="AJ64" s="119"/>
    </row>
    <row r="65" spans="1:47" s="121" customFormat="1" ht="24.75" customHeight="1" thickBot="1" x14ac:dyDescent="0.3">
      <c r="A65" s="90"/>
      <c r="B65" s="90"/>
      <c r="C65" s="117" t="s">
        <v>142</v>
      </c>
      <c r="D65" s="62">
        <f>SUM(D46:D64)</f>
        <v>0</v>
      </c>
      <c r="E65" s="490"/>
      <c r="F65" s="490"/>
      <c r="G65" s="490"/>
      <c r="H65" s="61">
        <f>SUM(H46:H64)</f>
        <v>0</v>
      </c>
      <c r="I65" s="61">
        <f>SUM(I46:I64)</f>
        <v>0</v>
      </c>
      <c r="J65" s="156"/>
      <c r="K65" s="100"/>
      <c r="L65" s="100"/>
      <c r="M65" s="100"/>
      <c r="N65" s="100"/>
      <c r="O65" s="119"/>
      <c r="P65" s="119"/>
      <c r="Q65" s="119"/>
      <c r="R65" s="119"/>
      <c r="S65" s="119"/>
      <c r="T65" s="119"/>
      <c r="U65" s="119"/>
      <c r="V65" s="119"/>
      <c r="W65" s="119"/>
      <c r="X65" s="119"/>
      <c r="Y65" s="119"/>
      <c r="Z65" s="119"/>
      <c r="AA65" s="119"/>
      <c r="AB65" s="119"/>
      <c r="AC65" s="119"/>
      <c r="AD65" s="119"/>
      <c r="AE65" s="119"/>
      <c r="AF65" s="119"/>
      <c r="AG65" s="119"/>
      <c r="AH65" s="119"/>
      <c r="AI65" s="119"/>
      <c r="AJ65" s="119"/>
    </row>
    <row r="66" spans="1:47" s="121" customFormat="1" ht="23.5" thickBot="1" x14ac:dyDescent="0.3">
      <c r="A66" s="93"/>
      <c r="B66" s="93"/>
      <c r="C66" s="118" t="s">
        <v>153</v>
      </c>
      <c r="D66" s="66" t="e">
        <f>D65/$C$6</f>
        <v>#DIV/0!</v>
      </c>
      <c r="E66" s="440"/>
      <c r="F66" s="440"/>
      <c r="G66" s="440"/>
      <c r="H66" s="67" t="e">
        <f>H65/$C$6</f>
        <v>#DIV/0!</v>
      </c>
      <c r="I66" s="67" t="e">
        <f>I65/$C$6</f>
        <v>#DIV/0!</v>
      </c>
      <c r="J66" s="92"/>
      <c r="K66" s="157"/>
      <c r="L66" s="93"/>
      <c r="M66" s="93"/>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row>
    <row r="67" spans="1:47" ht="23.25" customHeight="1" x14ac:dyDescent="0.25">
      <c r="A67" s="93"/>
      <c r="B67" s="93"/>
      <c r="C67" s="92"/>
      <c r="D67" s="92"/>
      <c r="E67" s="92"/>
      <c r="F67" s="92"/>
    </row>
    <row r="68" spans="1:47" ht="39.4" customHeight="1" x14ac:dyDescent="0.25">
      <c r="A68" s="157" t="s">
        <v>122</v>
      </c>
      <c r="B68" s="157"/>
      <c r="C68" s="157"/>
      <c r="D68" s="157"/>
      <c r="E68" s="157"/>
      <c r="F68" s="157"/>
    </row>
    <row r="69" spans="1:47" ht="24.75" customHeight="1" x14ac:dyDescent="0.25">
      <c r="A69" s="158"/>
      <c r="B69" s="158"/>
      <c r="C69" s="158"/>
      <c r="D69" s="158"/>
      <c r="E69" s="158"/>
      <c r="F69" s="158"/>
    </row>
    <row r="70" spans="1:47" ht="27" customHeight="1" x14ac:dyDescent="0.25">
      <c r="A70" s="493" t="s">
        <v>121</v>
      </c>
      <c r="B70" s="494"/>
      <c r="C70" s="258" t="s">
        <v>163</v>
      </c>
      <c r="D70" s="258" t="s">
        <v>160</v>
      </c>
      <c r="E70" s="336" t="s">
        <v>158</v>
      </c>
      <c r="F70" s="337"/>
      <c r="G70" s="340" t="s">
        <v>159</v>
      </c>
      <c r="H70" s="340"/>
      <c r="I70" s="340"/>
      <c r="J70" s="340"/>
      <c r="K70" s="340"/>
      <c r="L70" s="340"/>
      <c r="M70" s="340"/>
      <c r="N70" s="337"/>
      <c r="O70" s="336" t="s">
        <v>161</v>
      </c>
      <c r="P70" s="340"/>
      <c r="Q70" s="340"/>
      <c r="R70" s="337"/>
      <c r="S70" s="342" t="s">
        <v>120</v>
      </c>
      <c r="T70" s="258" t="s">
        <v>162</v>
      </c>
    </row>
    <row r="71" spans="1:47" ht="27" customHeight="1" x14ac:dyDescent="0.25">
      <c r="A71" s="495"/>
      <c r="B71" s="496"/>
      <c r="C71" s="481"/>
      <c r="D71" s="335"/>
      <c r="E71" s="338"/>
      <c r="F71" s="339"/>
      <c r="G71" s="341"/>
      <c r="H71" s="341"/>
      <c r="I71" s="341"/>
      <c r="J71" s="341"/>
      <c r="K71" s="341"/>
      <c r="L71" s="341"/>
      <c r="M71" s="341"/>
      <c r="N71" s="339"/>
      <c r="O71" s="338"/>
      <c r="P71" s="341"/>
      <c r="Q71" s="341"/>
      <c r="R71" s="339"/>
      <c r="S71" s="343"/>
      <c r="T71" s="335"/>
    </row>
    <row r="72" spans="1:47" ht="27" customHeight="1" x14ac:dyDescent="0.25">
      <c r="A72" s="497"/>
      <c r="B72" s="498"/>
      <c r="C72" s="481"/>
      <c r="D72" s="365" t="s">
        <v>115</v>
      </c>
      <c r="E72" s="366"/>
      <c r="F72" s="367"/>
      <c r="G72" s="365" t="s">
        <v>114</v>
      </c>
      <c r="H72" s="366"/>
      <c r="I72" s="366"/>
      <c r="J72" s="366"/>
      <c r="K72" s="366"/>
      <c r="L72" s="366"/>
      <c r="M72" s="366"/>
      <c r="N72" s="367"/>
      <c r="O72" s="365" t="s">
        <v>113</v>
      </c>
      <c r="P72" s="366"/>
      <c r="Q72" s="366"/>
      <c r="R72" s="367"/>
      <c r="S72" s="343"/>
      <c r="T72" s="258" t="s">
        <v>112</v>
      </c>
    </row>
    <row r="73" spans="1:47" ht="27" customHeight="1" x14ac:dyDescent="0.25">
      <c r="A73" s="123" t="s">
        <v>65</v>
      </c>
      <c r="B73" s="124"/>
      <c r="C73" s="335"/>
      <c r="D73" s="125" t="s">
        <v>86</v>
      </c>
      <c r="E73" s="125" t="s">
        <v>87</v>
      </c>
      <c r="F73" s="125" t="s">
        <v>88</v>
      </c>
      <c r="G73" s="125" t="s">
        <v>89</v>
      </c>
      <c r="H73" s="125" t="s">
        <v>90</v>
      </c>
      <c r="I73" s="125" t="s">
        <v>91</v>
      </c>
      <c r="J73" s="125" t="s">
        <v>92</v>
      </c>
      <c r="K73" s="125" t="s">
        <v>93</v>
      </c>
      <c r="L73" s="365" t="s">
        <v>94</v>
      </c>
      <c r="M73" s="367"/>
      <c r="N73" s="125" t="s">
        <v>95</v>
      </c>
      <c r="O73" s="125" t="s">
        <v>96</v>
      </c>
      <c r="P73" s="125" t="s">
        <v>97</v>
      </c>
      <c r="Q73" s="125" t="s">
        <v>98</v>
      </c>
      <c r="R73" s="125" t="s">
        <v>99</v>
      </c>
      <c r="S73" s="344"/>
      <c r="T73" s="335"/>
    </row>
    <row r="74" spans="1:47" ht="27" customHeight="1" x14ac:dyDescent="0.25">
      <c r="A74" s="126">
        <v>0.1</v>
      </c>
      <c r="B74" s="115" t="s">
        <v>67</v>
      </c>
      <c r="C74" s="404"/>
      <c r="D74" s="405"/>
      <c r="E74" s="405"/>
      <c r="F74" s="405"/>
      <c r="G74" s="405"/>
      <c r="H74" s="405"/>
      <c r="I74" s="405"/>
      <c r="J74" s="405"/>
      <c r="K74" s="405"/>
      <c r="L74" s="405"/>
      <c r="M74" s="405"/>
      <c r="N74" s="406"/>
      <c r="O74" s="46"/>
      <c r="P74" s="46"/>
      <c r="Q74" s="46"/>
      <c r="R74" s="46"/>
      <c r="S74" s="51">
        <f>SUM(C74:R74)</f>
        <v>0</v>
      </c>
      <c r="T74" s="52"/>
    </row>
    <row r="75" spans="1:47" ht="27" customHeight="1" x14ac:dyDescent="0.25">
      <c r="A75" s="114">
        <v>0.2</v>
      </c>
      <c r="B75" s="115" t="s">
        <v>68</v>
      </c>
      <c r="C75" s="349"/>
      <c r="D75" s="350"/>
      <c r="E75" s="350"/>
      <c r="F75" s="350"/>
      <c r="G75" s="350"/>
      <c r="H75" s="350"/>
      <c r="I75" s="350"/>
      <c r="J75" s="350"/>
      <c r="K75" s="350"/>
      <c r="L75" s="350"/>
      <c r="M75" s="350"/>
      <c r="N75" s="351"/>
      <c r="O75" s="46"/>
      <c r="P75" s="46"/>
      <c r="Q75" s="46"/>
      <c r="R75" s="46"/>
      <c r="S75" s="51">
        <f t="shared" ref="S75:S92" si="3">SUM(C75:R75)</f>
        <v>0</v>
      </c>
      <c r="T75" s="43"/>
    </row>
    <row r="76" spans="1:47" ht="27" customHeight="1" x14ac:dyDescent="0.25">
      <c r="A76" s="114">
        <v>0.3</v>
      </c>
      <c r="B76" s="115" t="s">
        <v>69</v>
      </c>
      <c r="C76" s="43"/>
      <c r="D76" s="43"/>
      <c r="E76" s="44"/>
      <c r="F76" s="45"/>
      <c r="G76" s="45"/>
      <c r="H76" s="46"/>
      <c r="I76" s="46"/>
      <c r="J76" s="46"/>
      <c r="K76" s="46"/>
      <c r="L76" s="404"/>
      <c r="M76" s="405"/>
      <c r="N76" s="406"/>
      <c r="O76" s="46"/>
      <c r="P76" s="46"/>
      <c r="Q76" s="46"/>
      <c r="R76" s="46"/>
      <c r="S76" s="51">
        <f t="shared" si="3"/>
        <v>0</v>
      </c>
      <c r="T76" s="43"/>
    </row>
    <row r="77" spans="1:47" ht="27" customHeight="1" x14ac:dyDescent="0.25">
      <c r="A77" s="114">
        <v>0.4</v>
      </c>
      <c r="B77" s="115" t="s">
        <v>70</v>
      </c>
      <c r="C77" s="43"/>
      <c r="D77" s="43"/>
      <c r="E77" s="44"/>
      <c r="F77" s="45"/>
      <c r="G77" s="47"/>
      <c r="H77" s="46"/>
      <c r="I77" s="46"/>
      <c r="J77" s="46"/>
      <c r="K77" s="46"/>
      <c r="L77" s="346"/>
      <c r="M77" s="347"/>
      <c r="N77" s="348"/>
      <c r="O77" s="46"/>
      <c r="P77" s="46"/>
      <c r="Q77" s="46"/>
      <c r="R77" s="46"/>
      <c r="S77" s="51">
        <f t="shared" si="3"/>
        <v>0</v>
      </c>
      <c r="T77" s="46"/>
    </row>
    <row r="78" spans="1:47" ht="27" customHeight="1" x14ac:dyDescent="0.25">
      <c r="A78" s="114">
        <v>0.5</v>
      </c>
      <c r="B78" s="115" t="s">
        <v>100</v>
      </c>
      <c r="C78" s="43"/>
      <c r="D78" s="43"/>
      <c r="E78" s="44"/>
      <c r="F78" s="45"/>
      <c r="G78" s="47"/>
      <c r="H78" s="46"/>
      <c r="I78" s="46"/>
      <c r="J78" s="46"/>
      <c r="K78" s="46"/>
      <c r="L78" s="346"/>
      <c r="M78" s="347"/>
      <c r="N78" s="348"/>
      <c r="O78" s="46"/>
      <c r="P78" s="46"/>
      <c r="Q78" s="46"/>
      <c r="R78" s="46"/>
      <c r="S78" s="51">
        <f t="shared" si="3"/>
        <v>0</v>
      </c>
      <c r="T78" s="46"/>
    </row>
    <row r="79" spans="1:47" ht="27" customHeight="1" x14ac:dyDescent="0.25">
      <c r="A79" s="114">
        <v>1</v>
      </c>
      <c r="B79" s="115" t="s">
        <v>71</v>
      </c>
      <c r="C79" s="43"/>
      <c r="D79" s="43"/>
      <c r="E79" s="48"/>
      <c r="F79" s="43"/>
      <c r="G79" s="46"/>
      <c r="H79" s="46"/>
      <c r="I79" s="46"/>
      <c r="J79" s="46"/>
      <c r="K79" s="46"/>
      <c r="L79" s="346"/>
      <c r="M79" s="347"/>
      <c r="N79" s="348"/>
      <c r="O79" s="46"/>
      <c r="P79" s="46"/>
      <c r="Q79" s="46"/>
      <c r="R79" s="46"/>
      <c r="S79" s="51">
        <f t="shared" si="3"/>
        <v>0</v>
      </c>
      <c r="T79" s="46"/>
    </row>
    <row r="80" spans="1:47" ht="27" customHeight="1" x14ac:dyDescent="0.25">
      <c r="A80" s="114">
        <v>2.1</v>
      </c>
      <c r="B80" s="115" t="s">
        <v>72</v>
      </c>
      <c r="C80" s="43"/>
      <c r="D80" s="43"/>
      <c r="E80" s="43"/>
      <c r="F80" s="43"/>
      <c r="G80" s="43"/>
      <c r="H80" s="46"/>
      <c r="I80" s="46"/>
      <c r="J80" s="46"/>
      <c r="K80" s="46"/>
      <c r="L80" s="346"/>
      <c r="M80" s="347"/>
      <c r="N80" s="348"/>
      <c r="O80" s="46"/>
      <c r="P80" s="46"/>
      <c r="Q80" s="46"/>
      <c r="R80" s="46"/>
      <c r="S80" s="51">
        <f t="shared" si="3"/>
        <v>0</v>
      </c>
      <c r="T80" s="43"/>
    </row>
    <row r="81" spans="1:21" ht="27" customHeight="1" x14ac:dyDescent="0.25">
      <c r="A81" s="114">
        <v>2.2000000000000002</v>
      </c>
      <c r="B81" s="115" t="s">
        <v>73</v>
      </c>
      <c r="C81" s="43"/>
      <c r="D81" s="43"/>
      <c r="E81" s="48"/>
      <c r="F81" s="43"/>
      <c r="G81" s="43"/>
      <c r="H81" s="46"/>
      <c r="I81" s="46"/>
      <c r="J81" s="46"/>
      <c r="K81" s="46"/>
      <c r="L81" s="346"/>
      <c r="M81" s="347"/>
      <c r="N81" s="348"/>
      <c r="O81" s="46"/>
      <c r="P81" s="46"/>
      <c r="Q81" s="46"/>
      <c r="R81" s="46"/>
      <c r="S81" s="51">
        <f t="shared" si="3"/>
        <v>0</v>
      </c>
      <c r="T81" s="43"/>
    </row>
    <row r="82" spans="1:21" ht="27" customHeight="1" x14ac:dyDescent="0.25">
      <c r="A82" s="114">
        <v>2.2999999999999998</v>
      </c>
      <c r="B82" s="115" t="s">
        <v>74</v>
      </c>
      <c r="C82" s="43"/>
      <c r="D82" s="43"/>
      <c r="E82" s="48"/>
      <c r="F82" s="43"/>
      <c r="G82" s="43"/>
      <c r="H82" s="46"/>
      <c r="I82" s="46"/>
      <c r="J82" s="46"/>
      <c r="K82" s="46"/>
      <c r="L82" s="346"/>
      <c r="M82" s="347"/>
      <c r="N82" s="348"/>
      <c r="O82" s="46"/>
      <c r="P82" s="46"/>
      <c r="Q82" s="46"/>
      <c r="R82" s="46"/>
      <c r="S82" s="51">
        <f t="shared" si="3"/>
        <v>0</v>
      </c>
      <c r="T82" s="43"/>
    </row>
    <row r="83" spans="1:21" ht="27" customHeight="1" x14ac:dyDescent="0.25">
      <c r="A83" s="114">
        <v>2.4</v>
      </c>
      <c r="B83" s="115" t="s">
        <v>75</v>
      </c>
      <c r="C83" s="43"/>
      <c r="D83" s="43"/>
      <c r="E83" s="48"/>
      <c r="F83" s="43"/>
      <c r="G83" s="43"/>
      <c r="H83" s="46"/>
      <c r="I83" s="46"/>
      <c r="J83" s="46"/>
      <c r="K83" s="46"/>
      <c r="L83" s="346"/>
      <c r="M83" s="347"/>
      <c r="N83" s="348"/>
      <c r="O83" s="46"/>
      <c r="P83" s="46"/>
      <c r="Q83" s="46"/>
      <c r="R83" s="46"/>
      <c r="S83" s="51">
        <f t="shared" si="3"/>
        <v>0</v>
      </c>
      <c r="T83" s="43"/>
    </row>
    <row r="84" spans="1:21" ht="27" customHeight="1" x14ac:dyDescent="0.25">
      <c r="A84" s="114">
        <v>2.5</v>
      </c>
      <c r="B84" s="115" t="s">
        <v>76</v>
      </c>
      <c r="C84" s="43"/>
      <c r="D84" s="43"/>
      <c r="E84" s="48"/>
      <c r="F84" s="43"/>
      <c r="G84" s="43"/>
      <c r="H84" s="46"/>
      <c r="I84" s="46"/>
      <c r="J84" s="46"/>
      <c r="K84" s="46"/>
      <c r="L84" s="346"/>
      <c r="M84" s="347"/>
      <c r="N84" s="348"/>
      <c r="O84" s="46"/>
      <c r="P84" s="46"/>
      <c r="Q84" s="46"/>
      <c r="R84" s="46"/>
      <c r="S84" s="51">
        <f t="shared" si="3"/>
        <v>0</v>
      </c>
      <c r="T84" s="43"/>
    </row>
    <row r="85" spans="1:21" ht="27" customHeight="1" x14ac:dyDescent="0.25">
      <c r="A85" s="114">
        <v>2.6</v>
      </c>
      <c r="B85" s="115" t="s">
        <v>77</v>
      </c>
      <c r="C85" s="43"/>
      <c r="D85" s="43"/>
      <c r="E85" s="48"/>
      <c r="F85" s="43"/>
      <c r="G85" s="43"/>
      <c r="H85" s="46"/>
      <c r="I85" s="46"/>
      <c r="J85" s="46"/>
      <c r="K85" s="46"/>
      <c r="L85" s="346"/>
      <c r="M85" s="347"/>
      <c r="N85" s="348"/>
      <c r="O85" s="46"/>
      <c r="P85" s="46"/>
      <c r="Q85" s="46"/>
      <c r="R85" s="46"/>
      <c r="S85" s="51">
        <f t="shared" si="3"/>
        <v>0</v>
      </c>
      <c r="T85" s="43"/>
    </row>
    <row r="86" spans="1:21" ht="27" customHeight="1" x14ac:dyDescent="0.25">
      <c r="A86" s="114">
        <v>2.7</v>
      </c>
      <c r="B86" s="115" t="s">
        <v>78</v>
      </c>
      <c r="C86" s="43"/>
      <c r="D86" s="43"/>
      <c r="E86" s="48"/>
      <c r="F86" s="43"/>
      <c r="G86" s="43"/>
      <c r="H86" s="46"/>
      <c r="I86" s="46"/>
      <c r="J86" s="46"/>
      <c r="K86" s="46"/>
      <c r="L86" s="346"/>
      <c r="M86" s="347"/>
      <c r="N86" s="348"/>
      <c r="O86" s="46"/>
      <c r="P86" s="46"/>
      <c r="Q86" s="46"/>
      <c r="R86" s="46"/>
      <c r="S86" s="51">
        <f t="shared" si="3"/>
        <v>0</v>
      </c>
      <c r="T86" s="43"/>
    </row>
    <row r="87" spans="1:21" ht="27" customHeight="1" x14ac:dyDescent="0.25">
      <c r="A87" s="114">
        <v>2.8</v>
      </c>
      <c r="B87" s="115" t="s">
        <v>79</v>
      </c>
      <c r="C87" s="43"/>
      <c r="D87" s="43"/>
      <c r="E87" s="48"/>
      <c r="F87" s="43"/>
      <c r="G87" s="43"/>
      <c r="H87" s="46"/>
      <c r="I87" s="46"/>
      <c r="J87" s="46"/>
      <c r="K87" s="46"/>
      <c r="L87" s="346"/>
      <c r="M87" s="347"/>
      <c r="N87" s="348"/>
      <c r="O87" s="46"/>
      <c r="P87" s="46"/>
      <c r="Q87" s="46"/>
      <c r="R87" s="46"/>
      <c r="S87" s="51">
        <f t="shared" si="3"/>
        <v>0</v>
      </c>
      <c r="T87" s="43"/>
    </row>
    <row r="88" spans="1:21" ht="27" customHeight="1" x14ac:dyDescent="0.25">
      <c r="A88" s="114">
        <v>3</v>
      </c>
      <c r="B88" s="115" t="s">
        <v>80</v>
      </c>
      <c r="C88" s="43"/>
      <c r="D88" s="43"/>
      <c r="E88" s="48"/>
      <c r="F88" s="43"/>
      <c r="G88" s="43"/>
      <c r="H88" s="46"/>
      <c r="I88" s="46"/>
      <c r="J88" s="46"/>
      <c r="K88" s="46"/>
      <c r="L88" s="346"/>
      <c r="M88" s="347"/>
      <c r="N88" s="348"/>
      <c r="O88" s="46"/>
      <c r="P88" s="46"/>
      <c r="Q88" s="46"/>
      <c r="R88" s="46"/>
      <c r="S88" s="51">
        <f t="shared" si="3"/>
        <v>0</v>
      </c>
      <c r="T88" s="43"/>
    </row>
    <row r="89" spans="1:21" ht="27" customHeight="1" x14ac:dyDescent="0.25">
      <c r="A89" s="114">
        <v>4</v>
      </c>
      <c r="B89" s="115" t="s">
        <v>81</v>
      </c>
      <c r="C89" s="45"/>
      <c r="D89" s="45"/>
      <c r="E89" s="44"/>
      <c r="F89" s="45"/>
      <c r="G89" s="45"/>
      <c r="H89" s="46"/>
      <c r="I89" s="46"/>
      <c r="J89" s="46"/>
      <c r="K89" s="46"/>
      <c r="L89" s="349"/>
      <c r="M89" s="350"/>
      <c r="N89" s="351"/>
      <c r="O89" s="47"/>
      <c r="P89" s="47"/>
      <c r="Q89" s="47"/>
      <c r="R89" s="47"/>
      <c r="S89" s="51">
        <f t="shared" si="3"/>
        <v>0</v>
      </c>
      <c r="T89" s="45"/>
    </row>
    <row r="90" spans="1:21" ht="27" customHeight="1" x14ac:dyDescent="0.25">
      <c r="A90" s="114">
        <v>5</v>
      </c>
      <c r="B90" s="115" t="s">
        <v>82</v>
      </c>
      <c r="C90" s="45"/>
      <c r="D90" s="45"/>
      <c r="E90" s="44"/>
      <c r="F90" s="45"/>
      <c r="G90" s="45"/>
      <c r="H90" s="46"/>
      <c r="I90" s="46"/>
      <c r="J90" s="46"/>
      <c r="K90" s="46"/>
      <c r="L90" s="43" t="s">
        <v>101</v>
      </c>
      <c r="M90" s="43" t="s">
        <v>102</v>
      </c>
      <c r="N90" s="49"/>
      <c r="O90" s="47"/>
      <c r="P90" s="47"/>
      <c r="Q90" s="47"/>
      <c r="R90" s="47"/>
      <c r="S90" s="51">
        <f>SUM(C90:R90)</f>
        <v>0</v>
      </c>
      <c r="T90" s="45"/>
    </row>
    <row r="91" spans="1:21" ht="27" customHeight="1" x14ac:dyDescent="0.25">
      <c r="A91" s="114">
        <v>6</v>
      </c>
      <c r="B91" s="115" t="s">
        <v>83</v>
      </c>
      <c r="C91" s="45"/>
      <c r="D91" s="45"/>
      <c r="E91" s="44"/>
      <c r="F91" s="45"/>
      <c r="G91" s="43"/>
      <c r="H91" s="46"/>
      <c r="I91" s="46"/>
      <c r="J91" s="46"/>
      <c r="K91" s="46"/>
      <c r="L91" s="404"/>
      <c r="M91" s="405"/>
      <c r="N91" s="406"/>
      <c r="O91" s="46"/>
      <c r="P91" s="46"/>
      <c r="Q91" s="46"/>
      <c r="R91" s="46"/>
      <c r="S91" s="51">
        <f t="shared" si="3"/>
        <v>0</v>
      </c>
      <c r="T91" s="43"/>
    </row>
    <row r="92" spans="1:21" ht="27" customHeight="1" x14ac:dyDescent="0.25">
      <c r="A92" s="114">
        <v>7</v>
      </c>
      <c r="B92" s="115" t="s">
        <v>84</v>
      </c>
      <c r="C92" s="45"/>
      <c r="D92" s="45"/>
      <c r="E92" s="44"/>
      <c r="F92" s="45"/>
      <c r="G92" s="43"/>
      <c r="H92" s="46"/>
      <c r="I92" s="46"/>
      <c r="J92" s="46"/>
      <c r="K92" s="46"/>
      <c r="L92" s="346"/>
      <c r="M92" s="347"/>
      <c r="N92" s="348"/>
      <c r="O92" s="46"/>
      <c r="P92" s="46"/>
      <c r="Q92" s="46"/>
      <c r="R92" s="46"/>
      <c r="S92" s="51">
        <f t="shared" si="3"/>
        <v>0</v>
      </c>
      <c r="T92" s="43"/>
    </row>
    <row r="93" spans="1:21" ht="24.75" customHeight="1" x14ac:dyDescent="0.25">
      <c r="A93" s="114">
        <v>8</v>
      </c>
      <c r="B93" s="115" t="s">
        <v>85</v>
      </c>
      <c r="C93" s="45"/>
      <c r="D93" s="45"/>
      <c r="E93" s="44"/>
      <c r="F93" s="45"/>
      <c r="G93" s="43"/>
      <c r="H93" s="46"/>
      <c r="I93" s="46"/>
      <c r="J93" s="46"/>
      <c r="K93" s="46"/>
      <c r="L93" s="349"/>
      <c r="M93" s="350"/>
      <c r="N93" s="351"/>
      <c r="O93" s="46"/>
      <c r="P93" s="46"/>
      <c r="Q93" s="46"/>
      <c r="R93" s="46"/>
      <c r="S93" s="51">
        <f>SUM(C93:R93)</f>
        <v>0</v>
      </c>
      <c r="T93" s="43"/>
    </row>
    <row r="94" spans="1:21" ht="18" customHeight="1" x14ac:dyDescent="0.25">
      <c r="A94" s="273" t="s">
        <v>103</v>
      </c>
      <c r="B94" s="274"/>
      <c r="C94" s="50">
        <f>SUM(C76:C93)</f>
        <v>0</v>
      </c>
      <c r="D94" s="50">
        <f t="shared" ref="D94:K94" si="4">SUM(D76:D93)</f>
        <v>0</v>
      </c>
      <c r="E94" s="159">
        <f t="shared" si="4"/>
        <v>0</v>
      </c>
      <c r="F94" s="50">
        <f t="shared" si="4"/>
        <v>0</v>
      </c>
      <c r="G94" s="50">
        <f t="shared" si="4"/>
        <v>0</v>
      </c>
      <c r="H94" s="50">
        <f t="shared" si="4"/>
        <v>0</v>
      </c>
      <c r="I94" s="50">
        <f t="shared" si="4"/>
        <v>0</v>
      </c>
      <c r="J94" s="50">
        <f t="shared" si="4"/>
        <v>0</v>
      </c>
      <c r="K94" s="50">
        <f t="shared" si="4"/>
        <v>0</v>
      </c>
      <c r="L94" s="482" t="e">
        <f>L90+M90</f>
        <v>#VALUE!</v>
      </c>
      <c r="M94" s="483"/>
      <c r="N94" s="50">
        <f>N90</f>
        <v>0</v>
      </c>
      <c r="O94" s="50">
        <f>SUM(O74:O93)</f>
        <v>0</v>
      </c>
      <c r="P94" s="50">
        <f t="shared" ref="P94:T94" si="5">SUM(P74:P93)</f>
        <v>0</v>
      </c>
      <c r="Q94" s="50">
        <f t="shared" si="5"/>
        <v>0</v>
      </c>
      <c r="R94" s="50">
        <f t="shared" si="5"/>
        <v>0</v>
      </c>
      <c r="S94" s="50">
        <f t="shared" si="5"/>
        <v>0</v>
      </c>
      <c r="T94" s="50">
        <f t="shared" si="5"/>
        <v>0</v>
      </c>
    </row>
    <row r="95" spans="1:21" ht="18" customHeight="1" x14ac:dyDescent="0.25">
      <c r="A95" s="273" t="s">
        <v>104</v>
      </c>
      <c r="B95" s="274"/>
      <c r="C95" s="53" t="e">
        <f t="shared" ref="C95:K95" si="6">C94/$C$6</f>
        <v>#DIV/0!</v>
      </c>
      <c r="D95" s="53" t="e">
        <f t="shared" si="6"/>
        <v>#DIV/0!</v>
      </c>
      <c r="E95" s="53" t="e">
        <f t="shared" si="6"/>
        <v>#DIV/0!</v>
      </c>
      <c r="F95" s="53" t="e">
        <f t="shared" si="6"/>
        <v>#DIV/0!</v>
      </c>
      <c r="G95" s="53" t="e">
        <f t="shared" si="6"/>
        <v>#DIV/0!</v>
      </c>
      <c r="H95" s="53" t="e">
        <f t="shared" si="6"/>
        <v>#DIV/0!</v>
      </c>
      <c r="I95" s="53" t="e">
        <f t="shared" si="6"/>
        <v>#DIV/0!</v>
      </c>
      <c r="J95" s="53" t="e">
        <f t="shared" si="6"/>
        <v>#DIV/0!</v>
      </c>
      <c r="K95" s="53" t="e">
        <f t="shared" si="6"/>
        <v>#DIV/0!</v>
      </c>
      <c r="L95" s="484" t="e">
        <f>L94/$C$6</f>
        <v>#VALUE!</v>
      </c>
      <c r="M95" s="485"/>
      <c r="N95" s="53" t="e">
        <f t="shared" ref="N95:T95" si="7">N94/$C$6</f>
        <v>#DIV/0!</v>
      </c>
      <c r="O95" s="54" t="e">
        <f t="shared" si="7"/>
        <v>#DIV/0!</v>
      </c>
      <c r="P95" s="54" t="e">
        <f t="shared" si="7"/>
        <v>#DIV/0!</v>
      </c>
      <c r="Q95" s="54" t="e">
        <f t="shared" si="7"/>
        <v>#DIV/0!</v>
      </c>
      <c r="R95" s="54" t="e">
        <f t="shared" si="7"/>
        <v>#DIV/0!</v>
      </c>
      <c r="S95" s="54" t="e">
        <f t="shared" si="7"/>
        <v>#DIV/0!</v>
      </c>
      <c r="T95" s="53" t="e">
        <f t="shared" si="7"/>
        <v>#DIV/0!</v>
      </c>
    </row>
    <row r="96" spans="1:21" ht="13" x14ac:dyDescent="0.25">
      <c r="A96" s="160" t="s">
        <v>105</v>
      </c>
      <c r="B96" s="161"/>
      <c r="C96" s="161"/>
      <c r="D96" s="161"/>
      <c r="E96" s="161"/>
      <c r="F96" s="161"/>
      <c r="G96" s="161"/>
      <c r="H96" s="161"/>
      <c r="I96" s="161"/>
      <c r="J96" s="161"/>
      <c r="K96" s="161"/>
      <c r="L96" s="161"/>
      <c r="M96" s="161"/>
      <c r="N96" s="161"/>
      <c r="O96" s="161"/>
      <c r="P96" s="161"/>
      <c r="Q96" s="162"/>
      <c r="R96" s="162"/>
      <c r="S96" s="162"/>
      <c r="T96" s="162"/>
      <c r="U96" s="144"/>
    </row>
    <row r="97" spans="1:47" s="139" customFormat="1" ht="12.75" customHeight="1" x14ac:dyDescent="0.25">
      <c r="A97" s="372" t="s">
        <v>140</v>
      </c>
      <c r="B97" s="372"/>
      <c r="C97" s="372"/>
      <c r="D97" s="372"/>
      <c r="E97" s="372"/>
      <c r="F97" s="372"/>
      <c r="G97" s="372"/>
      <c r="H97" s="372"/>
      <c r="I97" s="372"/>
      <c r="J97" s="372"/>
      <c r="K97" s="372"/>
      <c r="L97" s="372"/>
      <c r="M97" s="372"/>
      <c r="N97" s="372"/>
      <c r="O97" s="372"/>
      <c r="P97" s="372"/>
      <c r="Q97" s="478"/>
      <c r="R97" s="479"/>
      <c r="S97" s="480"/>
      <c r="T97" s="131" t="s">
        <v>116</v>
      </c>
      <c r="U97" s="138"/>
      <c r="V97" s="138"/>
      <c r="W97" s="138"/>
      <c r="X97" s="138"/>
      <c r="Y97" s="138"/>
      <c r="Z97" s="138"/>
      <c r="AA97" s="138"/>
      <c r="AB97" s="138"/>
      <c r="AC97" s="138"/>
      <c r="AD97" s="138"/>
      <c r="AE97" s="138"/>
      <c r="AF97" s="138"/>
      <c r="AG97" s="138"/>
      <c r="AH97" s="138"/>
      <c r="AI97" s="138"/>
      <c r="AJ97" s="138"/>
      <c r="AK97" s="138"/>
      <c r="AL97" s="138"/>
      <c r="AM97" s="138"/>
      <c r="AN97" s="138"/>
      <c r="AO97" s="138"/>
      <c r="AP97" s="138"/>
      <c r="AQ97" s="138"/>
      <c r="AR97" s="138"/>
      <c r="AS97" s="138"/>
      <c r="AT97" s="138"/>
      <c r="AU97" s="138"/>
    </row>
    <row r="98" spans="1:47" ht="14.5" x14ac:dyDescent="0.25">
      <c r="A98" s="132" t="s">
        <v>118</v>
      </c>
      <c r="B98" s="132"/>
      <c r="C98" s="132"/>
      <c r="D98" s="132"/>
      <c r="E98" s="132"/>
      <c r="F98" s="132"/>
      <c r="G98" s="132"/>
      <c r="H98" s="132"/>
      <c r="I98" s="132"/>
      <c r="J98" s="132"/>
      <c r="K98" s="132"/>
      <c r="L98" s="132"/>
      <c r="M98" s="132"/>
      <c r="N98" s="132"/>
      <c r="O98" s="132"/>
      <c r="P98" s="132"/>
      <c r="Q98" s="379"/>
      <c r="R98" s="380"/>
      <c r="S98" s="381"/>
      <c r="T98" s="134" t="s">
        <v>124</v>
      </c>
    </row>
    <row r="99" spans="1:47" ht="23.25" customHeight="1" x14ac:dyDescent="0.25">
      <c r="A99" s="132"/>
      <c r="B99" s="132"/>
      <c r="C99" s="132"/>
      <c r="D99" s="132"/>
      <c r="E99" s="132"/>
      <c r="F99" s="132"/>
      <c r="G99" s="132"/>
      <c r="H99" s="132"/>
      <c r="I99" s="132"/>
      <c r="J99" s="132"/>
      <c r="K99" s="132"/>
      <c r="L99" s="132"/>
      <c r="M99" s="132"/>
      <c r="N99" s="132"/>
      <c r="O99" s="132"/>
      <c r="P99" s="132"/>
    </row>
    <row r="100" spans="1:47" ht="23" x14ac:dyDescent="0.25">
      <c r="A100" s="157" t="s">
        <v>123</v>
      </c>
      <c r="B100" s="157"/>
      <c r="C100" s="157"/>
      <c r="D100" s="157"/>
      <c r="E100" s="157"/>
      <c r="F100" s="157"/>
    </row>
    <row r="101" spans="1:47" ht="13.5" customHeight="1" x14ac:dyDescent="0.25">
      <c r="A101" s="158"/>
      <c r="B101" s="158"/>
      <c r="C101" s="158"/>
      <c r="D101" s="158"/>
      <c r="E101" s="158"/>
      <c r="F101" s="158"/>
    </row>
    <row r="102" spans="1:47" ht="25.5" customHeight="1" x14ac:dyDescent="0.25">
      <c r="A102" s="493" t="s">
        <v>119</v>
      </c>
      <c r="B102" s="494"/>
      <c r="C102" s="258" t="s">
        <v>163</v>
      </c>
      <c r="D102" s="258" t="s">
        <v>160</v>
      </c>
      <c r="E102" s="336" t="s">
        <v>158</v>
      </c>
      <c r="F102" s="337"/>
      <c r="G102" s="340" t="s">
        <v>159</v>
      </c>
      <c r="H102" s="340"/>
      <c r="I102" s="340"/>
      <c r="J102" s="340"/>
      <c r="K102" s="340"/>
      <c r="L102" s="340"/>
      <c r="M102" s="340"/>
      <c r="N102" s="337"/>
      <c r="O102" s="336" t="s">
        <v>161</v>
      </c>
      <c r="P102" s="340"/>
      <c r="Q102" s="340"/>
      <c r="R102" s="337"/>
      <c r="S102" s="342" t="s">
        <v>120</v>
      </c>
      <c r="T102" s="258" t="s">
        <v>162</v>
      </c>
    </row>
    <row r="103" spans="1:47" ht="29.65" customHeight="1" x14ac:dyDescent="0.25">
      <c r="A103" s="495"/>
      <c r="B103" s="496"/>
      <c r="C103" s="481"/>
      <c r="D103" s="335"/>
      <c r="E103" s="338"/>
      <c r="F103" s="339"/>
      <c r="G103" s="341"/>
      <c r="H103" s="341"/>
      <c r="I103" s="341"/>
      <c r="J103" s="341"/>
      <c r="K103" s="341"/>
      <c r="L103" s="341"/>
      <c r="M103" s="341"/>
      <c r="N103" s="339"/>
      <c r="O103" s="338"/>
      <c r="P103" s="341"/>
      <c r="Q103" s="341"/>
      <c r="R103" s="339"/>
      <c r="S103" s="343"/>
      <c r="T103" s="335"/>
    </row>
    <row r="104" spans="1:47" ht="29.25" customHeight="1" x14ac:dyDescent="0.25">
      <c r="A104" s="497"/>
      <c r="B104" s="498"/>
      <c r="C104" s="481"/>
      <c r="D104" s="365" t="s">
        <v>115</v>
      </c>
      <c r="E104" s="366"/>
      <c r="F104" s="367"/>
      <c r="G104" s="365" t="s">
        <v>114</v>
      </c>
      <c r="H104" s="366"/>
      <c r="I104" s="366"/>
      <c r="J104" s="366"/>
      <c r="K104" s="366"/>
      <c r="L104" s="366"/>
      <c r="M104" s="366"/>
      <c r="N104" s="367"/>
      <c r="O104" s="365" t="s">
        <v>113</v>
      </c>
      <c r="P104" s="366"/>
      <c r="Q104" s="366"/>
      <c r="R104" s="367"/>
      <c r="S104" s="343"/>
      <c r="T104" s="258" t="s">
        <v>112</v>
      </c>
    </row>
    <row r="105" spans="1:47" ht="33" customHeight="1" x14ac:dyDescent="0.25">
      <c r="A105" s="123" t="s">
        <v>65</v>
      </c>
      <c r="B105" s="124"/>
      <c r="C105" s="335"/>
      <c r="D105" s="125" t="s">
        <v>86</v>
      </c>
      <c r="E105" s="125" t="s">
        <v>87</v>
      </c>
      <c r="F105" s="125" t="s">
        <v>88</v>
      </c>
      <c r="G105" s="125" t="s">
        <v>89</v>
      </c>
      <c r="H105" s="125" t="s">
        <v>90</v>
      </c>
      <c r="I105" s="125" t="s">
        <v>91</v>
      </c>
      <c r="J105" s="125" t="s">
        <v>92</v>
      </c>
      <c r="K105" s="125" t="s">
        <v>93</v>
      </c>
      <c r="L105" s="365" t="s">
        <v>94</v>
      </c>
      <c r="M105" s="367"/>
      <c r="N105" s="125" t="s">
        <v>95</v>
      </c>
      <c r="O105" s="125" t="s">
        <v>96</v>
      </c>
      <c r="P105" s="125" t="s">
        <v>97</v>
      </c>
      <c r="Q105" s="125" t="s">
        <v>98</v>
      </c>
      <c r="R105" s="125" t="s">
        <v>99</v>
      </c>
      <c r="S105" s="344"/>
      <c r="T105" s="335"/>
    </row>
    <row r="106" spans="1:47" ht="33" customHeight="1" x14ac:dyDescent="0.25">
      <c r="A106" s="126">
        <v>0.1</v>
      </c>
      <c r="B106" s="115" t="s">
        <v>67</v>
      </c>
      <c r="C106" s="404"/>
      <c r="D106" s="405"/>
      <c r="E106" s="405"/>
      <c r="F106" s="405"/>
      <c r="G106" s="405"/>
      <c r="H106" s="405"/>
      <c r="I106" s="405"/>
      <c r="J106" s="405"/>
      <c r="K106" s="405"/>
      <c r="L106" s="405"/>
      <c r="M106" s="405"/>
      <c r="N106" s="406"/>
      <c r="O106" s="46"/>
      <c r="P106" s="46"/>
      <c r="Q106" s="46"/>
      <c r="R106" s="46"/>
      <c r="S106" s="51">
        <f>SUM(C106:R106)</f>
        <v>0</v>
      </c>
      <c r="T106" s="52"/>
    </row>
    <row r="107" spans="1:47" ht="33.4" customHeight="1" x14ac:dyDescent="0.25">
      <c r="A107" s="114">
        <v>0.2</v>
      </c>
      <c r="B107" s="115" t="s">
        <v>68</v>
      </c>
      <c r="C107" s="349"/>
      <c r="D107" s="350"/>
      <c r="E107" s="350"/>
      <c r="F107" s="350"/>
      <c r="G107" s="350"/>
      <c r="H107" s="350"/>
      <c r="I107" s="350"/>
      <c r="J107" s="350"/>
      <c r="K107" s="350"/>
      <c r="L107" s="350"/>
      <c r="M107" s="350"/>
      <c r="N107" s="351"/>
      <c r="O107" s="46"/>
      <c r="P107" s="46"/>
      <c r="Q107" s="46"/>
      <c r="R107" s="46"/>
      <c r="S107" s="51">
        <f t="shared" ref="S107:S121" si="8">SUM(C107:R107)</f>
        <v>0</v>
      </c>
      <c r="T107" s="43"/>
    </row>
    <row r="108" spans="1:47" ht="29.65" customHeight="1" x14ac:dyDescent="0.25">
      <c r="A108" s="114">
        <v>0.3</v>
      </c>
      <c r="B108" s="115" t="s">
        <v>69</v>
      </c>
      <c r="C108" s="43"/>
      <c r="D108" s="43"/>
      <c r="E108" s="44"/>
      <c r="F108" s="45"/>
      <c r="G108" s="45"/>
      <c r="H108" s="46"/>
      <c r="I108" s="46"/>
      <c r="J108" s="46"/>
      <c r="K108" s="46"/>
      <c r="L108" s="404"/>
      <c r="M108" s="405"/>
      <c r="N108" s="406"/>
      <c r="O108" s="46"/>
      <c r="P108" s="46"/>
      <c r="Q108" s="46"/>
      <c r="R108" s="46"/>
      <c r="S108" s="51">
        <f t="shared" si="8"/>
        <v>0</v>
      </c>
      <c r="T108" s="43"/>
    </row>
    <row r="109" spans="1:47" ht="34.9" customHeight="1" x14ac:dyDescent="0.25">
      <c r="A109" s="114">
        <v>0.4</v>
      </c>
      <c r="B109" s="115" t="s">
        <v>70</v>
      </c>
      <c r="C109" s="43"/>
      <c r="D109" s="43"/>
      <c r="E109" s="44"/>
      <c r="F109" s="45"/>
      <c r="G109" s="47"/>
      <c r="H109" s="46"/>
      <c r="I109" s="46"/>
      <c r="J109" s="46"/>
      <c r="K109" s="46"/>
      <c r="L109" s="346"/>
      <c r="M109" s="347"/>
      <c r="N109" s="348"/>
      <c r="O109" s="46"/>
      <c r="P109" s="46"/>
      <c r="Q109" s="46"/>
      <c r="R109" s="46"/>
      <c r="S109" s="51">
        <f t="shared" si="8"/>
        <v>0</v>
      </c>
      <c r="T109" s="46"/>
    </row>
    <row r="110" spans="1:47" ht="28.9" customHeight="1" x14ac:dyDescent="0.25">
      <c r="A110" s="114">
        <v>0.5</v>
      </c>
      <c r="B110" s="115" t="s">
        <v>100</v>
      </c>
      <c r="C110" s="43"/>
      <c r="D110" s="43"/>
      <c r="E110" s="44"/>
      <c r="F110" s="45"/>
      <c r="G110" s="47"/>
      <c r="H110" s="46"/>
      <c r="I110" s="46"/>
      <c r="J110" s="46"/>
      <c r="K110" s="46"/>
      <c r="L110" s="346"/>
      <c r="M110" s="347"/>
      <c r="N110" s="348"/>
      <c r="O110" s="46"/>
      <c r="P110" s="46"/>
      <c r="Q110" s="46"/>
      <c r="R110" s="46"/>
      <c r="S110" s="51">
        <f t="shared" si="8"/>
        <v>0</v>
      </c>
      <c r="T110" s="46"/>
    </row>
    <row r="111" spans="1:47" ht="31.9" customHeight="1" x14ac:dyDescent="0.25">
      <c r="A111" s="114">
        <v>1</v>
      </c>
      <c r="B111" s="124" t="s">
        <v>71</v>
      </c>
      <c r="C111" s="43"/>
      <c r="D111" s="43"/>
      <c r="E111" s="48"/>
      <c r="F111" s="43"/>
      <c r="G111" s="46"/>
      <c r="H111" s="46"/>
      <c r="I111" s="46"/>
      <c r="J111" s="46"/>
      <c r="K111" s="46"/>
      <c r="L111" s="346"/>
      <c r="M111" s="347"/>
      <c r="N111" s="348"/>
      <c r="O111" s="46"/>
      <c r="P111" s="46"/>
      <c r="Q111" s="46"/>
      <c r="R111" s="46"/>
      <c r="S111" s="51">
        <f t="shared" si="8"/>
        <v>0</v>
      </c>
      <c r="T111" s="46"/>
    </row>
    <row r="112" spans="1:47" ht="33" customHeight="1" x14ac:dyDescent="0.25">
      <c r="A112" s="114">
        <v>2.1</v>
      </c>
      <c r="B112" s="115" t="s">
        <v>72</v>
      </c>
      <c r="C112" s="43"/>
      <c r="D112" s="43"/>
      <c r="E112" s="43"/>
      <c r="F112" s="43"/>
      <c r="G112" s="43"/>
      <c r="H112" s="46"/>
      <c r="I112" s="46"/>
      <c r="J112" s="46"/>
      <c r="K112" s="46"/>
      <c r="L112" s="346"/>
      <c r="M112" s="347"/>
      <c r="N112" s="348"/>
      <c r="O112" s="46"/>
      <c r="P112" s="46"/>
      <c r="Q112" s="46"/>
      <c r="R112" s="46"/>
      <c r="S112" s="51">
        <f t="shared" si="8"/>
        <v>0</v>
      </c>
      <c r="T112" s="43"/>
    </row>
    <row r="113" spans="1:20" ht="34.15" customHeight="1" x14ac:dyDescent="0.25">
      <c r="A113" s="114">
        <v>2.2000000000000002</v>
      </c>
      <c r="B113" s="115" t="s">
        <v>73</v>
      </c>
      <c r="C113" s="43"/>
      <c r="D113" s="43"/>
      <c r="E113" s="48"/>
      <c r="F113" s="43"/>
      <c r="G113" s="43"/>
      <c r="H113" s="46"/>
      <c r="I113" s="46"/>
      <c r="J113" s="46"/>
      <c r="K113" s="46"/>
      <c r="L113" s="346"/>
      <c r="M113" s="347"/>
      <c r="N113" s="348"/>
      <c r="O113" s="46"/>
      <c r="P113" s="46"/>
      <c r="Q113" s="46"/>
      <c r="R113" s="46"/>
      <c r="S113" s="51">
        <f t="shared" si="8"/>
        <v>0</v>
      </c>
      <c r="T113" s="43"/>
    </row>
    <row r="114" spans="1:20" ht="30.4" customHeight="1" x14ac:dyDescent="0.25">
      <c r="A114" s="114">
        <v>2.2999999999999998</v>
      </c>
      <c r="B114" s="115" t="s">
        <v>74</v>
      </c>
      <c r="C114" s="43"/>
      <c r="D114" s="43"/>
      <c r="E114" s="48"/>
      <c r="F114" s="43"/>
      <c r="G114" s="43"/>
      <c r="H114" s="46"/>
      <c r="I114" s="46"/>
      <c r="J114" s="46"/>
      <c r="K114" s="46"/>
      <c r="L114" s="346"/>
      <c r="M114" s="347"/>
      <c r="N114" s="348"/>
      <c r="O114" s="46"/>
      <c r="P114" s="46"/>
      <c r="Q114" s="46"/>
      <c r="R114" s="46"/>
      <c r="S114" s="51">
        <f t="shared" si="8"/>
        <v>0</v>
      </c>
      <c r="T114" s="43"/>
    </row>
    <row r="115" spans="1:20" ht="32.65" customHeight="1" x14ac:dyDescent="0.25">
      <c r="A115" s="114">
        <v>2.4</v>
      </c>
      <c r="B115" s="115" t="s">
        <v>75</v>
      </c>
      <c r="C115" s="43"/>
      <c r="D115" s="43"/>
      <c r="E115" s="48"/>
      <c r="F115" s="43"/>
      <c r="G115" s="43"/>
      <c r="H115" s="46"/>
      <c r="I115" s="46"/>
      <c r="J115" s="46"/>
      <c r="K115" s="46"/>
      <c r="L115" s="346"/>
      <c r="M115" s="347"/>
      <c r="N115" s="348"/>
      <c r="O115" s="46"/>
      <c r="P115" s="46"/>
      <c r="Q115" s="46"/>
      <c r="R115" s="46"/>
      <c r="S115" s="51">
        <f t="shared" si="8"/>
        <v>0</v>
      </c>
      <c r="T115" s="43"/>
    </row>
    <row r="116" spans="1:20" ht="31.5" customHeight="1" x14ac:dyDescent="0.25">
      <c r="A116" s="114">
        <v>2.5</v>
      </c>
      <c r="B116" s="115" t="s">
        <v>76</v>
      </c>
      <c r="C116" s="43"/>
      <c r="D116" s="43"/>
      <c r="E116" s="48"/>
      <c r="F116" s="43"/>
      <c r="G116" s="43"/>
      <c r="H116" s="46"/>
      <c r="I116" s="46"/>
      <c r="J116" s="46"/>
      <c r="K116" s="46"/>
      <c r="L116" s="346"/>
      <c r="M116" s="347"/>
      <c r="N116" s="348"/>
      <c r="O116" s="46"/>
      <c r="P116" s="46"/>
      <c r="Q116" s="46"/>
      <c r="R116" s="46"/>
      <c r="S116" s="51">
        <f t="shared" si="8"/>
        <v>0</v>
      </c>
      <c r="T116" s="43"/>
    </row>
    <row r="117" spans="1:20" ht="38.25" customHeight="1" x14ac:dyDescent="0.25">
      <c r="A117" s="114">
        <v>2.6</v>
      </c>
      <c r="B117" s="115" t="s">
        <v>77</v>
      </c>
      <c r="C117" s="43"/>
      <c r="D117" s="43"/>
      <c r="E117" s="48"/>
      <c r="F117" s="43"/>
      <c r="G117" s="43"/>
      <c r="H117" s="46"/>
      <c r="I117" s="46"/>
      <c r="J117" s="46"/>
      <c r="K117" s="46"/>
      <c r="L117" s="346"/>
      <c r="M117" s="347"/>
      <c r="N117" s="348"/>
      <c r="O117" s="46"/>
      <c r="P117" s="46"/>
      <c r="Q117" s="46"/>
      <c r="R117" s="46"/>
      <c r="S117" s="51">
        <f t="shared" si="8"/>
        <v>0</v>
      </c>
      <c r="T117" s="43"/>
    </row>
    <row r="118" spans="1:20" ht="24.75" customHeight="1" x14ac:dyDescent="0.25">
      <c r="A118" s="114">
        <v>2.7</v>
      </c>
      <c r="B118" s="115" t="s">
        <v>78</v>
      </c>
      <c r="C118" s="43"/>
      <c r="D118" s="43"/>
      <c r="E118" s="48"/>
      <c r="F118" s="43"/>
      <c r="G118" s="43"/>
      <c r="H118" s="46"/>
      <c r="I118" s="46"/>
      <c r="J118" s="46"/>
      <c r="K118" s="46"/>
      <c r="L118" s="346"/>
      <c r="M118" s="347"/>
      <c r="N118" s="348"/>
      <c r="O118" s="46"/>
      <c r="P118" s="46"/>
      <c r="Q118" s="46"/>
      <c r="R118" s="46"/>
      <c r="S118" s="51">
        <f t="shared" si="8"/>
        <v>0</v>
      </c>
      <c r="T118" s="43"/>
    </row>
    <row r="119" spans="1:20" ht="35.65" customHeight="1" x14ac:dyDescent="0.25">
      <c r="A119" s="114">
        <v>2.8</v>
      </c>
      <c r="B119" s="115" t="s">
        <v>79</v>
      </c>
      <c r="C119" s="43"/>
      <c r="D119" s="43"/>
      <c r="E119" s="48"/>
      <c r="F119" s="43"/>
      <c r="G119" s="43"/>
      <c r="H119" s="46"/>
      <c r="I119" s="46"/>
      <c r="J119" s="46"/>
      <c r="K119" s="46"/>
      <c r="L119" s="346"/>
      <c r="M119" s="347"/>
      <c r="N119" s="348"/>
      <c r="O119" s="46"/>
      <c r="P119" s="46"/>
      <c r="Q119" s="46"/>
      <c r="R119" s="46"/>
      <c r="S119" s="51">
        <f t="shared" si="8"/>
        <v>0</v>
      </c>
      <c r="T119" s="43"/>
    </row>
    <row r="120" spans="1:20" ht="31.5" customHeight="1" x14ac:dyDescent="0.25">
      <c r="A120" s="114">
        <v>3</v>
      </c>
      <c r="B120" s="115" t="s">
        <v>80</v>
      </c>
      <c r="C120" s="43"/>
      <c r="D120" s="43"/>
      <c r="E120" s="48"/>
      <c r="F120" s="43"/>
      <c r="G120" s="43"/>
      <c r="H120" s="46"/>
      <c r="I120" s="46"/>
      <c r="J120" s="46"/>
      <c r="K120" s="46"/>
      <c r="L120" s="346"/>
      <c r="M120" s="347"/>
      <c r="N120" s="348"/>
      <c r="O120" s="46"/>
      <c r="P120" s="46"/>
      <c r="Q120" s="46"/>
      <c r="R120" s="46"/>
      <c r="S120" s="51">
        <f t="shared" si="8"/>
        <v>0</v>
      </c>
      <c r="T120" s="43"/>
    </row>
    <row r="121" spans="1:20" ht="25.9" customHeight="1" x14ac:dyDescent="0.25">
      <c r="A121" s="114">
        <v>4</v>
      </c>
      <c r="B121" s="115" t="s">
        <v>81</v>
      </c>
      <c r="C121" s="45"/>
      <c r="D121" s="45"/>
      <c r="E121" s="44"/>
      <c r="F121" s="45"/>
      <c r="G121" s="45"/>
      <c r="H121" s="46"/>
      <c r="I121" s="46"/>
      <c r="J121" s="46"/>
      <c r="K121" s="46"/>
      <c r="L121" s="349"/>
      <c r="M121" s="350"/>
      <c r="N121" s="351"/>
      <c r="O121" s="47"/>
      <c r="P121" s="47"/>
      <c r="Q121" s="47"/>
      <c r="R121" s="47"/>
      <c r="S121" s="51">
        <f t="shared" si="8"/>
        <v>0</v>
      </c>
      <c r="T121" s="45"/>
    </row>
    <row r="122" spans="1:20" ht="33" customHeight="1" x14ac:dyDescent="0.25">
      <c r="A122" s="114">
        <v>5</v>
      </c>
      <c r="B122" s="115" t="s">
        <v>82</v>
      </c>
      <c r="C122" s="45"/>
      <c r="D122" s="45"/>
      <c r="E122" s="44"/>
      <c r="F122" s="45"/>
      <c r="G122" s="45"/>
      <c r="H122" s="46"/>
      <c r="I122" s="46"/>
      <c r="J122" s="46"/>
      <c r="K122" s="46"/>
      <c r="L122" s="43" t="s">
        <v>101</v>
      </c>
      <c r="M122" s="43" t="s">
        <v>102</v>
      </c>
      <c r="N122" s="49"/>
      <c r="O122" s="47"/>
      <c r="P122" s="47"/>
      <c r="Q122" s="47"/>
      <c r="R122" s="47"/>
      <c r="S122" s="51">
        <f>SUM(C122:R122)</f>
        <v>0</v>
      </c>
      <c r="T122" s="45"/>
    </row>
    <row r="123" spans="1:20" ht="37.9" customHeight="1" x14ac:dyDescent="0.25">
      <c r="A123" s="114">
        <v>6</v>
      </c>
      <c r="B123" s="115" t="s">
        <v>83</v>
      </c>
      <c r="C123" s="45"/>
      <c r="D123" s="45"/>
      <c r="E123" s="44"/>
      <c r="F123" s="45"/>
      <c r="G123" s="43"/>
      <c r="H123" s="46"/>
      <c r="I123" s="46"/>
      <c r="J123" s="46"/>
      <c r="K123" s="46"/>
      <c r="L123" s="404"/>
      <c r="M123" s="405"/>
      <c r="N123" s="406"/>
      <c r="O123" s="46"/>
      <c r="P123" s="46"/>
      <c r="Q123" s="46"/>
      <c r="R123" s="46"/>
      <c r="S123" s="51">
        <f t="shared" ref="S123:S124" si="9">SUM(C123:R123)</f>
        <v>0</v>
      </c>
      <c r="T123" s="43"/>
    </row>
    <row r="124" spans="1:20" ht="37.9" customHeight="1" x14ac:dyDescent="0.25">
      <c r="A124" s="114">
        <v>7</v>
      </c>
      <c r="B124" s="115" t="s">
        <v>84</v>
      </c>
      <c r="C124" s="45"/>
      <c r="D124" s="45"/>
      <c r="E124" s="44"/>
      <c r="F124" s="45"/>
      <c r="G124" s="43"/>
      <c r="H124" s="46"/>
      <c r="I124" s="46"/>
      <c r="J124" s="46"/>
      <c r="K124" s="46"/>
      <c r="L124" s="346"/>
      <c r="M124" s="347"/>
      <c r="N124" s="348"/>
      <c r="O124" s="46"/>
      <c r="P124" s="46"/>
      <c r="Q124" s="46"/>
      <c r="R124" s="46"/>
      <c r="S124" s="51">
        <f t="shared" si="9"/>
        <v>0</v>
      </c>
      <c r="T124" s="43"/>
    </row>
    <row r="125" spans="1:20" ht="24.75" customHeight="1" x14ac:dyDescent="0.25">
      <c r="A125" s="114">
        <v>8</v>
      </c>
      <c r="B125" s="115" t="s">
        <v>85</v>
      </c>
      <c r="C125" s="45"/>
      <c r="D125" s="45"/>
      <c r="E125" s="44"/>
      <c r="F125" s="45"/>
      <c r="G125" s="43"/>
      <c r="H125" s="46"/>
      <c r="I125" s="46"/>
      <c r="J125" s="46"/>
      <c r="K125" s="46"/>
      <c r="L125" s="349"/>
      <c r="M125" s="350"/>
      <c r="N125" s="351"/>
      <c r="O125" s="46"/>
      <c r="P125" s="46"/>
      <c r="Q125" s="46"/>
      <c r="R125" s="46"/>
      <c r="S125" s="51">
        <f>SUM(C125:R125)</f>
        <v>0</v>
      </c>
      <c r="T125" s="43"/>
    </row>
    <row r="126" spans="1:20" ht="13.15" customHeight="1" x14ac:dyDescent="0.25">
      <c r="A126" s="273" t="s">
        <v>103</v>
      </c>
      <c r="B126" s="274"/>
      <c r="C126" s="50">
        <f t="shared" ref="C126:K126" si="10">SUM(C108:C125)</f>
        <v>0</v>
      </c>
      <c r="D126" s="50">
        <f t="shared" si="10"/>
        <v>0</v>
      </c>
      <c r="E126" s="159">
        <f t="shared" si="10"/>
        <v>0</v>
      </c>
      <c r="F126" s="50">
        <f t="shared" si="10"/>
        <v>0</v>
      </c>
      <c r="G126" s="50">
        <f t="shared" si="10"/>
        <v>0</v>
      </c>
      <c r="H126" s="50">
        <f t="shared" si="10"/>
        <v>0</v>
      </c>
      <c r="I126" s="50">
        <f t="shared" si="10"/>
        <v>0</v>
      </c>
      <c r="J126" s="50">
        <f t="shared" si="10"/>
        <v>0</v>
      </c>
      <c r="K126" s="50">
        <f t="shared" si="10"/>
        <v>0</v>
      </c>
      <c r="L126" s="482" t="e">
        <f>L122+M122</f>
        <v>#VALUE!</v>
      </c>
      <c r="M126" s="483"/>
      <c r="N126" s="50">
        <f>N122</f>
        <v>0</v>
      </c>
      <c r="O126" s="50">
        <f t="shared" ref="O126:T126" si="11">SUM(O106:O125)</f>
        <v>0</v>
      </c>
      <c r="P126" s="50">
        <f t="shared" si="11"/>
        <v>0</v>
      </c>
      <c r="Q126" s="50">
        <f t="shared" si="11"/>
        <v>0</v>
      </c>
      <c r="R126" s="50">
        <f t="shared" si="11"/>
        <v>0</v>
      </c>
      <c r="S126" s="50">
        <f t="shared" si="11"/>
        <v>0</v>
      </c>
      <c r="T126" s="50">
        <f t="shared" si="11"/>
        <v>0</v>
      </c>
    </row>
    <row r="127" spans="1:20" ht="13" x14ac:dyDescent="0.25">
      <c r="A127" s="273" t="s">
        <v>104</v>
      </c>
      <c r="B127" s="274"/>
      <c r="C127" s="53" t="e">
        <f>C126/$C$6</f>
        <v>#DIV/0!</v>
      </c>
      <c r="D127" s="53" t="e">
        <f t="shared" ref="D127" si="12">D126/$C$6</f>
        <v>#DIV/0!</v>
      </c>
      <c r="E127" s="53" t="e">
        <f t="shared" ref="E127" si="13">E126/$C$6</f>
        <v>#DIV/0!</v>
      </c>
      <c r="F127" s="53" t="e">
        <f t="shared" ref="F127" si="14">F126/$C$6</f>
        <v>#DIV/0!</v>
      </c>
      <c r="G127" s="53" t="e">
        <f t="shared" ref="G127" si="15">G126/$C$6</f>
        <v>#DIV/0!</v>
      </c>
      <c r="H127" s="53" t="e">
        <f t="shared" ref="H127" si="16">H126/$C$6</f>
        <v>#DIV/0!</v>
      </c>
      <c r="I127" s="53" t="e">
        <f t="shared" ref="I127" si="17">I126/$C$6</f>
        <v>#DIV/0!</v>
      </c>
      <c r="J127" s="53" t="e">
        <f t="shared" ref="J127" si="18">J126/$C$6</f>
        <v>#DIV/0!</v>
      </c>
      <c r="K127" s="53" t="e">
        <f t="shared" ref="K127" si="19">K126/$C$6</f>
        <v>#DIV/0!</v>
      </c>
      <c r="L127" s="484" t="e">
        <f>L126/$C$6</f>
        <v>#VALUE!</v>
      </c>
      <c r="M127" s="485"/>
      <c r="N127" s="53" t="e">
        <f t="shared" ref="N127" si="20">N126/$C$6</f>
        <v>#DIV/0!</v>
      </c>
      <c r="O127" s="54" t="e">
        <f t="shared" ref="O127" si="21">O126/$C$6</f>
        <v>#DIV/0!</v>
      </c>
      <c r="P127" s="54" t="e">
        <f t="shared" ref="P127" si="22">P126/$C$6</f>
        <v>#DIV/0!</v>
      </c>
      <c r="Q127" s="54" t="e">
        <f t="shared" ref="Q127" si="23">Q126/$C$6</f>
        <v>#DIV/0!</v>
      </c>
      <c r="R127" s="54" t="e">
        <f t="shared" ref="R127" si="24">R126/$C$6</f>
        <v>#DIV/0!</v>
      </c>
      <c r="S127" s="54" t="e">
        <f t="shared" ref="S127" si="25">S126/$C$6</f>
        <v>#DIV/0!</v>
      </c>
      <c r="T127" s="53" t="e">
        <f t="shared" ref="T127" si="26">T126/$C$6</f>
        <v>#DIV/0!</v>
      </c>
    </row>
    <row r="128" spans="1:20" ht="13" x14ac:dyDescent="0.25">
      <c r="A128" s="160" t="s">
        <v>105</v>
      </c>
      <c r="B128" s="161"/>
      <c r="C128" s="161"/>
      <c r="D128" s="161"/>
      <c r="E128" s="161"/>
      <c r="F128" s="161"/>
      <c r="G128" s="161"/>
      <c r="H128" s="161"/>
      <c r="I128" s="161"/>
      <c r="J128" s="161"/>
      <c r="K128" s="161"/>
      <c r="L128" s="161"/>
      <c r="M128" s="161"/>
      <c r="N128" s="161"/>
      <c r="O128" s="161"/>
      <c r="P128" s="161"/>
      <c r="Q128" s="162"/>
      <c r="R128" s="162"/>
      <c r="S128" s="162"/>
      <c r="T128" s="162"/>
    </row>
    <row r="129" spans="1:20" ht="12.75" customHeight="1" x14ac:dyDescent="0.25">
      <c r="A129" s="372" t="s">
        <v>141</v>
      </c>
      <c r="B129" s="372"/>
      <c r="C129" s="372"/>
      <c r="D129" s="372"/>
      <c r="E129" s="372"/>
      <c r="F129" s="372"/>
      <c r="G129" s="372"/>
      <c r="H129" s="372"/>
      <c r="I129" s="372"/>
      <c r="J129" s="372"/>
      <c r="K129" s="372"/>
      <c r="L129" s="372"/>
      <c r="M129" s="372"/>
      <c r="N129" s="372"/>
      <c r="O129" s="372"/>
      <c r="P129" s="372"/>
      <c r="Q129" s="478"/>
      <c r="R129" s="479"/>
      <c r="S129" s="480"/>
      <c r="T129" s="131" t="s">
        <v>116</v>
      </c>
    </row>
    <row r="130" spans="1:20" ht="14.5" x14ac:dyDescent="0.25">
      <c r="A130" s="132" t="s">
        <v>118</v>
      </c>
      <c r="B130" s="132"/>
      <c r="C130" s="132"/>
      <c r="D130" s="132"/>
      <c r="E130" s="132"/>
      <c r="F130" s="132"/>
      <c r="G130" s="132"/>
      <c r="H130" s="132"/>
      <c r="I130" s="132"/>
      <c r="J130" s="132"/>
      <c r="K130" s="132"/>
      <c r="L130" s="132"/>
      <c r="M130" s="132"/>
      <c r="N130" s="132"/>
      <c r="O130" s="132"/>
      <c r="P130" s="132"/>
      <c r="Q130" s="379"/>
      <c r="R130" s="380"/>
      <c r="S130" s="381"/>
      <c r="T130" s="134" t="s">
        <v>124</v>
      </c>
    </row>
    <row r="131" spans="1:20" x14ac:dyDescent="0.25">
      <c r="A131" s="132"/>
      <c r="B131" s="132"/>
      <c r="C131" s="132"/>
      <c r="D131" s="132"/>
      <c r="E131" s="132"/>
      <c r="F131" s="132"/>
      <c r="G131" s="132"/>
      <c r="H131" s="132"/>
      <c r="I131" s="132"/>
      <c r="J131" s="132"/>
      <c r="K131" s="132"/>
      <c r="L131" s="132"/>
      <c r="M131" s="132"/>
      <c r="N131" s="132"/>
      <c r="O131" s="132"/>
      <c r="P131" s="132"/>
    </row>
  </sheetData>
  <sheetProtection algorithmName="SHA-512" hashValue="Ioo98s/tjy9b//RKf3Z12lwCZKg4P9gTX9IQRDx4YB9u3SydQbJDWprr9TTZYOcGtMk2Gt2yISNPGgWZWosLtw==" saltValue="NlmnauEYaBhIN+sY7HZ4Dg==" spinCount="100000" sheet="1" formatCells="0" formatColumns="0" formatRows="0" insertRows="0" deleteRows="0"/>
  <mergeCells count="142">
    <mergeCell ref="A95:B95"/>
    <mergeCell ref="A102:B104"/>
    <mergeCell ref="C41:D41"/>
    <mergeCell ref="E41:E42"/>
    <mergeCell ref="F41:G42"/>
    <mergeCell ref="F59:G59"/>
    <mergeCell ref="F60:G60"/>
    <mergeCell ref="F61:G61"/>
    <mergeCell ref="F62:G62"/>
    <mergeCell ref="F63:G63"/>
    <mergeCell ref="F55:G55"/>
    <mergeCell ref="F56:G56"/>
    <mergeCell ref="F57:G57"/>
    <mergeCell ref="F58:G58"/>
    <mergeCell ref="A97:P97"/>
    <mergeCell ref="F64:G64"/>
    <mergeCell ref="L94:M94"/>
    <mergeCell ref="L95:M95"/>
    <mergeCell ref="H41:I41"/>
    <mergeCell ref="A70:B72"/>
    <mergeCell ref="A94:B94"/>
    <mergeCell ref="A36:B39"/>
    <mergeCell ref="C36:F36"/>
    <mergeCell ref="F50:G50"/>
    <mergeCell ref="F51:G51"/>
    <mergeCell ref="F52:G52"/>
    <mergeCell ref="F53:G53"/>
    <mergeCell ref="F54:G54"/>
    <mergeCell ref="E65:G65"/>
    <mergeCell ref="E66:G66"/>
    <mergeCell ref="A42:B42"/>
    <mergeCell ref="F43:G45"/>
    <mergeCell ref="C39:F39"/>
    <mergeCell ref="C37:F37"/>
    <mergeCell ref="Q130:S130"/>
    <mergeCell ref="L91:N93"/>
    <mergeCell ref="L73:M73"/>
    <mergeCell ref="C74:N75"/>
    <mergeCell ref="L76:N89"/>
    <mergeCell ref="C106:N107"/>
    <mergeCell ref="L108:N121"/>
    <mergeCell ref="L123:N125"/>
    <mergeCell ref="L105:M105"/>
    <mergeCell ref="G104:N104"/>
    <mergeCell ref="C70:C73"/>
    <mergeCell ref="C102:C105"/>
    <mergeCell ref="O70:R71"/>
    <mergeCell ref="O72:R72"/>
    <mergeCell ref="S70:S73"/>
    <mergeCell ref="G102:N103"/>
    <mergeCell ref="O102:R103"/>
    <mergeCell ref="Q129:S129"/>
    <mergeCell ref="L126:M126"/>
    <mergeCell ref="L127:M127"/>
    <mergeCell ref="A129:P129"/>
    <mergeCell ref="D104:F104"/>
    <mergeCell ref="A127:B127"/>
    <mergeCell ref="A126:B126"/>
    <mergeCell ref="T102:T103"/>
    <mergeCell ref="D70:D71"/>
    <mergeCell ref="E70:F71"/>
    <mergeCell ref="G72:N72"/>
    <mergeCell ref="D72:F72"/>
    <mergeCell ref="T72:T73"/>
    <mergeCell ref="S102:S105"/>
    <mergeCell ref="T104:T105"/>
    <mergeCell ref="Q98:S98"/>
    <mergeCell ref="G70:N71"/>
    <mergeCell ref="T70:T71"/>
    <mergeCell ref="O104:R104"/>
    <mergeCell ref="D102:D103"/>
    <mergeCell ref="E102:F103"/>
    <mergeCell ref="Q97:S97"/>
    <mergeCell ref="A12:B12"/>
    <mergeCell ref="C12:F12"/>
    <mergeCell ref="C20:F20"/>
    <mergeCell ref="A23:B23"/>
    <mergeCell ref="A25:B25"/>
    <mergeCell ref="E46:E49"/>
    <mergeCell ref="F46:G46"/>
    <mergeCell ref="F47:G47"/>
    <mergeCell ref="F48:G48"/>
    <mergeCell ref="F49:G49"/>
    <mergeCell ref="A26:B26"/>
    <mergeCell ref="A27:B27"/>
    <mergeCell ref="A29:B29"/>
    <mergeCell ref="C31:E31"/>
    <mergeCell ref="A31:B34"/>
    <mergeCell ref="C32:E32"/>
    <mergeCell ref="A41:B41"/>
    <mergeCell ref="C33:E33"/>
    <mergeCell ref="C34:E34"/>
    <mergeCell ref="A20:B20"/>
    <mergeCell ref="A24:B24"/>
    <mergeCell ref="A43:B45"/>
    <mergeCell ref="E43:E45"/>
    <mergeCell ref="C38:F38"/>
    <mergeCell ref="A1:B1"/>
    <mergeCell ref="C1:F1"/>
    <mergeCell ref="A2:B2"/>
    <mergeCell ref="C2:F2"/>
    <mergeCell ref="C3:F3"/>
    <mergeCell ref="A4:B4"/>
    <mergeCell ref="C4:F4"/>
    <mergeCell ref="A11:B11"/>
    <mergeCell ref="C11:F11"/>
    <mergeCell ref="A7:B7"/>
    <mergeCell ref="C7:F7"/>
    <mergeCell ref="A8:B8"/>
    <mergeCell ref="C8:F8"/>
    <mergeCell ref="A9:B9"/>
    <mergeCell ref="C9:F9"/>
    <mergeCell ref="C10:F10"/>
    <mergeCell ref="A10:B10"/>
    <mergeCell ref="A5:B5"/>
    <mergeCell ref="C5:F5"/>
    <mergeCell ref="A6:B6"/>
    <mergeCell ref="C6:F6"/>
    <mergeCell ref="A13:B13"/>
    <mergeCell ref="C15:F15"/>
    <mergeCell ref="A14:B14"/>
    <mergeCell ref="C14:F14"/>
    <mergeCell ref="A15:B15"/>
    <mergeCell ref="I22:O22"/>
    <mergeCell ref="C26:G26"/>
    <mergeCell ref="C27:G27"/>
    <mergeCell ref="I26:J26"/>
    <mergeCell ref="K26:O26"/>
    <mergeCell ref="I27:J27"/>
    <mergeCell ref="K27:O27"/>
    <mergeCell ref="I24:J24"/>
    <mergeCell ref="I25:J25"/>
    <mergeCell ref="A22:G22"/>
    <mergeCell ref="I16:O16"/>
    <mergeCell ref="I17:J17"/>
    <mergeCell ref="I18:J18"/>
    <mergeCell ref="I19:J19"/>
    <mergeCell ref="A16:G16"/>
    <mergeCell ref="A18:B18"/>
    <mergeCell ref="A19:B19"/>
    <mergeCell ref="A17:B17"/>
    <mergeCell ref="C13:F1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 down list'!$B$4:$B$5</xm:f>
          </x14:formula1>
          <xm:sqref>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C5"/>
  <sheetViews>
    <sheetView workbookViewId="0">
      <selection activeCell="C6" sqref="C6"/>
    </sheetView>
  </sheetViews>
  <sheetFormatPr defaultRowHeight="12.5" x14ac:dyDescent="0.25"/>
  <cols>
    <col min="2" max="2" width="17.26953125" bestFit="1" customWidth="1"/>
    <col min="3" max="3" width="34.81640625" bestFit="1" customWidth="1"/>
  </cols>
  <sheetData>
    <row r="3" spans="2:3" x14ac:dyDescent="0.25">
      <c r="B3" t="s">
        <v>133</v>
      </c>
      <c r="C3" t="s">
        <v>144</v>
      </c>
    </row>
    <row r="4" spans="2:3" x14ac:dyDescent="0.25">
      <c r="B4" t="s">
        <v>131</v>
      </c>
      <c r="C4" t="s">
        <v>145</v>
      </c>
    </row>
    <row r="5" spans="2:3" x14ac:dyDescent="0.25">
      <c r="B5" t="s">
        <v>132</v>
      </c>
      <c r="C5" t="s">
        <v>146</v>
      </c>
    </row>
  </sheetData>
  <sheetProtection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4B6C90BFA8BE34591B98E83A4F75F1F" ma:contentTypeVersion="7" ma:contentTypeDescription="Create a new document." ma:contentTypeScope="" ma:versionID="89745622e70854dc3ae3733855149f02">
  <xsd:schema xmlns:xsd="http://www.w3.org/2001/XMLSchema" xmlns:xs="http://www.w3.org/2001/XMLSchema" xmlns:p="http://schemas.microsoft.com/office/2006/metadata/properties" xmlns:ns3="b8840554-5a65-4b15-b848-83dfa347dde7" xmlns:ns4="5ac78e13-b8d8-4ffa-b0c4-e3d0f8b533e4" targetNamespace="http://schemas.microsoft.com/office/2006/metadata/properties" ma:root="true" ma:fieldsID="162d9550b45569898515c55ab6069b01" ns3:_="" ns4:_="">
    <xsd:import namespace="b8840554-5a65-4b15-b848-83dfa347dde7"/>
    <xsd:import namespace="5ac78e13-b8d8-4ffa-b0c4-e3d0f8b533e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840554-5a65-4b15-b848-83dfa347dd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c78e13-b8d8-4ffa-b0c4-e3d0f8b533e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2.xml><?xml version="1.0" encoding="utf-8"?>
<ds:datastoreItem xmlns:ds="http://schemas.openxmlformats.org/officeDocument/2006/customXml" ds:itemID="{D34AC41D-121D-458C-8935-45D90E0649C3}">
  <ds:schemaRefs>
    <ds:schemaRef ds:uri="http://purl.org/dc/dcmitype/"/>
    <ds:schemaRef ds:uri="http://purl.org/dc/elements/1.1/"/>
    <ds:schemaRef ds:uri="http://purl.org/dc/terms/"/>
    <ds:schemaRef ds:uri="5ac78e13-b8d8-4ffa-b0c4-e3d0f8b533e4"/>
    <ds:schemaRef ds:uri="http://schemas.microsoft.com/office/infopath/2007/PartnerControls"/>
    <ds:schemaRef ds:uri="b8840554-5a65-4b15-b848-83dfa347dde7"/>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92FD912-F40A-41CC-B6D7-E84FC47DA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840554-5a65-4b15-b848-83dfa347dde7"/>
    <ds:schemaRef ds:uri="5ac78e13-b8d8-4ffa-b0c4-e3d0f8b533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Pre-app information</vt:lpstr>
      <vt:lpstr>Outline planning stage</vt:lpstr>
      <vt:lpstr>Detailed planning stage</vt:lpstr>
      <vt:lpstr>Post-construction result</vt:lpstr>
      <vt:lpstr>Drop down list</vt:lpstr>
      <vt:lpstr>'Detailed planning stage'!Print_Area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Zeta Watkins</cp:lastModifiedBy>
  <cp:revision/>
  <cp:lastPrinted>2021-03-24T19:12:26Z</cp:lastPrinted>
  <dcterms:created xsi:type="dcterms:W3CDTF">2019-12-17T10:05:05Z</dcterms:created>
  <dcterms:modified xsi:type="dcterms:W3CDTF">2021-05-19T15:37:51Z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0x010100A4B6C90BFA8BE34591B98E83A4F75F1F</vt:lpwstr>
  </property>
</Properties>
</file>