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lmips\work\MLM\6_\668_\66805_\668050\CALC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H12" i="1" l="1"/>
  <c r="H11" i="1"/>
  <c r="H9" i="1"/>
  <c r="H8" i="1"/>
  <c r="G12" i="1" l="1"/>
  <c r="F12" i="1"/>
  <c r="C12" i="1"/>
</calcChain>
</file>

<file path=xl/sharedStrings.xml><?xml version="1.0" encoding="utf-8"?>
<sst xmlns="http://schemas.openxmlformats.org/spreadsheetml/2006/main" count="37" uniqueCount="35">
  <si>
    <t>Site 1</t>
  </si>
  <si>
    <t>Site 2,3 &amp; 6</t>
  </si>
  <si>
    <t>Site 4</t>
  </si>
  <si>
    <t>Site 5</t>
  </si>
  <si>
    <t>Total</t>
  </si>
  <si>
    <t>Impermeable Area</t>
  </si>
  <si>
    <t>Q 1yr</t>
  </si>
  <si>
    <t>Q 100yr</t>
  </si>
  <si>
    <t>Q1yr</t>
  </si>
  <si>
    <t>Attenuation Type</t>
  </si>
  <si>
    <t>Flow Control</t>
  </si>
  <si>
    <t>1m x 1.2m dia chamber &amp; Permeable Pavement</t>
  </si>
  <si>
    <t>Proposed (+30% C.C.)</t>
  </si>
  <si>
    <t>98mm HydroBrake</t>
  </si>
  <si>
    <t>87mm HydroBrake</t>
  </si>
  <si>
    <t>81mm HydroBrake</t>
  </si>
  <si>
    <t>Existing*</t>
  </si>
  <si>
    <t>3m x 8.5m x 0.8m Deep Cellular Storage Unit, 95% Void Ratio</t>
  </si>
  <si>
    <t>3m x 8.0m x 1.2m Deep Cellular Storage Unit  95% Void Ratio</t>
  </si>
  <si>
    <t>8.5m2 x 0.8m Cellular Storage Tank ( 95% Void Ratio)  &amp; 48m2 450mm Porous Sub-base</t>
  </si>
  <si>
    <t>Notes</t>
  </si>
  <si>
    <t>Courtyard Permeable pavements not included in overall storage volumes</t>
  </si>
  <si>
    <t>Area</t>
  </si>
  <si>
    <r>
      <t>Attenuation Vol Req (m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</si>
  <si>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Courtyard Permeable pavements not included in overall storage volumes, Porous Pavement between Site 2 &amp; 6 used for exceedence events</t>
  </si>
  <si>
    <t>25mm Orifice Plate fitted on Manhole</t>
  </si>
  <si>
    <t>MLM Ref</t>
  </si>
  <si>
    <t>Author</t>
  </si>
  <si>
    <t>Date</t>
  </si>
  <si>
    <t>Checked</t>
  </si>
  <si>
    <t>Project Name</t>
  </si>
  <si>
    <t>Kiln Place</t>
  </si>
  <si>
    <t>DOC</t>
  </si>
  <si>
    <t>24.11.2017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</si>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</sst>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/>
    <xf numFmtId="0" fontId="0" fillId="0" borderId="4" xfId="0" applyBorder="1"/>
    <xf numFmtId="0" fontId="0" fillId="0" borderId="1" xfId="0" applyBorder="1"/>
    <xf numFmtId="0" fontId="1" fillId="0" borderId="3" xfId="0" applyFont="1" applyBorder="1"/>
    <xf numFmtId="0" fontId="1" fillId="0" borderId="6" xfId="0" applyFont="1" applyBorder="1"/>
    <xf numFmtId="0" fontId="1" fillId="0" borderId="7" xfId="0" applyFont="1" applyBorder="1"/>
    <xf numFmtId="0" fontId="0" fillId="0" borderId="5" xfId="0" applyBorder="1"/>
    <xf numFmtId="0" fontId="0" fillId="0" borderId="5" xfId="0" applyBorder="1" applyAlignment="1">
      <alignment wrapText="1"/>
    </xf>
    <xf numFmtId="0" fontId="2" fillId="0" borderId="5" xfId="0" applyFont="1" applyBorder="1" applyAlignment="1">
      <alignment wrapText="1"/>
    </xf>
    <xf numFmtId="0" fontId="0" fillId="0" borderId="5" xfId="0" applyBorder="1" applyAlignment="1">
      <alignment horizontal="center" wrapText="1"/>
    </xf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/>
    <xf numFmtId="0" fontId="1" fillId="0" borderId="2" xfId="0" applyFont="1" applyBorder="1" applyAlignment="1"/>
    <xf numFmtId="0" fontId="2" fillId="0" borderId="5" xfId="0" applyFont="1" applyBorder="1" applyAlignment="1">
      <alignment horizontal="left" wrapText="1"/>
    </xf>
    <xf numFmtId="0" fontId="1" fillId="0" borderId="3" xfId="0" applyFont="1" applyBorder="1" applyAlignment="1">
      <alignment wrapText="1"/>
    </xf>
    <xf numFmtId="0" fontId="0" fillId="0" borderId="10" xfId="0" applyBorder="1"/>
    <xf numFmtId="0" fontId="0" fillId="0" borderId="2" xfId="0" applyBorder="1"/>
    <xf numFmtId="0" fontId="0" fillId="0" borderId="9" xfId="0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2"/>
  <sheetViews>
    <sheetView tabSelected="1" workbookViewId="0">
      <selection activeCell="E4" sqref="E4"/>
    </sheetView>
  </sheetViews>
  <sheetFormatPr defaultRowHeight="15" x14ac:dyDescent="0.25"/>
  <cols>
    <col min="2" max="3" width="18.140625" customWidth="1"/>
    <col min="8" max="8" width="16.85546875" customWidth="1"/>
    <col min="9" max="9" width="31.85546875" customWidth="1"/>
    <col min="10" max="10" width="17.42578125" customWidth="1"/>
    <col min="12" max="12" width="17.85546875" customWidth="1"/>
  </cols>
  <sheetData>
    <row r="1" spans="2:12" x14ac:dyDescent="0.25">
      <c r="B1" s="20" t="s">
        <v>30</v>
      </c>
      <c r="C1" t="s">
        <v>31</v>
      </c>
    </row>
    <row r="2" spans="2:12" x14ac:dyDescent="0.25">
      <c r="B2" s="20" t="s">
        <v>26</v>
      </c>
      <c r="C2">
        <v>668050</v>
      </c>
    </row>
    <row r="3" spans="2:12" x14ac:dyDescent="0.25">
      <c r="B3" s="20" t="s">
        <v>27</v>
      </c>
      <c r="C3" t="s">
        <v>32</v>
      </c>
      <c r="D3" s="20" t="s">
        <v>29</v>
      </c>
      <c r="E3" t="s">
        <v>34</v>
      </c>
    </row>
    <row r="4" spans="2:12" x14ac:dyDescent="0.25">
      <c r="B4" s="20" t="s">
        <v>28</v>
      </c>
      <c r="C4" t="s">
        <v>33</v>
      </c>
    </row>
    <row r="5" spans="2:12" ht="15.75" thickBot="1" x14ac:dyDescent="0.3"/>
    <row r="6" spans="2:12" ht="15.75" thickBot="1" x14ac:dyDescent="0.3">
      <c r="D6" s="13" t="s">
        <v>16</v>
      </c>
      <c r="E6" s="14"/>
      <c r="F6" s="13" t="s">
        <v>12</v>
      </c>
      <c r="G6" s="14"/>
    </row>
    <row r="7" spans="2:12" ht="33" thickBot="1" x14ac:dyDescent="0.3">
      <c r="B7" s="1" t="s">
        <v>22</v>
      </c>
      <c r="C7" s="4" t="s">
        <v>5</v>
      </c>
      <c r="D7" s="5" t="s">
        <v>6</v>
      </c>
      <c r="E7" s="4" t="s">
        <v>7</v>
      </c>
      <c r="F7" s="4" t="s">
        <v>8</v>
      </c>
      <c r="G7" s="6" t="s">
        <v>7</v>
      </c>
      <c r="H7" s="16" t="s">
        <v>23</v>
      </c>
      <c r="I7" s="4" t="s">
        <v>9</v>
      </c>
      <c r="J7" s="4" t="s">
        <v>10</v>
      </c>
      <c r="K7" s="11" t="s">
        <v>20</v>
      </c>
      <c r="L7" s="12"/>
    </row>
    <row r="8" spans="2:12" ht="37.5" customHeight="1" thickBot="1" x14ac:dyDescent="0.3">
      <c r="B8" s="3" t="s">
        <v>0</v>
      </c>
      <c r="C8" s="7">
        <v>6.4000000000000001E-2</v>
      </c>
      <c r="D8" s="7">
        <v>2.5</v>
      </c>
      <c r="E8" s="7">
        <v>8</v>
      </c>
      <c r="F8" s="7">
        <v>3.7</v>
      </c>
      <c r="G8" s="7">
        <v>4.7</v>
      </c>
      <c r="H8" s="7">
        <f>20.4*0.95</f>
        <v>19.38</v>
      </c>
      <c r="I8" s="8" t="s">
        <v>17</v>
      </c>
      <c r="J8" s="8" t="s">
        <v>13</v>
      </c>
      <c r="K8" s="15" t="s">
        <v>21</v>
      </c>
      <c r="L8" s="15"/>
    </row>
    <row r="9" spans="2:12" ht="53.25" customHeight="1" thickBot="1" x14ac:dyDescent="0.3">
      <c r="B9" s="3" t="s">
        <v>1</v>
      </c>
      <c r="C9" s="7">
        <v>7.1999999999999995E-2</v>
      </c>
      <c r="D9" s="7">
        <v>2.6</v>
      </c>
      <c r="E9" s="7">
        <v>8.6</v>
      </c>
      <c r="F9" s="7">
        <v>3.4</v>
      </c>
      <c r="G9" s="7">
        <v>4.9000000000000004</v>
      </c>
      <c r="H9" s="7">
        <f>28.8*0.95</f>
        <v>27.36</v>
      </c>
      <c r="I9" s="8" t="s">
        <v>18</v>
      </c>
      <c r="J9" s="8" t="s">
        <v>14</v>
      </c>
      <c r="K9" s="15" t="s">
        <v>24</v>
      </c>
      <c r="L9" s="15"/>
    </row>
    <row r="10" spans="2:12" ht="51.75" customHeight="1" thickBot="1" x14ac:dyDescent="0.3">
      <c r="B10" s="3" t="s">
        <v>2</v>
      </c>
      <c r="C10" s="7">
        <v>0.01</v>
      </c>
      <c r="D10" s="7">
        <v>0.8</v>
      </c>
      <c r="E10" s="7">
        <v>2.7</v>
      </c>
      <c r="F10" s="7"/>
      <c r="G10" s="7"/>
      <c r="H10" s="7">
        <v>1.3</v>
      </c>
      <c r="I10" s="8" t="s">
        <v>11</v>
      </c>
      <c r="J10" s="9" t="s">
        <v>25</v>
      </c>
      <c r="K10" s="15" t="s">
        <v>21</v>
      </c>
      <c r="L10" s="15"/>
    </row>
    <row r="11" spans="2:12" ht="39" customHeight="1" thickBot="1" x14ac:dyDescent="0.3">
      <c r="B11" s="3" t="s">
        <v>3</v>
      </c>
      <c r="C11" s="17">
        <v>2.5999999999999999E-2</v>
      </c>
      <c r="D11" s="17">
        <v>2.1</v>
      </c>
      <c r="E11" s="17">
        <v>6.7</v>
      </c>
      <c r="F11" s="17">
        <v>2.5</v>
      </c>
      <c r="G11" s="17">
        <v>3.5</v>
      </c>
      <c r="H11" s="17">
        <f>13.3-((6.8-6.46))</f>
        <v>12.96</v>
      </c>
      <c r="I11" s="9" t="s">
        <v>19</v>
      </c>
      <c r="J11" s="8" t="s">
        <v>15</v>
      </c>
      <c r="K11" s="10"/>
      <c r="L11" s="10"/>
    </row>
    <row r="12" spans="2:12" ht="15.75" thickBot="1" x14ac:dyDescent="0.3">
      <c r="B12" s="2" t="s">
        <v>4</v>
      </c>
      <c r="C12" s="3">
        <f>SUM(C8:C11)</f>
        <v>0.17200000000000001</v>
      </c>
      <c r="D12" s="19">
        <f t="shared" ref="D12:E12" si="0">SUM(D8:D11)</f>
        <v>8</v>
      </c>
      <c r="E12" s="19">
        <f t="shared" si="0"/>
        <v>26</v>
      </c>
      <c r="F12" s="19">
        <f>SUM(F8:F11)</f>
        <v>9.6</v>
      </c>
      <c r="G12" s="19">
        <f>SUM(G8:G11)</f>
        <v>13.100000000000001</v>
      </c>
      <c r="H12" s="18">
        <f>SUM(H8:H11)</f>
        <v>60.999999999999993</v>
      </c>
    </row>
  </sheetData>
  <mergeCells count="7">
    <mergeCell ref="K11:L11"/>
    <mergeCell ref="K7:L7"/>
    <mergeCell ref="D6:E6"/>
    <mergeCell ref="F6:G6"/>
    <mergeCell ref="K8:L8"/>
    <mergeCell ref="K9:L9"/>
    <mergeCell ref="K10:L10"/>
  </mergeCells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MLM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Darragh O'Connell</dc:creator>
  <cp:lastModifiedBy>Darragh O'Connell</cp:lastModifiedBy>
  <dcterms:created xsi:type="dcterms:W3CDTF">2017-11-22T20:49:26Z</dcterms:created>
  <dcterms:modified xsi:type="dcterms:W3CDTF">2017-11-24T16:18:18Z</dcterms:modified>
</cp:coreProperties>
</file>