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W:\Public Sector Regeneration\Camden Scoping\8020 - CAMDEN  SCOPING\2. COMPLETED SOWs - BOQs\REPB47873 Flaxman Court\SENT TO CAMDEN\REPB47873 - 1-84 Flaxman Court - REV A\"/>
    </mc:Choice>
  </mc:AlternateContent>
  <bookViews>
    <workbookView xWindow="4845" yWindow="450" windowWidth="14520" windowHeight="6660" tabRatio="763" firstSheet="1" activeTab="9"/>
  </bookViews>
  <sheets>
    <sheet name="CHECKLIST" sheetId="14" state="hidden" r:id="rId1"/>
    <sheet name="Summary" sheetId="10" r:id="rId2"/>
    <sheet name="Other" sheetId="11" r:id="rId3"/>
    <sheet name="Asbestos" sheetId="2" r:id="rId4"/>
    <sheet name="Scaffold" sheetId="1" r:id="rId5"/>
    <sheet name="Roof" sheetId="3" r:id="rId6"/>
    <sheet name="Windows" sheetId="4" r:id="rId7"/>
    <sheet name="Communal Works" sheetId="5" r:id="rId8"/>
    <sheet name="External Repairs" sheetId="6" r:id="rId9"/>
    <sheet name="Estate Works" sheetId="15" r:id="rId10"/>
  </sheets>
  <externalReferences>
    <externalReference r:id="rId11"/>
  </externalReferences>
  <definedNames>
    <definedName name="_xlnm._FilterDatabase" localSheetId="3" hidden="1">Asbestos!$H$1:$H$66</definedName>
    <definedName name="_xlnm._FilterDatabase" localSheetId="7" hidden="1">'Communal Works'!$H$1:$H$399</definedName>
    <definedName name="_xlnm._FilterDatabase" localSheetId="9" hidden="1">'Estate Works'!$H$1:$H$334</definedName>
    <definedName name="_xlnm._FilterDatabase" localSheetId="8" hidden="1">'External Repairs'!$H$1:$H$391</definedName>
    <definedName name="_xlnm._FilterDatabase" localSheetId="5" hidden="1">Roof!$H$1:$H$1466</definedName>
    <definedName name="_xlnm._FilterDatabase" localSheetId="4" hidden="1">Scaffold!$H$1:$H$53</definedName>
    <definedName name="_xlnm._FilterDatabase" localSheetId="6" hidden="1">Windows!$H$1:$H$315</definedName>
    <definedName name="descriptionB" localSheetId="9">#REF!</definedName>
    <definedName name="descriptionB">#REF!</definedName>
    <definedName name="descriptionC" localSheetId="9">#REF!</definedName>
    <definedName name="descriptionC">#REF!</definedName>
    <definedName name="descriptionD" localSheetId="9">#REF!</definedName>
    <definedName name="descriptionD">#REF!</definedName>
    <definedName name="descriptionE" localSheetId="9">#REF!</definedName>
    <definedName name="descriptionE">#REF!</definedName>
    <definedName name="descriptionF" localSheetId="9">#REF!</definedName>
    <definedName name="descriptionF">#REF!</definedName>
    <definedName name="descriptionG" localSheetId="9">#REF!</definedName>
    <definedName name="descriptionG">#REF!</definedName>
    <definedName name="descriptionH" localSheetId="9">#REF!</definedName>
    <definedName name="descriptionH">#REF!</definedName>
    <definedName name="descriptionI" localSheetId="9">#REF!</definedName>
    <definedName name="descriptionI">#REF!</definedName>
    <definedName name="descriptionJ" localSheetId="9">#REF!</definedName>
    <definedName name="descriptionJ">#REF!</definedName>
    <definedName name="Front_Mansards">Roof!$I$101</definedName>
    <definedName name="impactB" localSheetId="9">#REF!</definedName>
    <definedName name="impactB">#REF!</definedName>
    <definedName name="impactC" localSheetId="9">#REF!</definedName>
    <definedName name="impactC">#REF!</definedName>
    <definedName name="impactD" localSheetId="9">#REF!</definedName>
    <definedName name="impactD">#REF!</definedName>
    <definedName name="impactE" localSheetId="9">#REF!</definedName>
    <definedName name="impactE">#REF!</definedName>
    <definedName name="impactF" localSheetId="9">#REF!</definedName>
    <definedName name="impactF">#REF!</definedName>
    <definedName name="impactG" localSheetId="9">#REF!</definedName>
    <definedName name="impactG">#REF!</definedName>
    <definedName name="impactH" localSheetId="9">#REF!</definedName>
    <definedName name="impactH">#REF!</definedName>
    <definedName name="impactI" localSheetId="9">#REF!</definedName>
    <definedName name="impactI">#REF!</definedName>
    <definedName name="impactJ" localSheetId="9">#REF!</definedName>
    <definedName name="impactJ">#REF!</definedName>
    <definedName name="impactnames" localSheetId="9">[1]Control!#REF!</definedName>
    <definedName name="impactnames">[1]Control!#REF!</definedName>
    <definedName name="impactvalues" localSheetId="9">[1]Control!#REF!</definedName>
    <definedName name="impactvalues">[1]Control!#REF!</definedName>
    <definedName name="isriskB" localSheetId="9">#REF!</definedName>
    <definedName name="isriskB">#REF!</definedName>
    <definedName name="isriskC" localSheetId="9">#REF!</definedName>
    <definedName name="isriskC">#REF!</definedName>
    <definedName name="isriskD" localSheetId="9">#REF!</definedName>
    <definedName name="isriskD">#REF!</definedName>
    <definedName name="isriskE" localSheetId="9">#REF!</definedName>
    <definedName name="isriskE">#REF!</definedName>
    <definedName name="isriskF" localSheetId="9">#REF!</definedName>
    <definedName name="isriskF">#REF!</definedName>
    <definedName name="isriskG" localSheetId="9">#REF!</definedName>
    <definedName name="isriskG">#REF!</definedName>
    <definedName name="isriskH" localSheetId="9">#REF!</definedName>
    <definedName name="isriskH">#REF!</definedName>
    <definedName name="isriskI" localSheetId="9">#REF!</definedName>
    <definedName name="isriskI">#REF!</definedName>
    <definedName name="isriskJ" localSheetId="9">#REF!</definedName>
    <definedName name="isriskJ">#REF!</definedName>
    <definedName name="isrisknames" localSheetId="9">[1]Control!#REF!</definedName>
    <definedName name="isrisknames">[1]Control!#REF!</definedName>
    <definedName name="isriskvalues" localSheetId="9">[1]Control!#REF!</definedName>
    <definedName name="isriskvalues">[1]Control!#REF!</definedName>
    <definedName name="probabilityB" localSheetId="9">#REF!</definedName>
    <definedName name="probabilityB">#REF!</definedName>
    <definedName name="probabilityC" localSheetId="9">#REF!</definedName>
    <definedName name="probabilityC">#REF!</definedName>
    <definedName name="probabilityD" localSheetId="9">#REF!</definedName>
    <definedName name="probabilityD">#REF!</definedName>
    <definedName name="probabilityE" localSheetId="9">#REF!</definedName>
    <definedName name="probabilityE">#REF!</definedName>
    <definedName name="probabilityF" localSheetId="9">#REF!</definedName>
    <definedName name="probabilityF">#REF!</definedName>
    <definedName name="probabilityG" localSheetId="9">#REF!</definedName>
    <definedName name="probabilityG">#REF!</definedName>
    <definedName name="probabilityH" localSheetId="9">#REF!</definedName>
    <definedName name="probabilityH">#REF!</definedName>
    <definedName name="probabilityI" localSheetId="9">#REF!</definedName>
    <definedName name="probabilityI">#REF!</definedName>
    <definedName name="probabilityJ" localSheetId="9">#REF!</definedName>
    <definedName name="probabilityJ">#REF!</definedName>
    <definedName name="probabilitynames" localSheetId="9">[1]Control!#REF!</definedName>
    <definedName name="probabilitynames">[1]Control!#REF!</definedName>
    <definedName name="probabilityvalues" localSheetId="9">[1]Control!#REF!</definedName>
    <definedName name="probabilityvalues">[1]Control!#REF!</definedName>
    <definedName name="refB" localSheetId="9">#REF!</definedName>
    <definedName name="refB">#REF!</definedName>
    <definedName name="refC" localSheetId="9">#REF!</definedName>
    <definedName name="refC">#REF!</definedName>
    <definedName name="refD" localSheetId="9">#REF!</definedName>
    <definedName name="refD">#REF!</definedName>
    <definedName name="refE" localSheetId="9">#REF!</definedName>
    <definedName name="refE">#REF!</definedName>
    <definedName name="refF" localSheetId="9">#REF!</definedName>
    <definedName name="refF">#REF!</definedName>
    <definedName name="refG" localSheetId="9">#REF!</definedName>
    <definedName name="refG">#REF!</definedName>
    <definedName name="refH" localSheetId="9">#REF!</definedName>
    <definedName name="refH">#REF!</definedName>
    <definedName name="refI" localSheetId="9">#REF!</definedName>
    <definedName name="refI">#REF!</definedName>
    <definedName name="refJ" localSheetId="9">#REF!</definedName>
    <definedName name="refJ">#REF!</definedName>
    <definedName name="riskB01" localSheetId="9">#REF!</definedName>
    <definedName name="riskB01">#REF!</definedName>
    <definedName name="riskB02" localSheetId="9">#REF!</definedName>
    <definedName name="riskB02">#REF!</definedName>
    <definedName name="riskB03" localSheetId="9">#REF!</definedName>
    <definedName name="riskB03">#REF!</definedName>
    <definedName name="riskB04" localSheetId="9">#REF!</definedName>
    <definedName name="riskB04">#REF!</definedName>
    <definedName name="riskB05" localSheetId="9">#REF!</definedName>
    <definedName name="riskB05">#REF!</definedName>
    <definedName name="riskB06" localSheetId="9">#REF!</definedName>
    <definedName name="riskB06">#REF!</definedName>
    <definedName name="riskB07" localSheetId="9">#REF!</definedName>
    <definedName name="riskB07">#REF!</definedName>
    <definedName name="riskC01" localSheetId="9">#REF!</definedName>
    <definedName name="riskC01">#REF!</definedName>
    <definedName name="riskC02" localSheetId="9">#REF!</definedName>
    <definedName name="riskC02">#REF!</definedName>
    <definedName name="riskC03" localSheetId="9">#REF!</definedName>
    <definedName name="riskC03">#REF!</definedName>
    <definedName name="riskC04" localSheetId="9">#REF!</definedName>
    <definedName name="riskC04">#REF!</definedName>
    <definedName name="riskC05" localSheetId="9">#REF!</definedName>
    <definedName name="riskC05">#REF!</definedName>
    <definedName name="riskC06" localSheetId="9">#REF!</definedName>
    <definedName name="riskC06">#REF!</definedName>
    <definedName name="riskC07" localSheetId="9">#REF!</definedName>
    <definedName name="riskC07">#REF!</definedName>
    <definedName name="riskC08" localSheetId="9">#REF!</definedName>
    <definedName name="riskC08">#REF!</definedName>
    <definedName name="riskC09" localSheetId="9">#REF!</definedName>
    <definedName name="riskC09">#REF!</definedName>
    <definedName name="riskD01" localSheetId="9">#REF!</definedName>
    <definedName name="riskD01">#REF!</definedName>
    <definedName name="riskD02" localSheetId="9">#REF!</definedName>
    <definedName name="riskD02">#REF!</definedName>
    <definedName name="riskD03" localSheetId="9">#REF!</definedName>
    <definedName name="riskD03">#REF!</definedName>
    <definedName name="riskD04" localSheetId="9">#REF!</definedName>
    <definedName name="riskD04">#REF!</definedName>
    <definedName name="riskD05" localSheetId="9">#REF!</definedName>
    <definedName name="riskD05">#REF!</definedName>
    <definedName name="riskD06" localSheetId="9">#REF!</definedName>
    <definedName name="riskD06">#REF!</definedName>
    <definedName name="riskE01" localSheetId="9">#REF!</definedName>
    <definedName name="riskE01">#REF!</definedName>
    <definedName name="riskE02" localSheetId="9">#REF!</definedName>
    <definedName name="riskE02">#REF!</definedName>
    <definedName name="riskE03" localSheetId="9">#REF!</definedName>
    <definedName name="riskE03">#REF!</definedName>
    <definedName name="riskE04" localSheetId="9">#REF!</definedName>
    <definedName name="riskE04">#REF!</definedName>
    <definedName name="riskE05" localSheetId="9">#REF!</definedName>
    <definedName name="riskE05">#REF!</definedName>
    <definedName name="riskE06" localSheetId="9">#REF!</definedName>
    <definedName name="riskE06">#REF!</definedName>
    <definedName name="riskE07" localSheetId="9">#REF!</definedName>
    <definedName name="riskE07">#REF!</definedName>
    <definedName name="riskE08" localSheetId="9">#REF!</definedName>
    <definedName name="riskE08">#REF!</definedName>
    <definedName name="riskE09" localSheetId="9">#REF!</definedName>
    <definedName name="riskE09">#REF!</definedName>
    <definedName name="riskE10" localSheetId="9">#REF!</definedName>
    <definedName name="riskE10">#REF!</definedName>
    <definedName name="riskE11" localSheetId="9">#REF!</definedName>
    <definedName name="riskE11">#REF!</definedName>
    <definedName name="riskE12" localSheetId="9">#REF!</definedName>
    <definedName name="riskE12">#REF!</definedName>
    <definedName name="riskE13" localSheetId="9">#REF!</definedName>
    <definedName name="riskE13">#REF!</definedName>
    <definedName name="riskE14" localSheetId="9">#REF!</definedName>
    <definedName name="riskE14">#REF!</definedName>
    <definedName name="riskE15" localSheetId="9">#REF!</definedName>
    <definedName name="riskE15">#REF!</definedName>
    <definedName name="riskE16" localSheetId="9">#REF!</definedName>
    <definedName name="riskE16">#REF!</definedName>
    <definedName name="riskE17" localSheetId="9">#REF!</definedName>
    <definedName name="riskE17">#REF!</definedName>
    <definedName name="riskE18" localSheetId="9">#REF!</definedName>
    <definedName name="riskE18">#REF!</definedName>
    <definedName name="riskE19" localSheetId="9">#REF!</definedName>
    <definedName name="riskE19">#REF!</definedName>
    <definedName name="riskE20" localSheetId="9">#REF!</definedName>
    <definedName name="riskE20">#REF!</definedName>
    <definedName name="riskE21" localSheetId="9">#REF!</definedName>
    <definedName name="riskE21">#REF!</definedName>
    <definedName name="riskE22" localSheetId="9">#REF!</definedName>
    <definedName name="riskE22">#REF!</definedName>
    <definedName name="riskF01" localSheetId="9">#REF!</definedName>
    <definedName name="riskF01">#REF!</definedName>
    <definedName name="riskF02" localSheetId="9">#REF!</definedName>
    <definedName name="riskF02">#REF!</definedName>
    <definedName name="riskF03" localSheetId="9">#REF!</definedName>
    <definedName name="riskF03">#REF!</definedName>
    <definedName name="riskF04" localSheetId="9">#REF!</definedName>
    <definedName name="riskF04">#REF!</definedName>
    <definedName name="riskF05" localSheetId="9">#REF!</definedName>
    <definedName name="riskF05">#REF!</definedName>
    <definedName name="riskF06" localSheetId="9">#REF!</definedName>
    <definedName name="riskF06">#REF!</definedName>
    <definedName name="riskF07" localSheetId="9">#REF!</definedName>
    <definedName name="riskF07">#REF!</definedName>
    <definedName name="riskF08" localSheetId="9">#REF!</definedName>
    <definedName name="riskF08">#REF!</definedName>
    <definedName name="riskF09" localSheetId="9">#REF!</definedName>
    <definedName name="riskF09">#REF!</definedName>
    <definedName name="riskF10" localSheetId="9">#REF!</definedName>
    <definedName name="riskF10">#REF!</definedName>
    <definedName name="riskF11" localSheetId="9">#REF!</definedName>
    <definedName name="riskF11">#REF!</definedName>
    <definedName name="riskF12" localSheetId="9">#REF!</definedName>
    <definedName name="riskF12">#REF!</definedName>
    <definedName name="riskF13" localSheetId="9">#REF!</definedName>
    <definedName name="riskF13">#REF!</definedName>
    <definedName name="riskF14" localSheetId="9">#REF!</definedName>
    <definedName name="riskF14">#REF!</definedName>
    <definedName name="riskF15" localSheetId="9">#REF!</definedName>
    <definedName name="riskF15">#REF!</definedName>
    <definedName name="riskF16" localSheetId="9">#REF!</definedName>
    <definedName name="riskF16">#REF!</definedName>
    <definedName name="riskF17" localSheetId="9">#REF!</definedName>
    <definedName name="riskF17">#REF!</definedName>
    <definedName name="riskF18" localSheetId="9">#REF!</definedName>
    <definedName name="riskF18">#REF!</definedName>
    <definedName name="riskF19" localSheetId="9">#REF!</definedName>
    <definedName name="riskF19">#REF!</definedName>
    <definedName name="riskF20" localSheetId="9">#REF!</definedName>
    <definedName name="riskF20">#REF!</definedName>
    <definedName name="riskF21" localSheetId="9">#REF!</definedName>
    <definedName name="riskF21">#REF!</definedName>
    <definedName name="riskF22" localSheetId="9">#REF!</definedName>
    <definedName name="riskF22">#REF!</definedName>
    <definedName name="riskF23" localSheetId="9">#REF!</definedName>
    <definedName name="riskF23">#REF!</definedName>
    <definedName name="riskF24" localSheetId="9">#REF!</definedName>
    <definedName name="riskF24">#REF!</definedName>
    <definedName name="riskF25" localSheetId="9">#REF!</definedName>
    <definedName name="riskF25">#REF!</definedName>
    <definedName name="riskF26" localSheetId="9">#REF!</definedName>
    <definedName name="riskF26">#REF!</definedName>
    <definedName name="riskF27" localSheetId="9">#REF!</definedName>
    <definedName name="riskF27">#REF!</definedName>
    <definedName name="riskF28" localSheetId="9">#REF!</definedName>
    <definedName name="riskF28">#REF!</definedName>
    <definedName name="riskF29" localSheetId="9">#REF!</definedName>
    <definedName name="riskF29">#REF!</definedName>
    <definedName name="riskF30" localSheetId="9">#REF!</definedName>
    <definedName name="riskF30">#REF!</definedName>
    <definedName name="riskF31" localSheetId="9">#REF!</definedName>
    <definedName name="riskF31">#REF!</definedName>
    <definedName name="riskF32" localSheetId="9">#REF!</definedName>
    <definedName name="riskF32">#REF!</definedName>
    <definedName name="riskG01" localSheetId="9">#REF!</definedName>
    <definedName name="riskG01">#REF!</definedName>
    <definedName name="riskG02" localSheetId="9">#REF!</definedName>
    <definedName name="riskG02">#REF!</definedName>
    <definedName name="riskG03" localSheetId="9">#REF!</definedName>
    <definedName name="riskG03">#REF!</definedName>
    <definedName name="riskG04" localSheetId="9">#REF!</definedName>
    <definedName name="riskG04">#REF!</definedName>
    <definedName name="riskG05" localSheetId="9">#REF!</definedName>
    <definedName name="riskG05">#REF!</definedName>
    <definedName name="riskG06" localSheetId="9">#REF!</definedName>
    <definedName name="riskG06">#REF!</definedName>
    <definedName name="riskG07" localSheetId="9">#REF!</definedName>
    <definedName name="riskG07">#REF!</definedName>
    <definedName name="riskG08" localSheetId="9">#REF!</definedName>
    <definedName name="riskG08">#REF!</definedName>
    <definedName name="riskG09" localSheetId="9">#REF!</definedName>
    <definedName name="riskG09">#REF!</definedName>
    <definedName name="riskG10" localSheetId="9">#REF!</definedName>
    <definedName name="riskG10">#REF!</definedName>
    <definedName name="riskG11" localSheetId="9">#REF!</definedName>
    <definedName name="riskG11">#REF!</definedName>
    <definedName name="riskG12" localSheetId="9">#REF!</definedName>
    <definedName name="riskG12">#REF!</definedName>
    <definedName name="riskG13" localSheetId="9">#REF!</definedName>
    <definedName name="riskG13">#REF!</definedName>
    <definedName name="riskG14" localSheetId="9">#REF!</definedName>
    <definedName name="riskG14">#REF!</definedName>
    <definedName name="riskG15" localSheetId="9">#REF!</definedName>
    <definedName name="riskG15">#REF!</definedName>
    <definedName name="riskG16" localSheetId="9">#REF!</definedName>
    <definedName name="riskG16">#REF!</definedName>
    <definedName name="riskG17" localSheetId="9">#REF!</definedName>
    <definedName name="riskG17">#REF!</definedName>
    <definedName name="riskG18" localSheetId="9">#REF!</definedName>
    <definedName name="riskG18">#REF!</definedName>
    <definedName name="riskG19" localSheetId="9">#REF!</definedName>
    <definedName name="riskG19">#REF!</definedName>
    <definedName name="riskG20" localSheetId="9">#REF!</definedName>
    <definedName name="riskG20">#REF!</definedName>
    <definedName name="riskG21" localSheetId="9">#REF!</definedName>
    <definedName name="riskG21">#REF!</definedName>
    <definedName name="riskG22" localSheetId="9">#REF!</definedName>
    <definedName name="riskG22">#REF!</definedName>
    <definedName name="riskG23" localSheetId="9">#REF!</definedName>
    <definedName name="riskG23">#REF!</definedName>
    <definedName name="riskG24" localSheetId="9">#REF!</definedName>
    <definedName name="riskG24">#REF!</definedName>
    <definedName name="riskG25" localSheetId="9">#REF!</definedName>
    <definedName name="riskG25">#REF!</definedName>
    <definedName name="riskG26" localSheetId="9">#REF!</definedName>
    <definedName name="riskG26">#REF!</definedName>
    <definedName name="riskG27" localSheetId="9">#REF!</definedName>
    <definedName name="riskG27">#REF!</definedName>
    <definedName name="riskG28" localSheetId="9">#REF!</definedName>
    <definedName name="riskG28">#REF!</definedName>
    <definedName name="riskG29" localSheetId="9">#REF!</definedName>
    <definedName name="riskG29">#REF!</definedName>
    <definedName name="riskG30" localSheetId="9">#REF!</definedName>
    <definedName name="riskG30">#REF!</definedName>
    <definedName name="riskG31" localSheetId="9">#REF!</definedName>
    <definedName name="riskG31">#REF!</definedName>
    <definedName name="riskG32" localSheetId="9">#REF!</definedName>
    <definedName name="riskG32">#REF!</definedName>
    <definedName name="riskG33" localSheetId="9">#REF!</definedName>
    <definedName name="riskG33">#REF!</definedName>
    <definedName name="riskG34" localSheetId="9">#REF!</definedName>
    <definedName name="riskG34">#REF!</definedName>
    <definedName name="riskG35" localSheetId="9">#REF!</definedName>
    <definedName name="riskG35">#REF!</definedName>
    <definedName name="riskG36" localSheetId="9">#REF!</definedName>
    <definedName name="riskG36">#REF!</definedName>
    <definedName name="riskG37" localSheetId="9">#REF!</definedName>
    <definedName name="riskG37">#REF!</definedName>
    <definedName name="riskG38" localSheetId="9">#REF!</definedName>
    <definedName name="riskG38">#REF!</definedName>
    <definedName name="riskG39" localSheetId="9">#REF!</definedName>
    <definedName name="riskG39">#REF!</definedName>
    <definedName name="riskG40" localSheetId="9">#REF!</definedName>
    <definedName name="riskG40">#REF!</definedName>
    <definedName name="riskG41" localSheetId="9">#REF!</definedName>
    <definedName name="riskG41">#REF!</definedName>
    <definedName name="riskG42" localSheetId="9">#REF!</definedName>
    <definedName name="riskG42">#REF!</definedName>
    <definedName name="riskH01" localSheetId="9">#REF!</definedName>
    <definedName name="riskH01">#REF!</definedName>
    <definedName name="riskH02" localSheetId="9">#REF!</definedName>
    <definedName name="riskH02">#REF!</definedName>
    <definedName name="riskH03" localSheetId="9">#REF!</definedName>
    <definedName name="riskH03">#REF!</definedName>
    <definedName name="riskH04" localSheetId="9">#REF!</definedName>
    <definedName name="riskH04">#REF!</definedName>
    <definedName name="riskH05" localSheetId="9">#REF!</definedName>
    <definedName name="riskH05">#REF!</definedName>
    <definedName name="riskH06" localSheetId="9">#REF!</definedName>
    <definedName name="riskH06">#REF!</definedName>
    <definedName name="riskH07" localSheetId="9">#REF!</definedName>
    <definedName name="riskH07">#REF!</definedName>
    <definedName name="riskH08" localSheetId="9">#REF!</definedName>
    <definedName name="riskH08">#REF!</definedName>
    <definedName name="riskI01" localSheetId="9">#REF!</definedName>
    <definedName name="riskI01">#REF!</definedName>
    <definedName name="riskI02" localSheetId="9">#REF!</definedName>
    <definedName name="riskI02">#REF!</definedName>
    <definedName name="riskI03" localSheetId="9">#REF!</definedName>
    <definedName name="riskI03">#REF!</definedName>
    <definedName name="riskI04" localSheetId="9">#REF!</definedName>
    <definedName name="riskI04">#REF!</definedName>
    <definedName name="riskI05" localSheetId="9">#REF!</definedName>
    <definedName name="riskI05">#REF!</definedName>
    <definedName name="riskI06" localSheetId="9">#REF!</definedName>
    <definedName name="riskI06">#REF!</definedName>
    <definedName name="riskI07" localSheetId="9">#REF!</definedName>
    <definedName name="riskI07">#REF!</definedName>
    <definedName name="riskI08" localSheetId="9">#REF!</definedName>
    <definedName name="riskI08">#REF!</definedName>
    <definedName name="riskI09" localSheetId="9">#REF!</definedName>
    <definedName name="riskI09">#REF!</definedName>
    <definedName name="riskI10" localSheetId="9">#REF!</definedName>
    <definedName name="riskI10">#REF!</definedName>
    <definedName name="riskJ01" localSheetId="9">#REF!</definedName>
    <definedName name="riskJ01">#REF!</definedName>
    <definedName name="riskJ02" localSheetId="9">#REF!</definedName>
    <definedName name="riskJ02">#REF!</definedName>
    <definedName name="riskJ03" localSheetId="9">#REF!</definedName>
    <definedName name="riskJ03">#REF!</definedName>
    <definedName name="riskJ04" localSheetId="9">#REF!</definedName>
    <definedName name="riskJ04">#REF!</definedName>
    <definedName name="riskJ05" localSheetId="9">#REF!</definedName>
    <definedName name="riskJ05">#REF!</definedName>
    <definedName name="riskJ06" localSheetId="9">#REF!</definedName>
    <definedName name="riskJ06">#REF!</definedName>
    <definedName name="riskJ07" localSheetId="9">#REF!</definedName>
    <definedName name="riskJ07">#REF!</definedName>
    <definedName name="Summary" localSheetId="9">#REF!</definedName>
    <definedName name="Summary">#REF!</definedName>
    <definedName name="swiftB" localSheetId="9">#REF!</definedName>
    <definedName name="swiftB">#REF!</definedName>
    <definedName name="swiftC" localSheetId="9">#REF!</definedName>
    <definedName name="swiftC">#REF!</definedName>
    <definedName name="swiftD" localSheetId="9">#REF!</definedName>
    <definedName name="swiftD">#REF!</definedName>
    <definedName name="swiftE" localSheetId="9">#REF!</definedName>
    <definedName name="swiftE">#REF!</definedName>
    <definedName name="swiftF" localSheetId="9">#REF!</definedName>
    <definedName name="swiftF">#REF!</definedName>
    <definedName name="swiftG" localSheetId="9">#REF!</definedName>
    <definedName name="swiftG">#REF!</definedName>
    <definedName name="swiftH" localSheetId="9">#REF!</definedName>
    <definedName name="swiftH">#REF!</definedName>
    <definedName name="swiftI" localSheetId="9">#REF!</definedName>
    <definedName name="swiftI">#REF!</definedName>
    <definedName name="swiftJ" localSheetId="9">#REF!</definedName>
    <definedName name="swiftJ">#REF!</definedName>
    <definedName name="workshopdate" localSheetId="9">[1]Control!#REF!</definedName>
    <definedName name="workshopdate">[1]Control!#REF!</definedName>
    <definedName name="workshoplocation" localSheetId="9">[1]Control!#REF!</definedName>
    <definedName name="workshoplocation">[1]Control!#REF!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449" i="3" l="1"/>
  <c r="G387" i="6" l="1"/>
  <c r="G309" i="4"/>
  <c r="G246" i="5"/>
  <c r="H246" i="5" s="1"/>
  <c r="G223" i="3"/>
  <c r="H223" i="3" s="1"/>
  <c r="G39" i="3"/>
  <c r="G398" i="5"/>
  <c r="G391" i="6"/>
  <c r="H391" i="6" s="1"/>
  <c r="G315" i="4"/>
  <c r="H315" i="4" s="1"/>
  <c r="G51" i="1"/>
  <c r="H51" i="1" s="1"/>
  <c r="G52" i="1"/>
  <c r="H52" i="1" s="1"/>
  <c r="G53" i="1"/>
  <c r="H53" i="1" s="1"/>
  <c r="G383" i="6"/>
  <c r="H383" i="6" s="1"/>
  <c r="G382" i="6"/>
  <c r="H382" i="6" s="1"/>
  <c r="G381" i="6"/>
  <c r="H381" i="6" s="1"/>
  <c r="G380" i="6"/>
  <c r="H380" i="6" s="1"/>
  <c r="G379" i="6"/>
  <c r="H379" i="6" s="1"/>
  <c r="G378" i="6"/>
  <c r="H378" i="6" s="1"/>
  <c r="G377" i="6"/>
  <c r="H377" i="6" s="1"/>
  <c r="G376" i="6"/>
  <c r="H376" i="6" s="1"/>
  <c r="G375" i="6"/>
  <c r="H375" i="6" s="1"/>
  <c r="G374" i="6"/>
  <c r="H374" i="6" s="1"/>
  <c r="G373" i="6"/>
  <c r="H373" i="6" s="1"/>
  <c r="G372" i="6"/>
  <c r="H372" i="6" s="1"/>
  <c r="G371" i="6"/>
  <c r="H371" i="6" s="1"/>
  <c r="G370" i="6"/>
  <c r="H370" i="6" s="1"/>
  <c r="G369" i="6"/>
  <c r="H369" i="6" s="1"/>
  <c r="G368" i="6"/>
  <c r="H368" i="6" s="1"/>
  <c r="G367" i="6"/>
  <c r="H367" i="6" s="1"/>
  <c r="G366" i="6"/>
  <c r="H366" i="6" s="1"/>
  <c r="G365" i="6"/>
  <c r="H365" i="6" s="1"/>
  <c r="G364" i="6"/>
  <c r="H364" i="6" s="1"/>
  <c r="G363" i="6"/>
  <c r="H363" i="6" s="1"/>
  <c r="G362" i="6"/>
  <c r="H362" i="6" s="1"/>
  <c r="G361" i="6"/>
  <c r="H361" i="6" s="1"/>
  <c r="G360" i="6"/>
  <c r="H360" i="6" s="1"/>
  <c r="G359" i="6"/>
  <c r="H359" i="6" s="1"/>
  <c r="G358" i="6"/>
  <c r="H358" i="6" s="1"/>
  <c r="G357" i="6"/>
  <c r="H357" i="6" s="1"/>
  <c r="G356" i="6"/>
  <c r="H356" i="6" s="1"/>
  <c r="G355" i="6"/>
  <c r="H355" i="6" s="1"/>
  <c r="G354" i="6"/>
  <c r="H354" i="6" s="1"/>
  <c r="G353" i="6"/>
  <c r="H353" i="6" s="1"/>
  <c r="G352" i="6"/>
  <c r="H352" i="6" s="1"/>
  <c r="G351" i="6"/>
  <c r="H351" i="6" s="1"/>
  <c r="G350" i="6"/>
  <c r="H350" i="6" s="1"/>
  <c r="G349" i="6"/>
  <c r="H349" i="6" s="1"/>
  <c r="G348" i="6"/>
  <c r="H348" i="6" s="1"/>
  <c r="G347" i="6"/>
  <c r="H347" i="6" s="1"/>
  <c r="G346" i="6"/>
  <c r="H346" i="6" s="1"/>
  <c r="G345" i="6"/>
  <c r="H345" i="6" s="1"/>
  <c r="G344" i="6"/>
  <c r="H344" i="6" s="1"/>
  <c r="G343" i="6"/>
  <c r="H343" i="6" s="1"/>
  <c r="G342" i="6"/>
  <c r="H342" i="6" s="1"/>
  <c r="G341" i="6"/>
  <c r="H341" i="6" s="1"/>
  <c r="G340" i="6"/>
  <c r="H340" i="6" s="1"/>
  <c r="G339" i="6"/>
  <c r="H339" i="6" s="1"/>
  <c r="G338" i="6"/>
  <c r="H338" i="6" s="1"/>
  <c r="G337" i="6"/>
  <c r="H337" i="6" s="1"/>
  <c r="G336" i="6"/>
  <c r="H336" i="6" s="1"/>
  <c r="G422" i="3"/>
  <c r="H422" i="3" s="1"/>
  <c r="G423" i="3"/>
  <c r="H423" i="3" s="1"/>
  <c r="G424" i="3"/>
  <c r="H424" i="3" s="1"/>
  <c r="G425" i="3"/>
  <c r="H425" i="3"/>
  <c r="G426" i="3"/>
  <c r="H426" i="3" s="1"/>
  <c r="G427" i="3"/>
  <c r="H427" i="3" s="1"/>
  <c r="G428" i="3"/>
  <c r="H428" i="3" s="1"/>
  <c r="G429" i="3"/>
  <c r="H429" i="3"/>
  <c r="G430" i="3"/>
  <c r="H430" i="3" s="1"/>
  <c r="G431" i="3"/>
  <c r="H431" i="3" s="1"/>
  <c r="G432" i="3"/>
  <c r="H432" i="3" s="1"/>
  <c r="G433" i="3"/>
  <c r="H433" i="3" s="1"/>
  <c r="G434" i="3"/>
  <c r="H434" i="3" s="1"/>
  <c r="G435" i="3"/>
  <c r="H435" i="3" s="1"/>
  <c r="G436" i="3"/>
  <c r="H436" i="3" s="1"/>
  <c r="G437" i="3"/>
  <c r="H437" i="3"/>
  <c r="G438" i="3"/>
  <c r="H438" i="3" s="1"/>
  <c r="G439" i="3"/>
  <c r="H439" i="3" s="1"/>
  <c r="G440" i="3"/>
  <c r="H440" i="3" s="1"/>
  <c r="G441" i="3"/>
  <c r="H441" i="3" s="1"/>
  <c r="G442" i="3"/>
  <c r="H442" i="3" s="1"/>
  <c r="G443" i="3"/>
  <c r="H443" i="3" s="1"/>
  <c r="G444" i="3"/>
  <c r="H444" i="3" s="1"/>
  <c r="G445" i="3"/>
  <c r="H445" i="3"/>
  <c r="G446" i="3"/>
  <c r="H446" i="3" s="1"/>
  <c r="N20" i="10"/>
  <c r="M20" i="10"/>
  <c r="L20" i="10"/>
  <c r="K20" i="10"/>
  <c r="J20" i="10"/>
  <c r="I20" i="10"/>
  <c r="H20" i="10"/>
  <c r="G20" i="10"/>
  <c r="F20" i="10"/>
  <c r="E20" i="10"/>
  <c r="G324" i="6"/>
  <c r="H324" i="6" s="1"/>
  <c r="G323" i="6"/>
  <c r="H323" i="6" s="1"/>
  <c r="G320" i="6"/>
  <c r="H320" i="6" s="1"/>
  <c r="G321" i="6"/>
  <c r="H321" i="6" s="1"/>
  <c r="G322" i="6"/>
  <c r="H322" i="6" s="1"/>
  <c r="G333" i="6"/>
  <c r="H333" i="6" s="1"/>
  <c r="G334" i="6"/>
  <c r="H334" i="6" s="1"/>
  <c r="G335" i="6"/>
  <c r="H335" i="6" s="1"/>
  <c r="G332" i="6"/>
  <c r="H332" i="6" s="1"/>
  <c r="G331" i="6"/>
  <c r="H331" i="6" s="1"/>
  <c r="G330" i="6"/>
  <c r="H330" i="6" s="1"/>
  <c r="G329" i="6"/>
  <c r="H329" i="6" s="1"/>
  <c r="G328" i="6"/>
  <c r="H328" i="6" s="1"/>
  <c r="G327" i="6"/>
  <c r="H327" i="6" s="1"/>
  <c r="G326" i="6"/>
  <c r="H326" i="6" s="1"/>
  <c r="G325" i="6"/>
  <c r="H325" i="6" s="1"/>
  <c r="G75" i="15"/>
  <c r="H75" i="15" s="1"/>
  <c r="G331" i="15"/>
  <c r="H331" i="15" s="1"/>
  <c r="G330" i="15"/>
  <c r="H330" i="15" s="1"/>
  <c r="G329" i="15"/>
  <c r="H329" i="15"/>
  <c r="G326" i="15"/>
  <c r="H326" i="15" s="1"/>
  <c r="G325" i="15"/>
  <c r="H325" i="15" s="1"/>
  <c r="G324" i="15"/>
  <c r="H324" i="15" s="1"/>
  <c r="G323" i="15"/>
  <c r="H323" i="15" s="1"/>
  <c r="G322" i="15"/>
  <c r="H322" i="15" s="1"/>
  <c r="G321" i="15"/>
  <c r="H321" i="15" s="1"/>
  <c r="G320" i="15"/>
  <c r="H320" i="15" s="1"/>
  <c r="G319" i="15"/>
  <c r="H319" i="15" s="1"/>
  <c r="G318" i="15"/>
  <c r="H318" i="15" s="1"/>
  <c r="G317" i="15"/>
  <c r="H317" i="15"/>
  <c r="G316" i="15"/>
  <c r="H316" i="15" s="1"/>
  <c r="G315" i="15"/>
  <c r="H315" i="15" s="1"/>
  <c r="G314" i="15"/>
  <c r="H314" i="15" s="1"/>
  <c r="G313" i="15"/>
  <c r="H313" i="15" s="1"/>
  <c r="G312" i="15"/>
  <c r="H312" i="15" s="1"/>
  <c r="G311" i="15"/>
  <c r="H311" i="15"/>
  <c r="G310" i="15"/>
  <c r="H310" i="15" s="1"/>
  <c r="G309" i="15"/>
  <c r="H309" i="15" s="1"/>
  <c r="G308" i="15"/>
  <c r="H308" i="15" s="1"/>
  <c r="G307" i="15"/>
  <c r="H307" i="15" s="1"/>
  <c r="G306" i="15"/>
  <c r="H306" i="15" s="1"/>
  <c r="G305" i="15"/>
  <c r="H305" i="15" s="1"/>
  <c r="G304" i="15"/>
  <c r="H304" i="15" s="1"/>
  <c r="G303" i="15"/>
  <c r="H303" i="15" s="1"/>
  <c r="G302" i="15"/>
  <c r="H302" i="15" s="1"/>
  <c r="G301" i="15"/>
  <c r="H301" i="15" s="1"/>
  <c r="G300" i="15"/>
  <c r="H300" i="15" s="1"/>
  <c r="G299" i="15"/>
  <c r="H299" i="15" s="1"/>
  <c r="G298" i="15"/>
  <c r="H298" i="15" s="1"/>
  <c r="G297" i="15"/>
  <c r="H297" i="15"/>
  <c r="G296" i="15"/>
  <c r="H296" i="15" s="1"/>
  <c r="G295" i="15"/>
  <c r="H295" i="15" s="1"/>
  <c r="G294" i="15"/>
  <c r="H294" i="15" s="1"/>
  <c r="G293" i="15"/>
  <c r="H293" i="15" s="1"/>
  <c r="G292" i="15"/>
  <c r="H292" i="15" s="1"/>
  <c r="G291" i="15"/>
  <c r="H291" i="15" s="1"/>
  <c r="G290" i="15"/>
  <c r="H290" i="15" s="1"/>
  <c r="G289" i="15"/>
  <c r="H289" i="15" s="1"/>
  <c r="G288" i="15"/>
  <c r="H288" i="15" s="1"/>
  <c r="G287" i="15"/>
  <c r="H287" i="15"/>
  <c r="G286" i="15"/>
  <c r="H286" i="15" s="1"/>
  <c r="G285" i="15"/>
  <c r="H285" i="15" s="1"/>
  <c r="G284" i="15"/>
  <c r="H284" i="15" s="1"/>
  <c r="G283" i="15"/>
  <c r="H283" i="15" s="1"/>
  <c r="G282" i="15"/>
  <c r="H282" i="15" s="1"/>
  <c r="G281" i="15"/>
  <c r="H281" i="15" s="1"/>
  <c r="G280" i="15"/>
  <c r="H280" i="15" s="1"/>
  <c r="G279" i="15"/>
  <c r="H279" i="15" s="1"/>
  <c r="G278" i="15"/>
  <c r="H278" i="15" s="1"/>
  <c r="G277" i="15"/>
  <c r="H277" i="15" s="1"/>
  <c r="G276" i="15"/>
  <c r="H276" i="15" s="1"/>
  <c r="G275" i="15"/>
  <c r="H275" i="15" s="1"/>
  <c r="G274" i="15"/>
  <c r="H274" i="15" s="1"/>
  <c r="G273" i="15"/>
  <c r="H273" i="15" s="1"/>
  <c r="G272" i="15"/>
  <c r="H272" i="15" s="1"/>
  <c r="G271" i="15"/>
  <c r="H271" i="15"/>
  <c r="G270" i="15"/>
  <c r="H270" i="15" s="1"/>
  <c r="G269" i="15"/>
  <c r="H269" i="15" s="1"/>
  <c r="G268" i="15"/>
  <c r="H268" i="15" s="1"/>
  <c r="G267" i="15"/>
  <c r="H267" i="15" s="1"/>
  <c r="G266" i="15"/>
  <c r="H266" i="15" s="1"/>
  <c r="G265" i="15"/>
  <c r="H265" i="15" s="1"/>
  <c r="G264" i="15"/>
  <c r="H264" i="15" s="1"/>
  <c r="G263" i="15"/>
  <c r="H263" i="15" s="1"/>
  <c r="G262" i="15"/>
  <c r="H262" i="15" s="1"/>
  <c r="G261" i="15"/>
  <c r="H261" i="15" s="1"/>
  <c r="G260" i="15"/>
  <c r="H260" i="15" s="1"/>
  <c r="G259" i="15"/>
  <c r="H259" i="15" s="1"/>
  <c r="G258" i="15"/>
  <c r="H258" i="15" s="1"/>
  <c r="G257" i="15"/>
  <c r="H257" i="15" s="1"/>
  <c r="G256" i="15"/>
  <c r="H256" i="15" s="1"/>
  <c r="G255" i="15"/>
  <c r="H255" i="15"/>
  <c r="G254" i="15"/>
  <c r="H254" i="15" s="1"/>
  <c r="G253" i="15"/>
  <c r="H253" i="15" s="1"/>
  <c r="G252" i="15"/>
  <c r="H252" i="15" s="1"/>
  <c r="G251" i="15"/>
  <c r="H251" i="15" s="1"/>
  <c r="G250" i="15"/>
  <c r="H250" i="15" s="1"/>
  <c r="G249" i="15"/>
  <c r="H249" i="15" s="1"/>
  <c r="G248" i="15"/>
  <c r="H248" i="15" s="1"/>
  <c r="G247" i="15"/>
  <c r="H247" i="15" s="1"/>
  <c r="G246" i="15"/>
  <c r="H246" i="15" s="1"/>
  <c r="G245" i="15"/>
  <c r="H245" i="15" s="1"/>
  <c r="G244" i="15"/>
  <c r="H244" i="15" s="1"/>
  <c r="G243" i="15"/>
  <c r="H243" i="15" s="1"/>
  <c r="G242" i="15"/>
  <c r="H242" i="15" s="1"/>
  <c r="G241" i="15"/>
  <c r="H241" i="15" s="1"/>
  <c r="G240" i="15"/>
  <c r="H240" i="15" s="1"/>
  <c r="G239" i="15"/>
  <c r="H239" i="15"/>
  <c r="G238" i="15"/>
  <c r="H238" i="15" s="1"/>
  <c r="G237" i="15"/>
  <c r="H237" i="15" s="1"/>
  <c r="G236" i="15"/>
  <c r="H236" i="15" s="1"/>
  <c r="G235" i="15"/>
  <c r="H235" i="15" s="1"/>
  <c r="G234" i="15"/>
  <c r="H234" i="15" s="1"/>
  <c r="G233" i="15"/>
  <c r="H233" i="15" s="1"/>
  <c r="G232" i="15"/>
  <c r="H232" i="15" s="1"/>
  <c r="G231" i="15"/>
  <c r="H231" i="15" s="1"/>
  <c r="G230" i="15"/>
  <c r="H230" i="15" s="1"/>
  <c r="G229" i="15"/>
  <c r="H229" i="15" s="1"/>
  <c r="G228" i="15"/>
  <c r="H228" i="15" s="1"/>
  <c r="G227" i="15"/>
  <c r="H227" i="15" s="1"/>
  <c r="G226" i="15"/>
  <c r="H226" i="15" s="1"/>
  <c r="G225" i="15"/>
  <c r="H225" i="15" s="1"/>
  <c r="G224" i="15"/>
  <c r="H224" i="15" s="1"/>
  <c r="G223" i="15"/>
  <c r="H223" i="15" s="1"/>
  <c r="G222" i="15"/>
  <c r="H222" i="15" s="1"/>
  <c r="G221" i="15"/>
  <c r="H221" i="15" s="1"/>
  <c r="G220" i="15"/>
  <c r="H220" i="15" s="1"/>
  <c r="G219" i="15"/>
  <c r="H219" i="15" s="1"/>
  <c r="G218" i="15"/>
  <c r="H218" i="15" s="1"/>
  <c r="G217" i="15"/>
  <c r="H217" i="15"/>
  <c r="G216" i="15"/>
  <c r="H216" i="15" s="1"/>
  <c r="G215" i="15"/>
  <c r="H215" i="15" s="1"/>
  <c r="G214" i="15"/>
  <c r="H214" i="15" s="1"/>
  <c r="G213" i="15"/>
  <c r="H213" i="15"/>
  <c r="G212" i="15"/>
  <c r="H212" i="15" s="1"/>
  <c r="G211" i="15"/>
  <c r="H211" i="15" s="1"/>
  <c r="G210" i="15"/>
  <c r="H210" i="15" s="1"/>
  <c r="G209" i="15"/>
  <c r="H209" i="15" s="1"/>
  <c r="G208" i="15"/>
  <c r="H208" i="15" s="1"/>
  <c r="G207" i="15"/>
  <c r="H207" i="15"/>
  <c r="G206" i="15"/>
  <c r="H206" i="15" s="1"/>
  <c r="G205" i="15"/>
  <c r="H205" i="15" s="1"/>
  <c r="G204" i="15"/>
  <c r="H204" i="15" s="1"/>
  <c r="G203" i="15"/>
  <c r="H203" i="15" s="1"/>
  <c r="G202" i="15"/>
  <c r="H202" i="15" s="1"/>
  <c r="G201" i="15"/>
  <c r="H201" i="15" s="1"/>
  <c r="G200" i="15"/>
  <c r="H200" i="15" s="1"/>
  <c r="G199" i="15"/>
  <c r="H199" i="15" s="1"/>
  <c r="G198" i="15"/>
  <c r="H198" i="15" s="1"/>
  <c r="G197" i="15"/>
  <c r="H197" i="15" s="1"/>
  <c r="G196" i="15"/>
  <c r="H196" i="15" s="1"/>
  <c r="G195" i="15"/>
  <c r="H195" i="15" s="1"/>
  <c r="G194" i="15"/>
  <c r="H194" i="15" s="1"/>
  <c r="G193" i="15"/>
  <c r="H193" i="15"/>
  <c r="G192" i="15"/>
  <c r="H192" i="15" s="1"/>
  <c r="G191" i="15"/>
  <c r="H191" i="15" s="1"/>
  <c r="G190" i="15"/>
  <c r="H190" i="15" s="1"/>
  <c r="G189" i="15"/>
  <c r="H189" i="15" s="1"/>
  <c r="G188" i="15"/>
  <c r="H188" i="15" s="1"/>
  <c r="G187" i="15"/>
  <c r="H187" i="15" s="1"/>
  <c r="G186" i="15"/>
  <c r="H186" i="15" s="1"/>
  <c r="G185" i="15"/>
  <c r="H185" i="15" s="1"/>
  <c r="G184" i="15"/>
  <c r="H184" i="15" s="1"/>
  <c r="G183" i="15"/>
  <c r="H183" i="15"/>
  <c r="G182" i="15"/>
  <c r="H182" i="15" s="1"/>
  <c r="G181" i="15"/>
  <c r="H181" i="15" s="1"/>
  <c r="G180" i="15"/>
  <c r="H180" i="15" s="1"/>
  <c r="G179" i="15"/>
  <c r="H179" i="15" s="1"/>
  <c r="G178" i="15"/>
  <c r="H178" i="15" s="1"/>
  <c r="G177" i="15"/>
  <c r="H177" i="15" s="1"/>
  <c r="G176" i="15"/>
  <c r="H176" i="15" s="1"/>
  <c r="G175" i="15"/>
  <c r="H175" i="15"/>
  <c r="G174" i="15"/>
  <c r="H174" i="15" s="1"/>
  <c r="G173" i="15"/>
  <c r="H173" i="15" s="1"/>
  <c r="G172" i="15"/>
  <c r="H172" i="15" s="1"/>
  <c r="G171" i="15"/>
  <c r="H171" i="15" s="1"/>
  <c r="G170" i="15"/>
  <c r="H170" i="15" s="1"/>
  <c r="G169" i="15"/>
  <c r="H169" i="15" s="1"/>
  <c r="G168" i="15"/>
  <c r="H168" i="15" s="1"/>
  <c r="G167" i="15"/>
  <c r="H167" i="15" s="1"/>
  <c r="G166" i="15"/>
  <c r="H166" i="15" s="1"/>
  <c r="G165" i="15"/>
  <c r="H165" i="15" s="1"/>
  <c r="G164" i="15"/>
  <c r="H164" i="15" s="1"/>
  <c r="G163" i="15"/>
  <c r="H163" i="15" s="1"/>
  <c r="G162" i="15"/>
  <c r="H162" i="15" s="1"/>
  <c r="G161" i="15"/>
  <c r="H161" i="15"/>
  <c r="G160" i="15"/>
  <c r="H160" i="15" s="1"/>
  <c r="G159" i="15"/>
  <c r="H159" i="15" s="1"/>
  <c r="G158" i="15"/>
  <c r="H158" i="15" s="1"/>
  <c r="G157" i="15"/>
  <c r="H157" i="15" s="1"/>
  <c r="G156" i="15"/>
  <c r="H156" i="15" s="1"/>
  <c r="G155" i="15"/>
  <c r="H155" i="15" s="1"/>
  <c r="G154" i="15"/>
  <c r="H154" i="15" s="1"/>
  <c r="G153" i="15"/>
  <c r="H153" i="15" s="1"/>
  <c r="G152" i="15"/>
  <c r="H152" i="15" s="1"/>
  <c r="G151" i="15"/>
  <c r="H151" i="15"/>
  <c r="G150" i="15"/>
  <c r="H150" i="15" s="1"/>
  <c r="G149" i="15"/>
  <c r="H149" i="15" s="1"/>
  <c r="G148" i="15"/>
  <c r="H148" i="15" s="1"/>
  <c r="G147" i="15"/>
  <c r="H147" i="15" s="1"/>
  <c r="G146" i="15"/>
  <c r="H146" i="15" s="1"/>
  <c r="G145" i="15"/>
  <c r="H145" i="15" s="1"/>
  <c r="G144" i="15"/>
  <c r="H144" i="15" s="1"/>
  <c r="G143" i="15"/>
  <c r="H143" i="15"/>
  <c r="G142" i="15"/>
  <c r="H142" i="15" s="1"/>
  <c r="G141" i="15"/>
  <c r="H141" i="15" s="1"/>
  <c r="G140" i="15"/>
  <c r="H140" i="15" s="1"/>
  <c r="G139" i="15"/>
  <c r="H139" i="15" s="1"/>
  <c r="G138" i="15"/>
  <c r="H138" i="15" s="1"/>
  <c r="G137" i="15"/>
  <c r="H137" i="15" s="1"/>
  <c r="G136" i="15"/>
  <c r="H136" i="15" s="1"/>
  <c r="G135" i="15"/>
  <c r="H135" i="15" s="1"/>
  <c r="G134" i="15"/>
  <c r="H134" i="15" s="1"/>
  <c r="G133" i="15"/>
  <c r="H133" i="15" s="1"/>
  <c r="G132" i="15"/>
  <c r="H132" i="15" s="1"/>
  <c r="G131" i="15"/>
  <c r="H131" i="15" s="1"/>
  <c r="G130" i="15"/>
  <c r="H130" i="15" s="1"/>
  <c r="G129" i="15"/>
  <c r="H129" i="15"/>
  <c r="G128" i="15"/>
  <c r="H128" i="15" s="1"/>
  <c r="G127" i="15"/>
  <c r="H127" i="15"/>
  <c r="G126" i="15"/>
  <c r="H126" i="15" s="1"/>
  <c r="G125" i="15"/>
  <c r="H125" i="15" s="1"/>
  <c r="G124" i="15"/>
  <c r="H124" i="15" s="1"/>
  <c r="G123" i="15"/>
  <c r="H123" i="15" s="1"/>
  <c r="G122" i="15"/>
  <c r="H122" i="15" s="1"/>
  <c r="G121" i="15"/>
  <c r="H121" i="15" s="1"/>
  <c r="G120" i="15"/>
  <c r="H120" i="15" s="1"/>
  <c r="G119" i="15"/>
  <c r="H119" i="15"/>
  <c r="G118" i="15"/>
  <c r="H118" i="15" s="1"/>
  <c r="G117" i="15"/>
  <c r="H117" i="15" s="1"/>
  <c r="G116" i="15"/>
  <c r="H116" i="15" s="1"/>
  <c r="G115" i="15"/>
  <c r="H115" i="15" s="1"/>
  <c r="G114" i="15"/>
  <c r="H114" i="15" s="1"/>
  <c r="G113" i="15"/>
  <c r="H113" i="15" s="1"/>
  <c r="G112" i="15"/>
  <c r="H112" i="15" s="1"/>
  <c r="G111" i="15"/>
  <c r="H111" i="15"/>
  <c r="G110" i="15"/>
  <c r="H110" i="15" s="1"/>
  <c r="G109" i="15"/>
  <c r="H109" i="15" s="1"/>
  <c r="G108" i="15"/>
  <c r="H108" i="15" s="1"/>
  <c r="G107" i="15"/>
  <c r="H107" i="15" s="1"/>
  <c r="G106" i="15"/>
  <c r="H106" i="15" s="1"/>
  <c r="G105" i="15"/>
  <c r="H105" i="15" s="1"/>
  <c r="G104" i="15"/>
  <c r="H104" i="15" s="1"/>
  <c r="G103" i="15"/>
  <c r="H103" i="15" s="1"/>
  <c r="G102" i="15"/>
  <c r="H102" i="15" s="1"/>
  <c r="G101" i="15"/>
  <c r="H101" i="15"/>
  <c r="G100" i="15"/>
  <c r="H100" i="15" s="1"/>
  <c r="G99" i="15"/>
  <c r="H99" i="15" s="1"/>
  <c r="G98" i="15"/>
  <c r="H98" i="15" s="1"/>
  <c r="G97" i="15"/>
  <c r="H97" i="15" s="1"/>
  <c r="G96" i="15"/>
  <c r="H96" i="15" s="1"/>
  <c r="G95" i="15"/>
  <c r="H95" i="15" s="1"/>
  <c r="G94" i="15"/>
  <c r="H94" i="15" s="1"/>
  <c r="G93" i="15"/>
  <c r="H93" i="15"/>
  <c r="G92" i="15"/>
  <c r="H92" i="15" s="1"/>
  <c r="G91" i="15"/>
  <c r="H91" i="15" s="1"/>
  <c r="G90" i="15"/>
  <c r="H90" i="15" s="1"/>
  <c r="G334" i="15"/>
  <c r="H334" i="15" s="1"/>
  <c r="G333" i="15"/>
  <c r="H333" i="15" s="1"/>
  <c r="G332" i="15"/>
  <c r="H332" i="15"/>
  <c r="G328" i="15"/>
  <c r="H328" i="15" s="1"/>
  <c r="G88" i="15"/>
  <c r="H88" i="15" s="1"/>
  <c r="G87" i="15"/>
  <c r="H87" i="15" s="1"/>
  <c r="G86" i="15"/>
  <c r="H86" i="15" s="1"/>
  <c r="G85" i="15"/>
  <c r="H85" i="15" s="1"/>
  <c r="G84" i="15"/>
  <c r="H84" i="15"/>
  <c r="G83" i="15"/>
  <c r="H83" i="15" s="1"/>
  <c r="G82" i="15"/>
  <c r="H82" i="15" s="1"/>
  <c r="G81" i="15"/>
  <c r="H81" i="15" s="1"/>
  <c r="G80" i="15"/>
  <c r="H80" i="15" s="1"/>
  <c r="G79" i="15"/>
  <c r="H79" i="15" s="1"/>
  <c r="G78" i="15"/>
  <c r="H78" i="15" s="1"/>
  <c r="G77" i="15"/>
  <c r="H77" i="15" s="1"/>
  <c r="G76" i="15"/>
  <c r="H76" i="15" s="1"/>
  <c r="G74" i="15"/>
  <c r="H74" i="15" s="1"/>
  <c r="G73" i="15"/>
  <c r="H73" i="15" s="1"/>
  <c r="G72" i="15"/>
  <c r="H72" i="15" s="1"/>
  <c r="G71" i="15"/>
  <c r="H71" i="15" s="1"/>
  <c r="G70" i="15"/>
  <c r="H70" i="15" s="1"/>
  <c r="G69" i="15"/>
  <c r="H69" i="15" s="1"/>
  <c r="G68" i="15"/>
  <c r="H68" i="15" s="1"/>
  <c r="G67" i="15"/>
  <c r="H67" i="15" s="1"/>
  <c r="G66" i="15"/>
  <c r="H66" i="15" s="1"/>
  <c r="G65" i="15"/>
  <c r="H65" i="15" s="1"/>
  <c r="G64" i="15"/>
  <c r="H64" i="15" s="1"/>
  <c r="G63" i="15"/>
  <c r="H63" i="15" s="1"/>
  <c r="G62" i="15"/>
  <c r="H62" i="15" s="1"/>
  <c r="G61" i="15"/>
  <c r="H61" i="15" s="1"/>
  <c r="G60" i="15"/>
  <c r="H60" i="15" s="1"/>
  <c r="G59" i="15"/>
  <c r="H59" i="15" s="1"/>
  <c r="G58" i="15"/>
  <c r="H58" i="15" s="1"/>
  <c r="G57" i="15"/>
  <c r="H57" i="15" s="1"/>
  <c r="G56" i="15"/>
  <c r="H56" i="15" s="1"/>
  <c r="G55" i="15"/>
  <c r="H55" i="15" s="1"/>
  <c r="G54" i="15"/>
  <c r="H54" i="15" s="1"/>
  <c r="G53" i="15"/>
  <c r="H53" i="15"/>
  <c r="G52" i="15"/>
  <c r="H52" i="15" s="1"/>
  <c r="G51" i="15"/>
  <c r="H51" i="15" s="1"/>
  <c r="G50" i="15"/>
  <c r="H50" i="15" s="1"/>
  <c r="G49" i="15"/>
  <c r="H49" i="15" s="1"/>
  <c r="G48" i="15"/>
  <c r="H48" i="15" s="1"/>
  <c r="G47" i="15"/>
  <c r="H47" i="15" s="1"/>
  <c r="G46" i="15"/>
  <c r="H46" i="15" s="1"/>
  <c r="G45" i="15"/>
  <c r="H45" i="15" s="1"/>
  <c r="G44" i="15"/>
  <c r="H44" i="15" s="1"/>
  <c r="G43" i="15"/>
  <c r="H43" i="15" s="1"/>
  <c r="G42" i="15"/>
  <c r="H42" i="15" s="1"/>
  <c r="G41" i="15"/>
  <c r="H41" i="15" s="1"/>
  <c r="G40" i="15"/>
  <c r="H40" i="15" s="1"/>
  <c r="G39" i="15"/>
  <c r="H39" i="15" s="1"/>
  <c r="G38" i="15"/>
  <c r="H38" i="15" s="1"/>
  <c r="G37" i="15"/>
  <c r="H37" i="15" s="1"/>
  <c r="G36" i="15"/>
  <c r="H36" i="15" s="1"/>
  <c r="G35" i="15"/>
  <c r="H35" i="15" s="1"/>
  <c r="G34" i="15"/>
  <c r="H34" i="15" s="1"/>
  <c r="G33" i="15"/>
  <c r="H33" i="15" s="1"/>
  <c r="G32" i="15"/>
  <c r="H32" i="15" s="1"/>
  <c r="G31" i="15"/>
  <c r="H31" i="15" s="1"/>
  <c r="G30" i="15"/>
  <c r="H30" i="15" s="1"/>
  <c r="G29" i="15"/>
  <c r="H29" i="15" s="1"/>
  <c r="G28" i="15"/>
  <c r="H28" i="15" s="1"/>
  <c r="G27" i="15"/>
  <c r="H27" i="15" s="1"/>
  <c r="G26" i="15"/>
  <c r="H26" i="15" s="1"/>
  <c r="G25" i="15"/>
  <c r="H25" i="15" s="1"/>
  <c r="G24" i="15"/>
  <c r="H24" i="15" s="1"/>
  <c r="G23" i="15"/>
  <c r="H23" i="15" s="1"/>
  <c r="G22" i="15"/>
  <c r="H22" i="15" s="1"/>
  <c r="G21" i="15"/>
  <c r="H21" i="15" s="1"/>
  <c r="G20" i="15"/>
  <c r="H20" i="15" s="1"/>
  <c r="G19" i="15"/>
  <c r="H19" i="15" s="1"/>
  <c r="G18" i="15"/>
  <c r="H18" i="15" s="1"/>
  <c r="G17" i="15"/>
  <c r="H17" i="15" s="1"/>
  <c r="G16" i="15"/>
  <c r="H16" i="15" s="1"/>
  <c r="G15" i="15"/>
  <c r="H15" i="15" s="1"/>
  <c r="G14" i="15"/>
  <c r="H14" i="15" s="1"/>
  <c r="G13" i="15"/>
  <c r="H13" i="15" s="1"/>
  <c r="G12" i="15"/>
  <c r="H12" i="15" s="1"/>
  <c r="G11" i="15"/>
  <c r="H11" i="15" s="1"/>
  <c r="D3" i="15"/>
  <c r="D3" i="5"/>
  <c r="G397" i="5"/>
  <c r="G396" i="5"/>
  <c r="G264" i="5"/>
  <c r="H264" i="5" s="1"/>
  <c r="G265" i="5"/>
  <c r="H265" i="5" s="1"/>
  <c r="G266" i="5"/>
  <c r="H266" i="5" s="1"/>
  <c r="G267" i="5"/>
  <c r="H267" i="5" s="1"/>
  <c r="G268" i="5"/>
  <c r="H268" i="5"/>
  <c r="G269" i="5"/>
  <c r="H269" i="5" s="1"/>
  <c r="G270" i="5"/>
  <c r="H270" i="5" s="1"/>
  <c r="G271" i="5"/>
  <c r="H271" i="5" s="1"/>
  <c r="G272" i="5"/>
  <c r="H272" i="5" s="1"/>
  <c r="G273" i="5"/>
  <c r="H273" i="5" s="1"/>
  <c r="G274" i="5"/>
  <c r="H274" i="5" s="1"/>
  <c r="G275" i="5"/>
  <c r="H275" i="5"/>
  <c r="G276" i="5"/>
  <c r="H276" i="5" s="1"/>
  <c r="G277" i="5"/>
  <c r="H277" i="5" s="1"/>
  <c r="G278" i="5"/>
  <c r="H278" i="5"/>
  <c r="G279" i="5"/>
  <c r="H279" i="5" s="1"/>
  <c r="G280" i="5"/>
  <c r="H280" i="5" s="1"/>
  <c r="G281" i="5"/>
  <c r="H281" i="5" s="1"/>
  <c r="G282" i="5"/>
  <c r="H282" i="5" s="1"/>
  <c r="G283" i="5"/>
  <c r="H283" i="5" s="1"/>
  <c r="G284" i="5"/>
  <c r="H284" i="5" s="1"/>
  <c r="G285" i="5"/>
  <c r="H285" i="5" s="1"/>
  <c r="G286" i="5"/>
  <c r="H286" i="5" s="1"/>
  <c r="G287" i="5"/>
  <c r="H287" i="5" s="1"/>
  <c r="G288" i="5"/>
  <c r="H288" i="5" s="1"/>
  <c r="G289" i="5"/>
  <c r="H289" i="5" s="1"/>
  <c r="G290" i="5"/>
  <c r="H290" i="5" s="1"/>
  <c r="G291" i="5"/>
  <c r="H291" i="5" s="1"/>
  <c r="G292" i="5"/>
  <c r="H292" i="5" s="1"/>
  <c r="G293" i="5"/>
  <c r="H293" i="5" s="1"/>
  <c r="G294" i="5"/>
  <c r="H294" i="5" s="1"/>
  <c r="G295" i="5"/>
  <c r="H295" i="5" s="1"/>
  <c r="G296" i="5"/>
  <c r="H296" i="5" s="1"/>
  <c r="G297" i="5"/>
  <c r="H297" i="5" s="1"/>
  <c r="G298" i="5"/>
  <c r="H298" i="5" s="1"/>
  <c r="G299" i="5"/>
  <c r="H299" i="5" s="1"/>
  <c r="G300" i="5"/>
  <c r="H300" i="5" s="1"/>
  <c r="G301" i="5"/>
  <c r="H301" i="5" s="1"/>
  <c r="G302" i="5"/>
  <c r="H302" i="5" s="1"/>
  <c r="G303" i="5"/>
  <c r="H303" i="5" s="1"/>
  <c r="G304" i="5"/>
  <c r="H304" i="5" s="1"/>
  <c r="G305" i="5"/>
  <c r="H305" i="5"/>
  <c r="G306" i="5"/>
  <c r="H306" i="5" s="1"/>
  <c r="G307" i="5"/>
  <c r="H307" i="5" s="1"/>
  <c r="G308" i="5"/>
  <c r="H308" i="5"/>
  <c r="G309" i="5"/>
  <c r="H309" i="5" s="1"/>
  <c r="G310" i="5"/>
  <c r="H310" i="5" s="1"/>
  <c r="G311" i="5"/>
  <c r="H311" i="5" s="1"/>
  <c r="G312" i="5"/>
  <c r="H312" i="5" s="1"/>
  <c r="G313" i="5"/>
  <c r="H313" i="5" s="1"/>
  <c r="G314" i="5"/>
  <c r="H314" i="5" s="1"/>
  <c r="G315" i="5"/>
  <c r="H315" i="5" s="1"/>
  <c r="G316" i="5"/>
  <c r="H316" i="5" s="1"/>
  <c r="G317" i="5"/>
  <c r="H317" i="5" s="1"/>
  <c r="G318" i="5"/>
  <c r="H318" i="5" s="1"/>
  <c r="G319" i="5"/>
  <c r="H319" i="5" s="1"/>
  <c r="G320" i="5"/>
  <c r="H320" i="5" s="1"/>
  <c r="G321" i="5"/>
  <c r="H321" i="5" s="1"/>
  <c r="G322" i="5"/>
  <c r="H322" i="5" s="1"/>
  <c r="G323" i="5"/>
  <c r="H323" i="5" s="1"/>
  <c r="G324" i="5"/>
  <c r="H324" i="5" s="1"/>
  <c r="G325" i="5"/>
  <c r="H325" i="5"/>
  <c r="G326" i="5"/>
  <c r="H326" i="5" s="1"/>
  <c r="G327" i="5"/>
  <c r="H327" i="5" s="1"/>
  <c r="G328" i="5"/>
  <c r="H328" i="5" s="1"/>
  <c r="G329" i="5"/>
  <c r="H329" i="5" s="1"/>
  <c r="G330" i="5"/>
  <c r="H330" i="5" s="1"/>
  <c r="G331" i="5"/>
  <c r="H331" i="5" s="1"/>
  <c r="G332" i="5"/>
  <c r="H332" i="5" s="1"/>
  <c r="G333" i="5"/>
  <c r="H333" i="5" s="1"/>
  <c r="G334" i="5"/>
  <c r="H334" i="5" s="1"/>
  <c r="G335" i="5"/>
  <c r="H335" i="5" s="1"/>
  <c r="G336" i="5"/>
  <c r="H336" i="5" s="1"/>
  <c r="G337" i="5"/>
  <c r="H337" i="5" s="1"/>
  <c r="G338" i="5"/>
  <c r="H338" i="5" s="1"/>
  <c r="G339" i="5"/>
  <c r="H339" i="5" s="1"/>
  <c r="G340" i="5"/>
  <c r="H340" i="5" s="1"/>
  <c r="G341" i="5"/>
  <c r="H341" i="5" s="1"/>
  <c r="G342" i="5"/>
  <c r="H342" i="5" s="1"/>
  <c r="G343" i="5"/>
  <c r="H343" i="5" s="1"/>
  <c r="G344" i="5"/>
  <c r="H344" i="5" s="1"/>
  <c r="G345" i="5"/>
  <c r="H345" i="5" s="1"/>
  <c r="G346" i="5"/>
  <c r="H346" i="5" s="1"/>
  <c r="G347" i="5"/>
  <c r="H347" i="5" s="1"/>
  <c r="G348" i="5"/>
  <c r="H348" i="5" s="1"/>
  <c r="G349" i="5"/>
  <c r="H349" i="5" s="1"/>
  <c r="G350" i="5"/>
  <c r="H350" i="5" s="1"/>
  <c r="G351" i="5"/>
  <c r="H351" i="5" s="1"/>
  <c r="G352" i="5"/>
  <c r="H352" i="5" s="1"/>
  <c r="G353" i="5"/>
  <c r="H353" i="5" s="1"/>
  <c r="G354" i="5"/>
  <c r="H354" i="5" s="1"/>
  <c r="G355" i="5"/>
  <c r="H355" i="5" s="1"/>
  <c r="G356" i="5"/>
  <c r="H356" i="5" s="1"/>
  <c r="G357" i="5"/>
  <c r="H357" i="5" s="1"/>
  <c r="G358" i="5"/>
  <c r="H358" i="5" s="1"/>
  <c r="G359" i="5"/>
  <c r="H359" i="5" s="1"/>
  <c r="G360" i="5"/>
  <c r="H360" i="5" s="1"/>
  <c r="G361" i="5"/>
  <c r="H361" i="5" s="1"/>
  <c r="G362" i="5"/>
  <c r="H362" i="5" s="1"/>
  <c r="G363" i="5"/>
  <c r="H363" i="5" s="1"/>
  <c r="G364" i="5"/>
  <c r="H364" i="5" s="1"/>
  <c r="G365" i="5"/>
  <c r="H365" i="5" s="1"/>
  <c r="G366" i="5"/>
  <c r="H366" i="5" s="1"/>
  <c r="G367" i="5"/>
  <c r="H367" i="5" s="1"/>
  <c r="G368" i="5"/>
  <c r="H368" i="5" s="1"/>
  <c r="G369" i="5"/>
  <c r="H369" i="5" s="1"/>
  <c r="G370" i="5"/>
  <c r="H370" i="5" s="1"/>
  <c r="G371" i="5"/>
  <c r="H371" i="5" s="1"/>
  <c r="G372" i="5"/>
  <c r="H372" i="5" s="1"/>
  <c r="G373" i="5"/>
  <c r="H373" i="5" s="1"/>
  <c r="G374" i="5"/>
  <c r="H374" i="5" s="1"/>
  <c r="G375" i="5"/>
  <c r="H375" i="5" s="1"/>
  <c r="G376" i="5"/>
  <c r="H376" i="5" s="1"/>
  <c r="G377" i="5"/>
  <c r="H377" i="5" s="1"/>
  <c r="G378" i="5"/>
  <c r="H378" i="5" s="1"/>
  <c r="G379" i="5"/>
  <c r="H379" i="5" s="1"/>
  <c r="G380" i="5"/>
  <c r="H380" i="5" s="1"/>
  <c r="G381" i="5"/>
  <c r="H381" i="5" s="1"/>
  <c r="G382" i="5"/>
  <c r="H382" i="5" s="1"/>
  <c r="G383" i="5"/>
  <c r="H383" i="5" s="1"/>
  <c r="G384" i="5"/>
  <c r="H384" i="5" s="1"/>
  <c r="G385" i="5"/>
  <c r="H385" i="5" s="1"/>
  <c r="G386" i="5"/>
  <c r="H386" i="5" s="1"/>
  <c r="G387" i="5"/>
  <c r="H387" i="5" s="1"/>
  <c r="G388" i="5"/>
  <c r="H388" i="5" s="1"/>
  <c r="G389" i="5"/>
  <c r="H389" i="5" s="1"/>
  <c r="G390" i="5"/>
  <c r="H390" i="5"/>
  <c r="G391" i="5"/>
  <c r="H391" i="5" s="1"/>
  <c r="G392" i="5"/>
  <c r="H392" i="5" s="1"/>
  <c r="G393" i="5"/>
  <c r="H393" i="5" s="1"/>
  <c r="G394" i="5"/>
  <c r="H394" i="5" s="1"/>
  <c r="G245" i="4"/>
  <c r="H245" i="4" s="1"/>
  <c r="G246" i="4"/>
  <c r="H246" i="4" s="1"/>
  <c r="G247" i="4"/>
  <c r="H247" i="4" s="1"/>
  <c r="G248" i="4"/>
  <c r="H248" i="4" s="1"/>
  <c r="G249" i="4"/>
  <c r="H249" i="4" s="1"/>
  <c r="G250" i="4"/>
  <c r="H250" i="4" s="1"/>
  <c r="G251" i="4"/>
  <c r="H251" i="4" s="1"/>
  <c r="G252" i="4"/>
  <c r="H252" i="4" s="1"/>
  <c r="G253" i="4"/>
  <c r="H253" i="4" s="1"/>
  <c r="G254" i="4"/>
  <c r="H254" i="4" s="1"/>
  <c r="G255" i="4"/>
  <c r="H255" i="4" s="1"/>
  <c r="G256" i="4"/>
  <c r="H256" i="4" s="1"/>
  <c r="G257" i="4"/>
  <c r="H257" i="4" s="1"/>
  <c r="G258" i="4"/>
  <c r="H258" i="4" s="1"/>
  <c r="G259" i="4"/>
  <c r="H259" i="4" s="1"/>
  <c r="G260" i="4"/>
  <c r="H260" i="4" s="1"/>
  <c r="G261" i="4"/>
  <c r="H261" i="4" s="1"/>
  <c r="G262" i="4"/>
  <c r="H262" i="4" s="1"/>
  <c r="G263" i="4"/>
  <c r="H263" i="4" s="1"/>
  <c r="G264" i="4"/>
  <c r="H264" i="4" s="1"/>
  <c r="G265" i="4"/>
  <c r="H265" i="4" s="1"/>
  <c r="G266" i="4"/>
  <c r="H266" i="4" s="1"/>
  <c r="G267" i="4"/>
  <c r="H267" i="4" s="1"/>
  <c r="G268" i="4"/>
  <c r="H268" i="4" s="1"/>
  <c r="G269" i="4"/>
  <c r="H269" i="4" s="1"/>
  <c r="G270" i="4"/>
  <c r="H270" i="4" s="1"/>
  <c r="G271" i="4"/>
  <c r="H271" i="4" s="1"/>
  <c r="G272" i="4"/>
  <c r="H272" i="4" s="1"/>
  <c r="G273" i="4"/>
  <c r="H273" i="4" s="1"/>
  <c r="G274" i="4"/>
  <c r="H274" i="4" s="1"/>
  <c r="G275" i="4"/>
  <c r="H275" i="4" s="1"/>
  <c r="G276" i="4"/>
  <c r="H276" i="4" s="1"/>
  <c r="G277" i="4"/>
  <c r="H277" i="4" s="1"/>
  <c r="G310" i="4"/>
  <c r="H310" i="4" s="1"/>
  <c r="G311" i="4"/>
  <c r="H311" i="4" s="1"/>
  <c r="G312" i="4"/>
  <c r="H312" i="4" s="1"/>
  <c r="G313" i="4"/>
  <c r="H313" i="4" s="1"/>
  <c r="G314" i="4"/>
  <c r="H314" i="4" s="1"/>
  <c r="G278" i="4"/>
  <c r="H278" i="4" s="1"/>
  <c r="G279" i="4"/>
  <c r="H279" i="4" s="1"/>
  <c r="G280" i="4"/>
  <c r="H280" i="4" s="1"/>
  <c r="G281" i="4"/>
  <c r="H281" i="4"/>
  <c r="G282" i="4"/>
  <c r="H282" i="4" s="1"/>
  <c r="G283" i="4"/>
  <c r="H283" i="4" s="1"/>
  <c r="G284" i="4"/>
  <c r="H284" i="4" s="1"/>
  <c r="G285" i="4"/>
  <c r="H285" i="4" s="1"/>
  <c r="G286" i="4"/>
  <c r="H286" i="4" s="1"/>
  <c r="G287" i="4"/>
  <c r="H287" i="4" s="1"/>
  <c r="G288" i="4"/>
  <c r="H288" i="4" s="1"/>
  <c r="G289" i="4"/>
  <c r="H289" i="4" s="1"/>
  <c r="G290" i="4"/>
  <c r="H290" i="4" s="1"/>
  <c r="G291" i="4"/>
  <c r="H291" i="4" s="1"/>
  <c r="G292" i="4"/>
  <c r="H292" i="4" s="1"/>
  <c r="G293" i="4"/>
  <c r="H293" i="4" s="1"/>
  <c r="G294" i="4"/>
  <c r="H294" i="4" s="1"/>
  <c r="G295" i="4"/>
  <c r="H295" i="4"/>
  <c r="G296" i="4"/>
  <c r="H296" i="4" s="1"/>
  <c r="G297" i="4"/>
  <c r="H297" i="4"/>
  <c r="G298" i="4"/>
  <c r="H298" i="4" s="1"/>
  <c r="G299" i="4"/>
  <c r="H299" i="4"/>
  <c r="G300" i="4"/>
  <c r="H300" i="4" s="1"/>
  <c r="G301" i="4"/>
  <c r="H301" i="4" s="1"/>
  <c r="G302" i="4"/>
  <c r="H302" i="4" s="1"/>
  <c r="G303" i="4"/>
  <c r="H303" i="4" s="1"/>
  <c r="G304" i="4"/>
  <c r="H304" i="4" s="1"/>
  <c r="G305" i="4"/>
  <c r="H305" i="4" s="1"/>
  <c r="G306" i="4"/>
  <c r="H306" i="4" s="1"/>
  <c r="G307" i="4"/>
  <c r="H307" i="4"/>
  <c r="G215" i="4"/>
  <c r="H215" i="4" s="1"/>
  <c r="G216" i="4"/>
  <c r="H216" i="4" s="1"/>
  <c r="G217" i="4"/>
  <c r="H217" i="4" s="1"/>
  <c r="G218" i="4"/>
  <c r="H218" i="4" s="1"/>
  <c r="G219" i="4"/>
  <c r="H219" i="4" s="1"/>
  <c r="G220" i="4"/>
  <c r="H220" i="4"/>
  <c r="G221" i="4"/>
  <c r="H221" i="4" s="1"/>
  <c r="G222" i="4"/>
  <c r="H222" i="4" s="1"/>
  <c r="G223" i="4"/>
  <c r="H223" i="4" s="1"/>
  <c r="G224" i="4"/>
  <c r="H224" i="4" s="1"/>
  <c r="G225" i="4"/>
  <c r="H225" i="4" s="1"/>
  <c r="G226" i="4"/>
  <c r="H226" i="4" s="1"/>
  <c r="G227" i="4"/>
  <c r="H227" i="4" s="1"/>
  <c r="G228" i="4"/>
  <c r="H228" i="4" s="1"/>
  <c r="G229" i="4"/>
  <c r="H229" i="4" s="1"/>
  <c r="G230" i="4"/>
  <c r="H230" i="4"/>
  <c r="G231" i="4"/>
  <c r="H231" i="4" s="1"/>
  <c r="G232" i="4"/>
  <c r="H232" i="4" s="1"/>
  <c r="G233" i="4"/>
  <c r="H233" i="4" s="1"/>
  <c r="G234" i="4"/>
  <c r="H234" i="4" s="1"/>
  <c r="G235" i="4"/>
  <c r="H235" i="4" s="1"/>
  <c r="G236" i="4"/>
  <c r="H236" i="4"/>
  <c r="G237" i="4"/>
  <c r="H237" i="4" s="1"/>
  <c r="G238" i="4"/>
  <c r="H238" i="4" s="1"/>
  <c r="G239" i="4"/>
  <c r="H239" i="4" s="1"/>
  <c r="G240" i="4"/>
  <c r="H240" i="4" s="1"/>
  <c r="G241" i="4"/>
  <c r="H241" i="4" s="1"/>
  <c r="G242" i="4"/>
  <c r="H242" i="4" s="1"/>
  <c r="G243" i="4"/>
  <c r="H243" i="4" s="1"/>
  <c r="G244" i="4"/>
  <c r="H244" i="4" s="1"/>
  <c r="G240" i="5"/>
  <c r="H240" i="5" s="1"/>
  <c r="G241" i="5"/>
  <c r="H241" i="5" s="1"/>
  <c r="G242" i="5"/>
  <c r="H242" i="5" s="1"/>
  <c r="G243" i="5"/>
  <c r="H243" i="5" s="1"/>
  <c r="G244" i="5"/>
  <c r="H244" i="5" s="1"/>
  <c r="G245" i="5"/>
  <c r="H245" i="5" s="1"/>
  <c r="G237" i="5"/>
  <c r="H237" i="5" s="1"/>
  <c r="G238" i="5"/>
  <c r="H238" i="5" s="1"/>
  <c r="G239" i="5"/>
  <c r="H239" i="5" s="1"/>
  <c r="G228" i="5"/>
  <c r="H228" i="5" s="1"/>
  <c r="G229" i="5"/>
  <c r="H229" i="5" s="1"/>
  <c r="G230" i="5"/>
  <c r="H230" i="5" s="1"/>
  <c r="G231" i="5"/>
  <c r="H231" i="5" s="1"/>
  <c r="G232" i="5"/>
  <c r="H232" i="5" s="1"/>
  <c r="G233" i="5"/>
  <c r="H233" i="5" s="1"/>
  <c r="G234" i="5"/>
  <c r="H234" i="5" s="1"/>
  <c r="G235" i="5"/>
  <c r="H235" i="5" s="1"/>
  <c r="G236" i="5"/>
  <c r="H236" i="5" s="1"/>
  <c r="E16" i="10"/>
  <c r="G315" i="6"/>
  <c r="H315" i="6" s="1"/>
  <c r="G385" i="6"/>
  <c r="G316" i="6"/>
  <c r="H316" i="6" s="1"/>
  <c r="G317" i="6"/>
  <c r="H317" i="6" s="1"/>
  <c r="G318" i="6"/>
  <c r="H318" i="6" s="1"/>
  <c r="G97" i="5"/>
  <c r="H97" i="5" s="1"/>
  <c r="G98" i="5"/>
  <c r="H98" i="5" s="1"/>
  <c r="G99" i="5"/>
  <c r="H99" i="5" s="1"/>
  <c r="G100" i="5"/>
  <c r="H100" i="5" s="1"/>
  <c r="G101" i="5"/>
  <c r="H101" i="5" s="1"/>
  <c r="G102" i="5"/>
  <c r="H102" i="5" s="1"/>
  <c r="G103" i="5"/>
  <c r="H103" i="5" s="1"/>
  <c r="G104" i="5"/>
  <c r="H104" i="5" s="1"/>
  <c r="G105" i="5"/>
  <c r="H105" i="5" s="1"/>
  <c r="G106" i="5"/>
  <c r="H106" i="5" s="1"/>
  <c r="G107" i="5"/>
  <c r="H107" i="5" s="1"/>
  <c r="G108" i="5"/>
  <c r="H108" i="5"/>
  <c r="G109" i="5"/>
  <c r="H109" i="5" s="1"/>
  <c r="G110" i="5"/>
  <c r="H110" i="5" s="1"/>
  <c r="G111" i="5"/>
  <c r="H111" i="5" s="1"/>
  <c r="G112" i="5"/>
  <c r="H112" i="5" s="1"/>
  <c r="G113" i="5"/>
  <c r="H113" i="5" s="1"/>
  <c r="G114" i="5"/>
  <c r="H114" i="5" s="1"/>
  <c r="G115" i="5"/>
  <c r="H115" i="5" s="1"/>
  <c r="G116" i="5"/>
  <c r="H116" i="5" s="1"/>
  <c r="G117" i="5"/>
  <c r="H117" i="5" s="1"/>
  <c r="G118" i="5"/>
  <c r="H118" i="5" s="1"/>
  <c r="G119" i="5"/>
  <c r="H119" i="5"/>
  <c r="G120" i="5"/>
  <c r="H120" i="5" s="1"/>
  <c r="G121" i="5"/>
  <c r="H121" i="5" s="1"/>
  <c r="G122" i="5"/>
  <c r="H122" i="5" s="1"/>
  <c r="G123" i="5"/>
  <c r="H123" i="5" s="1"/>
  <c r="G124" i="5"/>
  <c r="H124" i="5" s="1"/>
  <c r="G125" i="5"/>
  <c r="H125" i="5" s="1"/>
  <c r="G126" i="5"/>
  <c r="H126" i="5" s="1"/>
  <c r="G127" i="5"/>
  <c r="H127" i="5" s="1"/>
  <c r="G128" i="5"/>
  <c r="H128" i="5" s="1"/>
  <c r="G129" i="5"/>
  <c r="H129" i="5" s="1"/>
  <c r="G130" i="5"/>
  <c r="H130" i="5" s="1"/>
  <c r="G131" i="5"/>
  <c r="H131" i="5" s="1"/>
  <c r="G132" i="5"/>
  <c r="H132" i="5" s="1"/>
  <c r="G133" i="5"/>
  <c r="H133" i="5" s="1"/>
  <c r="G134" i="5"/>
  <c r="H134" i="5" s="1"/>
  <c r="G135" i="5"/>
  <c r="H135" i="5" s="1"/>
  <c r="G136" i="5"/>
  <c r="H136" i="5" s="1"/>
  <c r="G137" i="5"/>
  <c r="H137" i="5" s="1"/>
  <c r="G138" i="5"/>
  <c r="H138" i="5" s="1"/>
  <c r="G139" i="5"/>
  <c r="H139" i="5" s="1"/>
  <c r="G140" i="5"/>
  <c r="H140" i="5" s="1"/>
  <c r="G141" i="5"/>
  <c r="H141" i="5" s="1"/>
  <c r="G142" i="5"/>
  <c r="H142" i="5" s="1"/>
  <c r="G143" i="5"/>
  <c r="H143" i="5" s="1"/>
  <c r="G144" i="5"/>
  <c r="H144" i="5" s="1"/>
  <c r="G145" i="5"/>
  <c r="H145" i="5" s="1"/>
  <c r="G146" i="5"/>
  <c r="H146" i="5" s="1"/>
  <c r="G147" i="5"/>
  <c r="H147" i="5" s="1"/>
  <c r="G148" i="5"/>
  <c r="H148" i="5" s="1"/>
  <c r="G149" i="5"/>
  <c r="H149" i="5" s="1"/>
  <c r="G150" i="5"/>
  <c r="H150" i="5" s="1"/>
  <c r="G151" i="5"/>
  <c r="H151" i="5" s="1"/>
  <c r="G152" i="5"/>
  <c r="H152" i="5" s="1"/>
  <c r="G153" i="5"/>
  <c r="H153" i="5" s="1"/>
  <c r="G154" i="5"/>
  <c r="H154" i="5" s="1"/>
  <c r="G155" i="5"/>
  <c r="H155" i="5" s="1"/>
  <c r="G156" i="5"/>
  <c r="H156" i="5" s="1"/>
  <c r="G157" i="5"/>
  <c r="H157" i="5" s="1"/>
  <c r="G158" i="5"/>
  <c r="H158" i="5" s="1"/>
  <c r="G159" i="5"/>
  <c r="H159" i="5" s="1"/>
  <c r="G160" i="5"/>
  <c r="H160" i="5" s="1"/>
  <c r="G161" i="5"/>
  <c r="H161" i="5" s="1"/>
  <c r="G162" i="5"/>
  <c r="H162" i="5" s="1"/>
  <c r="G163" i="5"/>
  <c r="H163" i="5" s="1"/>
  <c r="G164" i="5"/>
  <c r="H164" i="5" s="1"/>
  <c r="G165" i="5"/>
  <c r="H165" i="5" s="1"/>
  <c r="G166" i="5"/>
  <c r="H166" i="5" s="1"/>
  <c r="G167" i="5"/>
  <c r="H167" i="5" s="1"/>
  <c r="G168" i="5"/>
  <c r="H168" i="5" s="1"/>
  <c r="G169" i="5"/>
  <c r="H169" i="5" s="1"/>
  <c r="G170" i="5"/>
  <c r="H170" i="5" s="1"/>
  <c r="G171" i="5"/>
  <c r="H171" i="5" s="1"/>
  <c r="G172" i="5"/>
  <c r="H172" i="5" s="1"/>
  <c r="G173" i="5"/>
  <c r="H173" i="5" s="1"/>
  <c r="G174" i="5"/>
  <c r="H174" i="5" s="1"/>
  <c r="G175" i="5"/>
  <c r="H175" i="5" s="1"/>
  <c r="G176" i="5"/>
  <c r="H176" i="5"/>
  <c r="G177" i="5"/>
  <c r="H177" i="5" s="1"/>
  <c r="G178" i="5"/>
  <c r="H178" i="5" s="1"/>
  <c r="G179" i="5"/>
  <c r="H179" i="5" s="1"/>
  <c r="G180" i="5"/>
  <c r="H180" i="5" s="1"/>
  <c r="G181" i="5"/>
  <c r="H181" i="5" s="1"/>
  <c r="G182" i="5"/>
  <c r="H182" i="5" s="1"/>
  <c r="G183" i="5"/>
  <c r="H183" i="5" s="1"/>
  <c r="G184" i="5"/>
  <c r="H184" i="5" s="1"/>
  <c r="G185" i="5"/>
  <c r="H185" i="5" s="1"/>
  <c r="G186" i="5"/>
  <c r="H186" i="5" s="1"/>
  <c r="G187" i="5"/>
  <c r="H187" i="5" s="1"/>
  <c r="G188" i="5"/>
  <c r="H188" i="5" s="1"/>
  <c r="G189" i="5"/>
  <c r="H189" i="5" s="1"/>
  <c r="G190" i="5"/>
  <c r="H190" i="5" s="1"/>
  <c r="G191" i="5"/>
  <c r="H191" i="5" s="1"/>
  <c r="G192" i="5"/>
  <c r="H192" i="5" s="1"/>
  <c r="G193" i="5"/>
  <c r="H193" i="5" s="1"/>
  <c r="G194" i="5"/>
  <c r="H194" i="5" s="1"/>
  <c r="G195" i="5"/>
  <c r="H195" i="5" s="1"/>
  <c r="G196" i="5"/>
  <c r="H196" i="5" s="1"/>
  <c r="G197" i="5"/>
  <c r="H197" i="5" s="1"/>
  <c r="G198" i="5"/>
  <c r="H198" i="5" s="1"/>
  <c r="G199" i="5"/>
  <c r="H199" i="5" s="1"/>
  <c r="G200" i="5"/>
  <c r="H200" i="5" s="1"/>
  <c r="G201" i="5"/>
  <c r="H201" i="5"/>
  <c r="G202" i="5"/>
  <c r="H202" i="5" s="1"/>
  <c r="G203" i="5"/>
  <c r="H203" i="5" s="1"/>
  <c r="G204" i="5"/>
  <c r="H204" i="5"/>
  <c r="G205" i="5"/>
  <c r="H205" i="5" s="1"/>
  <c r="G206" i="5"/>
  <c r="H206" i="5" s="1"/>
  <c r="G207" i="5"/>
  <c r="H207" i="5" s="1"/>
  <c r="G208" i="5"/>
  <c r="H208" i="5" s="1"/>
  <c r="G209" i="5"/>
  <c r="H209" i="5" s="1"/>
  <c r="G210" i="5"/>
  <c r="H210" i="5" s="1"/>
  <c r="G211" i="5"/>
  <c r="H211" i="5" s="1"/>
  <c r="G212" i="5"/>
  <c r="H212" i="5" s="1"/>
  <c r="G213" i="5"/>
  <c r="H213" i="5" s="1"/>
  <c r="G214" i="5"/>
  <c r="H214" i="5" s="1"/>
  <c r="G215" i="5"/>
  <c r="H215" i="5" s="1"/>
  <c r="G216" i="5"/>
  <c r="H216" i="5" s="1"/>
  <c r="G217" i="5"/>
  <c r="H217" i="5" s="1"/>
  <c r="G218" i="5"/>
  <c r="H218" i="5" s="1"/>
  <c r="G219" i="5"/>
  <c r="H219" i="5" s="1"/>
  <c r="G220" i="5"/>
  <c r="H220" i="5" s="1"/>
  <c r="G221" i="5"/>
  <c r="H221" i="5"/>
  <c r="G222" i="5"/>
  <c r="H222" i="5" s="1"/>
  <c r="G223" i="5"/>
  <c r="H223" i="5" s="1"/>
  <c r="G224" i="5"/>
  <c r="H224" i="5"/>
  <c r="G225" i="5"/>
  <c r="H225" i="5" s="1"/>
  <c r="G226" i="5"/>
  <c r="H226" i="5" s="1"/>
  <c r="G227" i="5"/>
  <c r="H227" i="5" s="1"/>
  <c r="G199" i="4"/>
  <c r="H199" i="4" s="1"/>
  <c r="G200" i="4"/>
  <c r="H200" i="4" s="1"/>
  <c r="G201" i="4"/>
  <c r="H201" i="4" s="1"/>
  <c r="G202" i="4"/>
  <c r="H202" i="4"/>
  <c r="G203" i="4"/>
  <c r="H203" i="4" s="1"/>
  <c r="G204" i="4"/>
  <c r="H204" i="4" s="1"/>
  <c r="G205" i="4"/>
  <c r="H205" i="4" s="1"/>
  <c r="G206" i="4"/>
  <c r="H206" i="4" s="1"/>
  <c r="G207" i="4"/>
  <c r="H207" i="4" s="1"/>
  <c r="G208" i="4"/>
  <c r="H208" i="4" s="1"/>
  <c r="G209" i="4"/>
  <c r="H209" i="4" s="1"/>
  <c r="G210" i="4"/>
  <c r="H210" i="4" s="1"/>
  <c r="G211" i="4"/>
  <c r="H211" i="4" s="1"/>
  <c r="G212" i="4"/>
  <c r="H212" i="4" s="1"/>
  <c r="G213" i="4"/>
  <c r="H213" i="4" s="1"/>
  <c r="G214" i="4"/>
  <c r="H214" i="4"/>
  <c r="G303" i="3"/>
  <c r="H303" i="3" s="1"/>
  <c r="G304" i="3"/>
  <c r="H304" i="3" s="1"/>
  <c r="G305" i="3"/>
  <c r="H305" i="3" s="1"/>
  <c r="G306" i="3"/>
  <c r="H306" i="3" s="1"/>
  <c r="G307" i="3"/>
  <c r="H307" i="3" s="1"/>
  <c r="G308" i="3"/>
  <c r="H308" i="3" s="1"/>
  <c r="G309" i="3"/>
  <c r="H309" i="3" s="1"/>
  <c r="G310" i="3"/>
  <c r="H310" i="3" s="1"/>
  <c r="G311" i="3"/>
  <c r="H311" i="3" s="1"/>
  <c r="G312" i="3"/>
  <c r="H312" i="3" s="1"/>
  <c r="G313" i="3"/>
  <c r="H313" i="3" s="1"/>
  <c r="G314" i="3"/>
  <c r="H314" i="3" s="1"/>
  <c r="G315" i="3"/>
  <c r="H315" i="3" s="1"/>
  <c r="G316" i="3"/>
  <c r="H316" i="3" s="1"/>
  <c r="G317" i="3"/>
  <c r="H317" i="3" s="1"/>
  <c r="G318" i="3"/>
  <c r="H318" i="3" s="1"/>
  <c r="G319" i="3"/>
  <c r="H319" i="3" s="1"/>
  <c r="G320" i="3"/>
  <c r="H320" i="3" s="1"/>
  <c r="G321" i="3"/>
  <c r="H321" i="3" s="1"/>
  <c r="G322" i="3"/>
  <c r="H322" i="3"/>
  <c r="G323" i="3"/>
  <c r="H323" i="3" s="1"/>
  <c r="G324" i="3"/>
  <c r="H324" i="3" s="1"/>
  <c r="G325" i="3"/>
  <c r="H325" i="3" s="1"/>
  <c r="G326" i="3"/>
  <c r="H326" i="3" s="1"/>
  <c r="G327" i="3"/>
  <c r="H327" i="3" s="1"/>
  <c r="G328" i="3"/>
  <c r="H328" i="3"/>
  <c r="G329" i="3"/>
  <c r="H329" i="3" s="1"/>
  <c r="G330" i="3"/>
  <c r="H330" i="3" s="1"/>
  <c r="G331" i="3"/>
  <c r="H331" i="3" s="1"/>
  <c r="G332" i="3"/>
  <c r="H332" i="3" s="1"/>
  <c r="G333" i="3"/>
  <c r="H333" i="3" s="1"/>
  <c r="G334" i="3"/>
  <c r="H334" i="3" s="1"/>
  <c r="G335" i="3"/>
  <c r="H335" i="3" s="1"/>
  <c r="G336" i="3"/>
  <c r="H336" i="3" s="1"/>
  <c r="G337" i="3"/>
  <c r="H337" i="3" s="1"/>
  <c r="G338" i="3"/>
  <c r="H338" i="3" s="1"/>
  <c r="G339" i="3"/>
  <c r="H339" i="3" s="1"/>
  <c r="G340" i="3"/>
  <c r="H340" i="3" s="1"/>
  <c r="G341" i="3"/>
  <c r="H341" i="3" s="1"/>
  <c r="G342" i="3"/>
  <c r="H342" i="3" s="1"/>
  <c r="G343" i="3"/>
  <c r="H343" i="3" s="1"/>
  <c r="G344" i="3"/>
  <c r="H344" i="3" s="1"/>
  <c r="G345" i="3"/>
  <c r="H345" i="3" s="1"/>
  <c r="G346" i="3"/>
  <c r="H346" i="3"/>
  <c r="G347" i="3"/>
  <c r="H347" i="3" s="1"/>
  <c r="G348" i="3"/>
  <c r="H348" i="3" s="1"/>
  <c r="G349" i="3"/>
  <c r="H349" i="3" s="1"/>
  <c r="G350" i="3"/>
  <c r="H350" i="3" s="1"/>
  <c r="G351" i="3"/>
  <c r="H351" i="3" s="1"/>
  <c r="G352" i="3"/>
  <c r="H352" i="3" s="1"/>
  <c r="G353" i="3"/>
  <c r="H353" i="3" s="1"/>
  <c r="G354" i="3"/>
  <c r="H354" i="3" s="1"/>
  <c r="G355" i="3"/>
  <c r="H355" i="3" s="1"/>
  <c r="G356" i="3"/>
  <c r="H356" i="3" s="1"/>
  <c r="G357" i="3"/>
  <c r="H357" i="3" s="1"/>
  <c r="G358" i="3"/>
  <c r="H358" i="3" s="1"/>
  <c r="G359" i="3"/>
  <c r="H359" i="3" s="1"/>
  <c r="G360" i="3"/>
  <c r="H360" i="3"/>
  <c r="G361" i="3"/>
  <c r="H361" i="3" s="1"/>
  <c r="G362" i="3"/>
  <c r="H362" i="3" s="1"/>
  <c r="G363" i="3"/>
  <c r="H363" i="3" s="1"/>
  <c r="G364" i="3"/>
  <c r="H364" i="3" s="1"/>
  <c r="G365" i="3"/>
  <c r="H365" i="3" s="1"/>
  <c r="G366" i="3"/>
  <c r="H366" i="3" s="1"/>
  <c r="G367" i="3"/>
  <c r="H367" i="3" s="1"/>
  <c r="G368" i="3"/>
  <c r="H368" i="3" s="1"/>
  <c r="G369" i="3"/>
  <c r="H369" i="3" s="1"/>
  <c r="G370" i="3"/>
  <c r="H370" i="3" s="1"/>
  <c r="G371" i="3"/>
  <c r="H371" i="3" s="1"/>
  <c r="G372" i="3"/>
  <c r="H372" i="3" s="1"/>
  <c r="G373" i="3"/>
  <c r="H373" i="3" s="1"/>
  <c r="G374" i="3"/>
  <c r="H374" i="3"/>
  <c r="G375" i="3"/>
  <c r="H375" i="3" s="1"/>
  <c r="G376" i="3"/>
  <c r="H376" i="3" s="1"/>
  <c r="G377" i="3"/>
  <c r="H377" i="3" s="1"/>
  <c r="G378" i="3"/>
  <c r="H378" i="3" s="1"/>
  <c r="G379" i="3"/>
  <c r="H379" i="3" s="1"/>
  <c r="G380" i="3"/>
  <c r="H380" i="3" s="1"/>
  <c r="G381" i="3"/>
  <c r="H381" i="3" s="1"/>
  <c r="G382" i="3"/>
  <c r="H382" i="3" s="1"/>
  <c r="G383" i="3"/>
  <c r="H383" i="3" s="1"/>
  <c r="G384" i="3"/>
  <c r="H384" i="3" s="1"/>
  <c r="G385" i="3"/>
  <c r="H385" i="3" s="1"/>
  <c r="G386" i="3"/>
  <c r="H386" i="3" s="1"/>
  <c r="G387" i="3"/>
  <c r="H387" i="3" s="1"/>
  <c r="G388" i="3"/>
  <c r="H388" i="3" s="1"/>
  <c r="G389" i="3"/>
  <c r="H389" i="3" s="1"/>
  <c r="G390" i="3"/>
  <c r="H390" i="3" s="1"/>
  <c r="G391" i="3"/>
  <c r="H391" i="3" s="1"/>
  <c r="G392" i="3"/>
  <c r="H392" i="3"/>
  <c r="G393" i="3"/>
  <c r="H393" i="3" s="1"/>
  <c r="G394" i="3"/>
  <c r="H394" i="3" s="1"/>
  <c r="G395" i="3"/>
  <c r="H395" i="3" s="1"/>
  <c r="G396" i="3"/>
  <c r="H396" i="3" s="1"/>
  <c r="G397" i="3"/>
  <c r="H397" i="3" s="1"/>
  <c r="G398" i="3"/>
  <c r="H398" i="3"/>
  <c r="G399" i="3"/>
  <c r="H399" i="3" s="1"/>
  <c r="G400" i="3"/>
  <c r="H400" i="3" s="1"/>
  <c r="G401" i="3"/>
  <c r="H401" i="3" s="1"/>
  <c r="G402" i="3"/>
  <c r="H402" i="3" s="1"/>
  <c r="G403" i="3"/>
  <c r="H403" i="3" s="1"/>
  <c r="G404" i="3"/>
  <c r="H404" i="3" s="1"/>
  <c r="G405" i="3"/>
  <c r="H405" i="3" s="1"/>
  <c r="G406" i="3"/>
  <c r="H406" i="3" s="1"/>
  <c r="G407" i="3"/>
  <c r="H407" i="3" s="1"/>
  <c r="G408" i="3"/>
  <c r="H408" i="3" s="1"/>
  <c r="G409" i="3"/>
  <c r="H409" i="3" s="1"/>
  <c r="G296" i="3"/>
  <c r="H296" i="3" s="1"/>
  <c r="G297" i="3"/>
  <c r="H297" i="3" s="1"/>
  <c r="G298" i="3"/>
  <c r="H298" i="3" s="1"/>
  <c r="G299" i="3"/>
  <c r="H299" i="3" s="1"/>
  <c r="G300" i="3"/>
  <c r="H300" i="3" s="1"/>
  <c r="G301" i="3"/>
  <c r="H301" i="3" s="1"/>
  <c r="G302" i="3"/>
  <c r="H302" i="3" s="1"/>
  <c r="G291" i="3"/>
  <c r="H291" i="3" s="1"/>
  <c r="G292" i="3"/>
  <c r="H292" i="3"/>
  <c r="G293" i="3"/>
  <c r="H293" i="3" s="1"/>
  <c r="G294" i="3"/>
  <c r="H294" i="3" s="1"/>
  <c r="G295" i="3"/>
  <c r="H295" i="3" s="1"/>
  <c r="G198" i="4"/>
  <c r="H198" i="4" s="1"/>
  <c r="N14" i="10"/>
  <c r="N15" i="10"/>
  <c r="N16" i="10"/>
  <c r="N17" i="10"/>
  <c r="N18" i="10"/>
  <c r="N19" i="10"/>
  <c r="F14" i="10"/>
  <c r="G14" i="10"/>
  <c r="H14" i="10"/>
  <c r="I14" i="10"/>
  <c r="J14" i="10"/>
  <c r="K14" i="10"/>
  <c r="L14" i="10"/>
  <c r="M14" i="10"/>
  <c r="F15" i="10"/>
  <c r="G15" i="10"/>
  <c r="H15" i="10"/>
  <c r="I15" i="10"/>
  <c r="J15" i="10"/>
  <c r="K15" i="10"/>
  <c r="L15" i="10"/>
  <c r="M15" i="10"/>
  <c r="F16" i="10"/>
  <c r="G16" i="10"/>
  <c r="H16" i="10"/>
  <c r="I16" i="10"/>
  <c r="J16" i="10"/>
  <c r="K16" i="10"/>
  <c r="L16" i="10"/>
  <c r="M16" i="10"/>
  <c r="F17" i="10"/>
  <c r="G17" i="10"/>
  <c r="H17" i="10"/>
  <c r="I17" i="10"/>
  <c r="J17" i="10"/>
  <c r="K17" i="10"/>
  <c r="L17" i="10"/>
  <c r="M17" i="10"/>
  <c r="F18" i="10"/>
  <c r="G18" i="10"/>
  <c r="H18" i="10"/>
  <c r="I18" i="10"/>
  <c r="J18" i="10"/>
  <c r="K18" i="10"/>
  <c r="L18" i="10"/>
  <c r="M18" i="10"/>
  <c r="F19" i="10"/>
  <c r="G19" i="10"/>
  <c r="H19" i="10"/>
  <c r="I19" i="10"/>
  <c r="J19" i="10"/>
  <c r="K19" i="10"/>
  <c r="L19" i="10"/>
  <c r="M19" i="10"/>
  <c r="E19" i="10"/>
  <c r="E18" i="10"/>
  <c r="E17" i="10"/>
  <c r="E15" i="10"/>
  <c r="E14" i="10"/>
  <c r="G92" i="6"/>
  <c r="H92" i="6" s="1"/>
  <c r="G93" i="6"/>
  <c r="H93" i="6" s="1"/>
  <c r="G94" i="6"/>
  <c r="H94" i="6" s="1"/>
  <c r="G95" i="6"/>
  <c r="H95" i="6" s="1"/>
  <c r="G96" i="6"/>
  <c r="H96" i="6" s="1"/>
  <c r="G97" i="6"/>
  <c r="H97" i="6" s="1"/>
  <c r="G98" i="6"/>
  <c r="H98" i="6" s="1"/>
  <c r="G99" i="6"/>
  <c r="H99" i="6" s="1"/>
  <c r="G100" i="6"/>
  <c r="H100" i="6" s="1"/>
  <c r="G101" i="6"/>
  <c r="H101" i="6" s="1"/>
  <c r="G102" i="6"/>
  <c r="H102" i="6" s="1"/>
  <c r="G103" i="6"/>
  <c r="H103" i="6" s="1"/>
  <c r="G104" i="6"/>
  <c r="H104" i="6" s="1"/>
  <c r="G105" i="6"/>
  <c r="H105" i="6" s="1"/>
  <c r="G106" i="6"/>
  <c r="H106" i="6" s="1"/>
  <c r="G107" i="6"/>
  <c r="H107" i="6" s="1"/>
  <c r="G108" i="6"/>
  <c r="H108" i="6" s="1"/>
  <c r="G109" i="6"/>
  <c r="H109" i="6" s="1"/>
  <c r="G110" i="6"/>
  <c r="H110" i="6" s="1"/>
  <c r="G111" i="6"/>
  <c r="H111" i="6" s="1"/>
  <c r="G112" i="6"/>
  <c r="H112" i="6" s="1"/>
  <c r="G113" i="6"/>
  <c r="H113" i="6" s="1"/>
  <c r="G114" i="6"/>
  <c r="H114" i="6" s="1"/>
  <c r="G115" i="6"/>
  <c r="H115" i="6" s="1"/>
  <c r="G116" i="6"/>
  <c r="H116" i="6" s="1"/>
  <c r="G117" i="6"/>
  <c r="H117" i="6" s="1"/>
  <c r="G118" i="6"/>
  <c r="H118" i="6" s="1"/>
  <c r="G119" i="6"/>
  <c r="H119" i="6" s="1"/>
  <c r="G120" i="6"/>
  <c r="H120" i="6" s="1"/>
  <c r="G121" i="6"/>
  <c r="H121" i="6" s="1"/>
  <c r="G122" i="6"/>
  <c r="H122" i="6" s="1"/>
  <c r="G123" i="6"/>
  <c r="H123" i="6" s="1"/>
  <c r="G124" i="6"/>
  <c r="H124" i="6" s="1"/>
  <c r="G125" i="6"/>
  <c r="H125" i="6" s="1"/>
  <c r="G126" i="6"/>
  <c r="H126" i="6" s="1"/>
  <c r="G127" i="6"/>
  <c r="H127" i="6" s="1"/>
  <c r="G128" i="6"/>
  <c r="H128" i="6" s="1"/>
  <c r="G129" i="6"/>
  <c r="H129" i="6" s="1"/>
  <c r="G130" i="6"/>
  <c r="H130" i="6" s="1"/>
  <c r="G131" i="6"/>
  <c r="H131" i="6" s="1"/>
  <c r="G132" i="6"/>
  <c r="H132" i="6" s="1"/>
  <c r="G133" i="6"/>
  <c r="H133" i="6" s="1"/>
  <c r="G134" i="6"/>
  <c r="H134" i="6" s="1"/>
  <c r="G135" i="6"/>
  <c r="H135" i="6" s="1"/>
  <c r="G136" i="6"/>
  <c r="H136" i="6" s="1"/>
  <c r="G137" i="6"/>
  <c r="H137" i="6" s="1"/>
  <c r="G138" i="6"/>
  <c r="H138" i="6" s="1"/>
  <c r="G139" i="6"/>
  <c r="H139" i="6" s="1"/>
  <c r="G140" i="6"/>
  <c r="H140" i="6" s="1"/>
  <c r="G141" i="6"/>
  <c r="H141" i="6" s="1"/>
  <c r="G142" i="6"/>
  <c r="H142" i="6" s="1"/>
  <c r="G143" i="6"/>
  <c r="H143" i="6" s="1"/>
  <c r="G144" i="6"/>
  <c r="H144" i="6" s="1"/>
  <c r="G145" i="6"/>
  <c r="H145" i="6" s="1"/>
  <c r="G146" i="6"/>
  <c r="H146" i="6"/>
  <c r="G147" i="6"/>
  <c r="H147" i="6" s="1"/>
  <c r="G148" i="6"/>
  <c r="H148" i="6" s="1"/>
  <c r="G149" i="6"/>
  <c r="H149" i="6" s="1"/>
  <c r="G150" i="6"/>
  <c r="H150" i="6" s="1"/>
  <c r="G151" i="6"/>
  <c r="H151" i="6" s="1"/>
  <c r="G152" i="6"/>
  <c r="H152" i="6" s="1"/>
  <c r="G153" i="6"/>
  <c r="H153" i="6" s="1"/>
  <c r="G154" i="6"/>
  <c r="H154" i="6" s="1"/>
  <c r="G155" i="6"/>
  <c r="H155" i="6" s="1"/>
  <c r="G156" i="6"/>
  <c r="H156" i="6" s="1"/>
  <c r="G157" i="6"/>
  <c r="H157" i="6" s="1"/>
  <c r="G158" i="6"/>
  <c r="H158" i="6" s="1"/>
  <c r="G159" i="6"/>
  <c r="H159" i="6" s="1"/>
  <c r="G160" i="6"/>
  <c r="H160" i="6" s="1"/>
  <c r="G161" i="6"/>
  <c r="H161" i="6" s="1"/>
  <c r="G162" i="6"/>
  <c r="H162" i="6" s="1"/>
  <c r="G163" i="6"/>
  <c r="H163" i="6" s="1"/>
  <c r="G164" i="6"/>
  <c r="H164" i="6" s="1"/>
  <c r="G165" i="6"/>
  <c r="H165" i="6" s="1"/>
  <c r="G166" i="6"/>
  <c r="H166" i="6" s="1"/>
  <c r="G167" i="6"/>
  <c r="H167" i="6" s="1"/>
  <c r="G168" i="6"/>
  <c r="H168" i="6" s="1"/>
  <c r="G169" i="6"/>
  <c r="H169" i="6" s="1"/>
  <c r="G170" i="6"/>
  <c r="H170" i="6" s="1"/>
  <c r="G171" i="6"/>
  <c r="H171" i="6" s="1"/>
  <c r="G172" i="6"/>
  <c r="H172" i="6" s="1"/>
  <c r="G173" i="6"/>
  <c r="H173" i="6" s="1"/>
  <c r="G174" i="6"/>
  <c r="H174" i="6" s="1"/>
  <c r="G175" i="6"/>
  <c r="H175" i="6" s="1"/>
  <c r="G176" i="6"/>
  <c r="H176" i="6" s="1"/>
  <c r="G177" i="6"/>
  <c r="H177" i="6" s="1"/>
  <c r="G178" i="6"/>
  <c r="H178" i="6" s="1"/>
  <c r="G179" i="6"/>
  <c r="H179" i="6" s="1"/>
  <c r="G180" i="6"/>
  <c r="H180" i="6" s="1"/>
  <c r="G181" i="6"/>
  <c r="H181" i="6" s="1"/>
  <c r="G182" i="6"/>
  <c r="H182" i="6" s="1"/>
  <c r="G183" i="6"/>
  <c r="H183" i="6" s="1"/>
  <c r="G184" i="6"/>
  <c r="H184" i="6" s="1"/>
  <c r="G185" i="6"/>
  <c r="H185" i="6" s="1"/>
  <c r="G186" i="6"/>
  <c r="H186" i="6" s="1"/>
  <c r="G187" i="6"/>
  <c r="H187" i="6" s="1"/>
  <c r="G188" i="6"/>
  <c r="H188" i="6" s="1"/>
  <c r="G189" i="6"/>
  <c r="H189" i="6" s="1"/>
  <c r="G190" i="6"/>
  <c r="H190" i="6" s="1"/>
  <c r="G191" i="6"/>
  <c r="H191" i="6" s="1"/>
  <c r="G192" i="6"/>
  <c r="H192" i="6" s="1"/>
  <c r="G193" i="6"/>
  <c r="H193" i="6" s="1"/>
  <c r="G194" i="6"/>
  <c r="H194" i="6" s="1"/>
  <c r="G195" i="6"/>
  <c r="H195" i="6" s="1"/>
  <c r="G196" i="6"/>
  <c r="H196" i="6" s="1"/>
  <c r="G197" i="6"/>
  <c r="H197" i="6" s="1"/>
  <c r="G198" i="6"/>
  <c r="H198" i="6" s="1"/>
  <c r="G199" i="6"/>
  <c r="H199" i="6" s="1"/>
  <c r="G200" i="6"/>
  <c r="H200" i="6" s="1"/>
  <c r="G201" i="6"/>
  <c r="H201" i="6" s="1"/>
  <c r="G202" i="6"/>
  <c r="H202" i="6" s="1"/>
  <c r="G203" i="6"/>
  <c r="H203" i="6" s="1"/>
  <c r="G204" i="6"/>
  <c r="H204" i="6" s="1"/>
  <c r="G205" i="6"/>
  <c r="H205" i="6" s="1"/>
  <c r="G206" i="6"/>
  <c r="H206" i="6" s="1"/>
  <c r="G207" i="6"/>
  <c r="H207" i="6" s="1"/>
  <c r="G208" i="6"/>
  <c r="H208" i="6" s="1"/>
  <c r="G209" i="6"/>
  <c r="H209" i="6" s="1"/>
  <c r="G210" i="6"/>
  <c r="H210" i="6" s="1"/>
  <c r="G211" i="6"/>
  <c r="H211" i="6" s="1"/>
  <c r="G212" i="6"/>
  <c r="H212" i="6" s="1"/>
  <c r="G213" i="6"/>
  <c r="H213" i="6" s="1"/>
  <c r="G214" i="6"/>
  <c r="H214" i="6" s="1"/>
  <c r="G215" i="6"/>
  <c r="H215" i="6" s="1"/>
  <c r="G216" i="6"/>
  <c r="H216" i="6" s="1"/>
  <c r="G217" i="6"/>
  <c r="H217" i="6" s="1"/>
  <c r="G218" i="6"/>
  <c r="H218" i="6" s="1"/>
  <c r="G219" i="6"/>
  <c r="H219" i="6" s="1"/>
  <c r="G220" i="6"/>
  <c r="H220" i="6" s="1"/>
  <c r="G221" i="6"/>
  <c r="H221" i="6" s="1"/>
  <c r="G222" i="6"/>
  <c r="H222" i="6" s="1"/>
  <c r="G223" i="6"/>
  <c r="H223" i="6" s="1"/>
  <c r="G224" i="6"/>
  <c r="H224" i="6" s="1"/>
  <c r="G225" i="6"/>
  <c r="H225" i="6" s="1"/>
  <c r="G226" i="6"/>
  <c r="H226" i="6" s="1"/>
  <c r="G227" i="6"/>
  <c r="H227" i="6" s="1"/>
  <c r="G228" i="6"/>
  <c r="H228" i="6" s="1"/>
  <c r="G229" i="6"/>
  <c r="H229" i="6" s="1"/>
  <c r="G230" i="6"/>
  <c r="H230" i="6" s="1"/>
  <c r="G231" i="6"/>
  <c r="H231" i="6" s="1"/>
  <c r="G232" i="6"/>
  <c r="H232" i="6" s="1"/>
  <c r="G233" i="6"/>
  <c r="H233" i="6" s="1"/>
  <c r="G234" i="6"/>
  <c r="H234" i="6" s="1"/>
  <c r="G235" i="6"/>
  <c r="H235" i="6" s="1"/>
  <c r="G236" i="6"/>
  <c r="H236" i="6" s="1"/>
  <c r="G237" i="6"/>
  <c r="H237" i="6" s="1"/>
  <c r="G238" i="6"/>
  <c r="H238" i="6" s="1"/>
  <c r="G239" i="6"/>
  <c r="H239" i="6" s="1"/>
  <c r="G240" i="6"/>
  <c r="H240" i="6" s="1"/>
  <c r="G241" i="6"/>
  <c r="H241" i="6"/>
  <c r="G242" i="6"/>
  <c r="H242" i="6" s="1"/>
  <c r="G243" i="6"/>
  <c r="H243" i="6" s="1"/>
  <c r="G244" i="6"/>
  <c r="H244" i="6" s="1"/>
  <c r="G245" i="6"/>
  <c r="H245" i="6" s="1"/>
  <c r="G246" i="6"/>
  <c r="H246" i="6" s="1"/>
  <c r="G247" i="6"/>
  <c r="H247" i="6" s="1"/>
  <c r="G248" i="6"/>
  <c r="H248" i="6" s="1"/>
  <c r="G249" i="6"/>
  <c r="H249" i="6" s="1"/>
  <c r="G250" i="6"/>
  <c r="H250" i="6" s="1"/>
  <c r="G251" i="6"/>
  <c r="H251" i="6" s="1"/>
  <c r="G252" i="6"/>
  <c r="H252" i="6" s="1"/>
  <c r="G253" i="6"/>
  <c r="H253" i="6" s="1"/>
  <c r="G254" i="6"/>
  <c r="H254" i="6" s="1"/>
  <c r="G255" i="6"/>
  <c r="H255" i="6" s="1"/>
  <c r="G256" i="6"/>
  <c r="H256" i="6" s="1"/>
  <c r="G257" i="6"/>
  <c r="H257" i="6" s="1"/>
  <c r="G258" i="6"/>
  <c r="H258" i="6" s="1"/>
  <c r="G259" i="6"/>
  <c r="H259" i="6" s="1"/>
  <c r="G260" i="6"/>
  <c r="H260" i="6" s="1"/>
  <c r="G261" i="6"/>
  <c r="H261" i="6" s="1"/>
  <c r="G262" i="6"/>
  <c r="H262" i="6" s="1"/>
  <c r="G263" i="6"/>
  <c r="H263" i="6" s="1"/>
  <c r="G264" i="6"/>
  <c r="H264" i="6" s="1"/>
  <c r="G265" i="6"/>
  <c r="H265" i="6" s="1"/>
  <c r="G266" i="6"/>
  <c r="H266" i="6" s="1"/>
  <c r="G267" i="6"/>
  <c r="H267" i="6" s="1"/>
  <c r="G268" i="6"/>
  <c r="H268" i="6" s="1"/>
  <c r="G269" i="6"/>
  <c r="H269" i="6" s="1"/>
  <c r="G270" i="6"/>
  <c r="H270" i="6" s="1"/>
  <c r="G271" i="6"/>
  <c r="H271" i="6" s="1"/>
  <c r="G272" i="6"/>
  <c r="H272" i="6" s="1"/>
  <c r="G273" i="6"/>
  <c r="H273" i="6" s="1"/>
  <c r="G274" i="6"/>
  <c r="H274" i="6" s="1"/>
  <c r="G275" i="6"/>
  <c r="H275" i="6" s="1"/>
  <c r="G276" i="6"/>
  <c r="H276" i="6" s="1"/>
  <c r="G277" i="6"/>
  <c r="H277" i="6" s="1"/>
  <c r="G278" i="6"/>
  <c r="H278" i="6" s="1"/>
  <c r="G279" i="6"/>
  <c r="H279" i="6" s="1"/>
  <c r="G280" i="6"/>
  <c r="H280" i="6" s="1"/>
  <c r="G281" i="6"/>
  <c r="H281" i="6" s="1"/>
  <c r="G282" i="6"/>
  <c r="H282" i="6" s="1"/>
  <c r="G283" i="6"/>
  <c r="H283" i="6" s="1"/>
  <c r="G284" i="6"/>
  <c r="H284" i="6" s="1"/>
  <c r="G285" i="6"/>
  <c r="H285" i="6" s="1"/>
  <c r="G286" i="6"/>
  <c r="H286" i="6" s="1"/>
  <c r="G287" i="6"/>
  <c r="H287" i="6" s="1"/>
  <c r="G288" i="6"/>
  <c r="H288" i="6" s="1"/>
  <c r="G289" i="6"/>
  <c r="H289" i="6" s="1"/>
  <c r="G290" i="6"/>
  <c r="H290" i="6" s="1"/>
  <c r="G291" i="6"/>
  <c r="H291" i="6" s="1"/>
  <c r="G292" i="6"/>
  <c r="H292" i="6" s="1"/>
  <c r="G293" i="6"/>
  <c r="H293" i="6" s="1"/>
  <c r="G294" i="6"/>
  <c r="H294" i="6" s="1"/>
  <c r="G295" i="6"/>
  <c r="H295" i="6" s="1"/>
  <c r="G296" i="6"/>
  <c r="H296" i="6" s="1"/>
  <c r="G297" i="6"/>
  <c r="H297" i="6" s="1"/>
  <c r="G298" i="6"/>
  <c r="H298" i="6" s="1"/>
  <c r="G299" i="6"/>
  <c r="H299" i="6" s="1"/>
  <c r="G300" i="6"/>
  <c r="H300" i="6" s="1"/>
  <c r="G301" i="6"/>
  <c r="H301" i="6" s="1"/>
  <c r="G302" i="6"/>
  <c r="H302" i="6" s="1"/>
  <c r="G303" i="6"/>
  <c r="H303" i="6" s="1"/>
  <c r="G304" i="6"/>
  <c r="H304" i="6" s="1"/>
  <c r="G305" i="6"/>
  <c r="H305" i="6" s="1"/>
  <c r="G306" i="6"/>
  <c r="H306" i="6" s="1"/>
  <c r="G307" i="6"/>
  <c r="H307" i="6" s="1"/>
  <c r="G308" i="6"/>
  <c r="H308" i="6" s="1"/>
  <c r="G309" i="6"/>
  <c r="H309" i="6" s="1"/>
  <c r="G310" i="6"/>
  <c r="H310" i="6" s="1"/>
  <c r="G311" i="6"/>
  <c r="H311" i="6" s="1"/>
  <c r="G312" i="6"/>
  <c r="H312" i="6" s="1"/>
  <c r="G313" i="6"/>
  <c r="H313" i="6" s="1"/>
  <c r="G314" i="6"/>
  <c r="H314" i="6" s="1"/>
  <c r="G14" i="5"/>
  <c r="H14" i="5" s="1"/>
  <c r="G15" i="5"/>
  <c r="H15" i="5" s="1"/>
  <c r="G16" i="5"/>
  <c r="H16" i="5" s="1"/>
  <c r="G17" i="5"/>
  <c r="H17" i="5" s="1"/>
  <c r="G18" i="5"/>
  <c r="H18" i="5" s="1"/>
  <c r="G19" i="5"/>
  <c r="H19" i="5" s="1"/>
  <c r="G20" i="5"/>
  <c r="H20" i="5" s="1"/>
  <c r="G21" i="5"/>
  <c r="H21" i="5" s="1"/>
  <c r="G22" i="5"/>
  <c r="H22" i="5" s="1"/>
  <c r="G23" i="5"/>
  <c r="H23" i="5" s="1"/>
  <c r="G24" i="5"/>
  <c r="H24" i="5" s="1"/>
  <c r="G25" i="5"/>
  <c r="H25" i="5" s="1"/>
  <c r="G26" i="5"/>
  <c r="H26" i="5" s="1"/>
  <c r="G27" i="5"/>
  <c r="H27" i="5" s="1"/>
  <c r="G28" i="5"/>
  <c r="H28" i="5" s="1"/>
  <c r="G29" i="5"/>
  <c r="H29" i="5" s="1"/>
  <c r="G30" i="5"/>
  <c r="H30" i="5" s="1"/>
  <c r="G31" i="5"/>
  <c r="H31" i="5" s="1"/>
  <c r="G32" i="5"/>
  <c r="H32" i="5"/>
  <c r="G33" i="5"/>
  <c r="H33" i="5" s="1"/>
  <c r="G34" i="5"/>
  <c r="H34" i="5" s="1"/>
  <c r="G35" i="5"/>
  <c r="H35" i="5"/>
  <c r="G36" i="5"/>
  <c r="H36" i="5" s="1"/>
  <c r="G37" i="5"/>
  <c r="H37" i="5" s="1"/>
  <c r="G38" i="5"/>
  <c r="H38" i="5" s="1"/>
  <c r="G39" i="5"/>
  <c r="H39" i="5" s="1"/>
  <c r="G40" i="5"/>
  <c r="H40" i="5" s="1"/>
  <c r="G41" i="5"/>
  <c r="H41" i="5" s="1"/>
  <c r="G42" i="5"/>
  <c r="H42" i="5" s="1"/>
  <c r="G43" i="5"/>
  <c r="H43" i="5" s="1"/>
  <c r="G44" i="5"/>
  <c r="H44" i="5" s="1"/>
  <c r="G45" i="5"/>
  <c r="H45" i="5" s="1"/>
  <c r="G46" i="5"/>
  <c r="H46" i="5" s="1"/>
  <c r="G47" i="5"/>
  <c r="H47" i="5" s="1"/>
  <c r="G48" i="5"/>
  <c r="H48" i="5" s="1"/>
  <c r="G49" i="5"/>
  <c r="H49" i="5" s="1"/>
  <c r="G50" i="5"/>
  <c r="H50" i="5" s="1"/>
  <c r="G51" i="5"/>
  <c r="H51" i="5" s="1"/>
  <c r="G52" i="5"/>
  <c r="H52" i="5" s="1"/>
  <c r="G53" i="5"/>
  <c r="H53" i="5" s="1"/>
  <c r="G54" i="5"/>
  <c r="H54" i="5" s="1"/>
  <c r="G55" i="5"/>
  <c r="H55" i="5" s="1"/>
  <c r="G56" i="5"/>
  <c r="H56" i="5" s="1"/>
  <c r="G57" i="5"/>
  <c r="H57" i="5" s="1"/>
  <c r="G58" i="5"/>
  <c r="H58" i="5" s="1"/>
  <c r="G59" i="5"/>
  <c r="H59" i="5" s="1"/>
  <c r="G60" i="5"/>
  <c r="H60" i="5" s="1"/>
  <c r="G61" i="5"/>
  <c r="H61" i="5" s="1"/>
  <c r="G62" i="5"/>
  <c r="H62" i="5" s="1"/>
  <c r="G63" i="5"/>
  <c r="H63" i="5" s="1"/>
  <c r="G64" i="5"/>
  <c r="H64" i="5" s="1"/>
  <c r="G65" i="5"/>
  <c r="H65" i="5" s="1"/>
  <c r="G66" i="5"/>
  <c r="H66" i="5" s="1"/>
  <c r="G67" i="5"/>
  <c r="H67" i="5" s="1"/>
  <c r="G68" i="5"/>
  <c r="H68" i="5" s="1"/>
  <c r="G69" i="5"/>
  <c r="H69" i="5" s="1"/>
  <c r="G70" i="5"/>
  <c r="H70" i="5"/>
  <c r="G71" i="5"/>
  <c r="H71" i="5" s="1"/>
  <c r="G72" i="5"/>
  <c r="H72" i="5" s="1"/>
  <c r="G73" i="5"/>
  <c r="H73" i="5" s="1"/>
  <c r="G74" i="5"/>
  <c r="H74" i="5" s="1"/>
  <c r="G75" i="5"/>
  <c r="H75" i="5" s="1"/>
  <c r="G76" i="5"/>
  <c r="H76" i="5" s="1"/>
  <c r="G77" i="5"/>
  <c r="H77" i="5" s="1"/>
  <c r="G78" i="5"/>
  <c r="H78" i="5" s="1"/>
  <c r="G79" i="5"/>
  <c r="H79" i="5" s="1"/>
  <c r="G80" i="5"/>
  <c r="H80" i="5" s="1"/>
  <c r="G81" i="5"/>
  <c r="H81" i="5" s="1"/>
  <c r="G82" i="5"/>
  <c r="H82" i="5" s="1"/>
  <c r="G83" i="5"/>
  <c r="H83" i="5" s="1"/>
  <c r="G84" i="5"/>
  <c r="H84" i="5" s="1"/>
  <c r="G85" i="5"/>
  <c r="H85" i="5" s="1"/>
  <c r="G86" i="5"/>
  <c r="H86" i="5" s="1"/>
  <c r="G87" i="5"/>
  <c r="H87" i="5" s="1"/>
  <c r="G88" i="5"/>
  <c r="H88" i="5" s="1"/>
  <c r="G89" i="5"/>
  <c r="H89" i="5" s="1"/>
  <c r="G90" i="5"/>
  <c r="H90" i="5" s="1"/>
  <c r="G91" i="5"/>
  <c r="H91" i="5" s="1"/>
  <c r="G92" i="5"/>
  <c r="H92" i="5" s="1"/>
  <c r="G93" i="5"/>
  <c r="H93" i="5" s="1"/>
  <c r="G94" i="5"/>
  <c r="H94" i="5" s="1"/>
  <c r="G95" i="5"/>
  <c r="H95" i="5" s="1"/>
  <c r="G96" i="5"/>
  <c r="H96" i="5" s="1"/>
  <c r="G37" i="4"/>
  <c r="H37" i="4" s="1"/>
  <c r="G38" i="4"/>
  <c r="H38" i="4" s="1"/>
  <c r="G39" i="4"/>
  <c r="H39" i="4"/>
  <c r="G40" i="4"/>
  <c r="H40" i="4" s="1"/>
  <c r="G41" i="4"/>
  <c r="H41" i="4"/>
  <c r="G42" i="4"/>
  <c r="H42" i="4" s="1"/>
  <c r="G43" i="4"/>
  <c r="H43" i="4" s="1"/>
  <c r="G44" i="4"/>
  <c r="H44" i="4" s="1"/>
  <c r="G45" i="4"/>
  <c r="H45" i="4" s="1"/>
  <c r="G46" i="4"/>
  <c r="H46" i="4" s="1"/>
  <c r="G47" i="4"/>
  <c r="H47" i="4"/>
  <c r="G48" i="4"/>
  <c r="H48" i="4" s="1"/>
  <c r="G49" i="4"/>
  <c r="H49" i="4" s="1"/>
  <c r="G50" i="4"/>
  <c r="H50" i="4" s="1"/>
  <c r="G51" i="4"/>
  <c r="H51" i="4" s="1"/>
  <c r="G52" i="4"/>
  <c r="H52" i="4" s="1"/>
  <c r="G53" i="4"/>
  <c r="H53" i="4" s="1"/>
  <c r="G54" i="4"/>
  <c r="H54" i="4" s="1"/>
  <c r="G55" i="4"/>
  <c r="H55" i="4"/>
  <c r="G56" i="4"/>
  <c r="H56" i="4" s="1"/>
  <c r="G57" i="4"/>
  <c r="H57" i="4" s="1"/>
  <c r="G58" i="4"/>
  <c r="H58" i="4" s="1"/>
  <c r="G59" i="4"/>
  <c r="H59" i="4"/>
  <c r="G60" i="4"/>
  <c r="H60" i="4" s="1"/>
  <c r="G61" i="4"/>
  <c r="H61" i="4" s="1"/>
  <c r="G62" i="4"/>
  <c r="H62" i="4" s="1"/>
  <c r="G63" i="4"/>
  <c r="H63" i="4" s="1"/>
  <c r="G64" i="4"/>
  <c r="H64" i="4" s="1"/>
  <c r="G65" i="4"/>
  <c r="H65" i="4" s="1"/>
  <c r="G66" i="4"/>
  <c r="H66" i="4" s="1"/>
  <c r="G67" i="4"/>
  <c r="H67" i="4"/>
  <c r="G68" i="4"/>
  <c r="H68" i="4" s="1"/>
  <c r="G69" i="4"/>
  <c r="H69" i="4" s="1"/>
  <c r="G70" i="4"/>
  <c r="H70" i="4" s="1"/>
  <c r="G71" i="4"/>
  <c r="H71" i="4" s="1"/>
  <c r="G72" i="4"/>
  <c r="H72" i="4" s="1"/>
  <c r="G73" i="4"/>
  <c r="H73" i="4" s="1"/>
  <c r="G74" i="4"/>
  <c r="H74" i="4" s="1"/>
  <c r="G75" i="4"/>
  <c r="H75" i="4" s="1"/>
  <c r="G76" i="4"/>
  <c r="H76" i="4" s="1"/>
  <c r="G77" i="4"/>
  <c r="H77" i="4" s="1"/>
  <c r="G78" i="4"/>
  <c r="H78" i="4" s="1"/>
  <c r="G79" i="4"/>
  <c r="H79" i="4" s="1"/>
  <c r="G80" i="4"/>
  <c r="H80" i="4" s="1"/>
  <c r="G81" i="4"/>
  <c r="H81" i="4"/>
  <c r="G82" i="4"/>
  <c r="H82" i="4" s="1"/>
  <c r="G83" i="4"/>
  <c r="H83" i="4"/>
  <c r="G84" i="4"/>
  <c r="H84" i="4" s="1"/>
  <c r="G85" i="4"/>
  <c r="H85" i="4" s="1"/>
  <c r="G86" i="4"/>
  <c r="H86" i="4" s="1"/>
  <c r="G87" i="4"/>
  <c r="H87" i="4"/>
  <c r="G88" i="4"/>
  <c r="H88" i="4" s="1"/>
  <c r="G89" i="4"/>
  <c r="H89" i="4" s="1"/>
  <c r="G90" i="4"/>
  <c r="H90" i="4" s="1"/>
  <c r="G91" i="4"/>
  <c r="H91" i="4" s="1"/>
  <c r="G92" i="4"/>
  <c r="H92" i="4" s="1"/>
  <c r="G93" i="4"/>
  <c r="H93" i="4" s="1"/>
  <c r="G94" i="4"/>
  <c r="H94" i="4" s="1"/>
  <c r="G95" i="4"/>
  <c r="H95" i="4" s="1"/>
  <c r="G96" i="4"/>
  <c r="H96" i="4" s="1"/>
  <c r="G97" i="4"/>
  <c r="H97" i="4"/>
  <c r="G98" i="4"/>
  <c r="H98" i="4" s="1"/>
  <c r="G99" i="4"/>
  <c r="H99" i="4"/>
  <c r="G100" i="4"/>
  <c r="H100" i="4" s="1"/>
  <c r="G101" i="4"/>
  <c r="H101" i="4" s="1"/>
  <c r="G102" i="4"/>
  <c r="H102" i="4" s="1"/>
  <c r="G103" i="4"/>
  <c r="H103" i="4"/>
  <c r="G104" i="4"/>
  <c r="H104" i="4" s="1"/>
  <c r="G105" i="4"/>
  <c r="H105" i="4"/>
  <c r="G106" i="4"/>
  <c r="H106" i="4" s="1"/>
  <c r="G107" i="4"/>
  <c r="H107" i="4" s="1"/>
  <c r="G108" i="4"/>
  <c r="H108" i="4" s="1"/>
  <c r="G109" i="4"/>
  <c r="H109" i="4" s="1"/>
  <c r="G110" i="4"/>
  <c r="H110" i="4" s="1"/>
  <c r="G111" i="4"/>
  <c r="H111" i="4"/>
  <c r="G112" i="4"/>
  <c r="H112" i="4" s="1"/>
  <c r="G113" i="4"/>
  <c r="H113" i="4" s="1"/>
  <c r="G114" i="4"/>
  <c r="H114" i="4" s="1"/>
  <c r="G115" i="4"/>
  <c r="H115" i="4" s="1"/>
  <c r="G116" i="4"/>
  <c r="H116" i="4" s="1"/>
  <c r="G117" i="4"/>
  <c r="H117" i="4" s="1"/>
  <c r="G118" i="4"/>
  <c r="H118" i="4" s="1"/>
  <c r="G119" i="4"/>
  <c r="H119" i="4" s="1"/>
  <c r="G120" i="4"/>
  <c r="H120" i="4" s="1"/>
  <c r="G121" i="4"/>
  <c r="H121" i="4" s="1"/>
  <c r="G122" i="4"/>
  <c r="H122" i="4" s="1"/>
  <c r="G123" i="4"/>
  <c r="H123" i="4"/>
  <c r="G124" i="4"/>
  <c r="H124" i="4" s="1"/>
  <c r="G125" i="4"/>
  <c r="H125" i="4" s="1"/>
  <c r="G126" i="4"/>
  <c r="H126" i="4" s="1"/>
  <c r="G127" i="4"/>
  <c r="H127" i="4" s="1"/>
  <c r="G128" i="4"/>
  <c r="H128" i="4" s="1"/>
  <c r="G129" i="4"/>
  <c r="H129" i="4" s="1"/>
  <c r="G130" i="4"/>
  <c r="H130" i="4" s="1"/>
  <c r="G131" i="4"/>
  <c r="H131" i="4"/>
  <c r="G132" i="4"/>
  <c r="H132" i="4" s="1"/>
  <c r="G133" i="4"/>
  <c r="H133" i="4" s="1"/>
  <c r="G134" i="4"/>
  <c r="H134" i="4" s="1"/>
  <c r="G135" i="4"/>
  <c r="H135" i="4" s="1"/>
  <c r="G136" i="4"/>
  <c r="H136" i="4" s="1"/>
  <c r="G137" i="4"/>
  <c r="H137" i="4" s="1"/>
  <c r="G138" i="4"/>
  <c r="H138" i="4" s="1"/>
  <c r="G139" i="4"/>
  <c r="H139" i="4" s="1"/>
  <c r="G140" i="4"/>
  <c r="H140" i="4" s="1"/>
  <c r="G141" i="4"/>
  <c r="H141" i="4" s="1"/>
  <c r="G142" i="4"/>
  <c r="H142" i="4" s="1"/>
  <c r="G143" i="4"/>
  <c r="H143" i="4" s="1"/>
  <c r="G144" i="4"/>
  <c r="H144" i="4" s="1"/>
  <c r="G145" i="4"/>
  <c r="H145" i="4"/>
  <c r="G146" i="4"/>
  <c r="H146" i="4" s="1"/>
  <c r="G147" i="4"/>
  <c r="H147" i="4"/>
  <c r="G148" i="4"/>
  <c r="H148" i="4" s="1"/>
  <c r="G149" i="4"/>
  <c r="H149" i="4" s="1"/>
  <c r="G150" i="4"/>
  <c r="H150" i="4" s="1"/>
  <c r="G151" i="4"/>
  <c r="H151" i="4"/>
  <c r="G152" i="4"/>
  <c r="H152" i="4" s="1"/>
  <c r="G153" i="4"/>
  <c r="H153" i="4" s="1"/>
  <c r="G154" i="4"/>
  <c r="H154" i="4" s="1"/>
  <c r="G155" i="4"/>
  <c r="H155" i="4" s="1"/>
  <c r="G156" i="4"/>
  <c r="H156" i="4" s="1"/>
  <c r="G157" i="4"/>
  <c r="H157" i="4" s="1"/>
  <c r="G158" i="4"/>
  <c r="H158" i="4" s="1"/>
  <c r="G159" i="4"/>
  <c r="H159" i="4" s="1"/>
  <c r="G160" i="4"/>
  <c r="H160" i="4" s="1"/>
  <c r="G161" i="4"/>
  <c r="H161" i="4"/>
  <c r="G162" i="4"/>
  <c r="H162" i="4" s="1"/>
  <c r="G163" i="4"/>
  <c r="H163" i="4"/>
  <c r="G164" i="4"/>
  <c r="H164" i="4" s="1"/>
  <c r="G165" i="4"/>
  <c r="H165" i="4" s="1"/>
  <c r="G166" i="4"/>
  <c r="H166" i="4" s="1"/>
  <c r="G167" i="4"/>
  <c r="H167" i="4"/>
  <c r="G168" i="4"/>
  <c r="H168" i="4" s="1"/>
  <c r="G169" i="4"/>
  <c r="H169" i="4"/>
  <c r="G170" i="4"/>
  <c r="H170" i="4" s="1"/>
  <c r="G171" i="4"/>
  <c r="H171" i="4" s="1"/>
  <c r="G172" i="4"/>
  <c r="H172" i="4" s="1"/>
  <c r="G173" i="4"/>
  <c r="H173" i="4" s="1"/>
  <c r="G174" i="4"/>
  <c r="H174" i="4" s="1"/>
  <c r="G175" i="4"/>
  <c r="H175" i="4"/>
  <c r="G176" i="4"/>
  <c r="H176" i="4" s="1"/>
  <c r="G177" i="4"/>
  <c r="H177" i="4" s="1"/>
  <c r="G178" i="4"/>
  <c r="H178" i="4" s="1"/>
  <c r="G179" i="4"/>
  <c r="H179" i="4" s="1"/>
  <c r="G180" i="4"/>
  <c r="H180" i="4" s="1"/>
  <c r="G181" i="4"/>
  <c r="H181" i="4" s="1"/>
  <c r="G182" i="4"/>
  <c r="H182" i="4" s="1"/>
  <c r="G183" i="4"/>
  <c r="H183" i="4" s="1"/>
  <c r="G184" i="4"/>
  <c r="H184" i="4" s="1"/>
  <c r="G185" i="4"/>
  <c r="H185" i="4" s="1"/>
  <c r="G186" i="4"/>
  <c r="H186" i="4" s="1"/>
  <c r="G187" i="4"/>
  <c r="H187" i="4"/>
  <c r="G188" i="4"/>
  <c r="H188" i="4" s="1"/>
  <c r="G189" i="4"/>
  <c r="H189" i="4" s="1"/>
  <c r="G190" i="4"/>
  <c r="H190" i="4" s="1"/>
  <c r="G191" i="4"/>
  <c r="H191" i="4" s="1"/>
  <c r="G192" i="4"/>
  <c r="H192" i="4" s="1"/>
  <c r="G193" i="4"/>
  <c r="H193" i="4" s="1"/>
  <c r="G194" i="4"/>
  <c r="H194" i="4" s="1"/>
  <c r="G195" i="4"/>
  <c r="H195" i="4"/>
  <c r="G196" i="4"/>
  <c r="H196" i="4" s="1"/>
  <c r="G197" i="4"/>
  <c r="H197" i="4" s="1"/>
  <c r="G411" i="3"/>
  <c r="H411" i="3" s="1"/>
  <c r="G412" i="3"/>
  <c r="H412" i="3" s="1"/>
  <c r="G413" i="3"/>
  <c r="H413" i="3" s="1"/>
  <c r="G414" i="3"/>
  <c r="H414" i="3" s="1"/>
  <c r="G415" i="3"/>
  <c r="H415" i="3" s="1"/>
  <c r="G416" i="3"/>
  <c r="H416" i="3" s="1"/>
  <c r="G417" i="3"/>
  <c r="H417" i="3" s="1"/>
  <c r="G418" i="3"/>
  <c r="H418" i="3" s="1"/>
  <c r="G419" i="3"/>
  <c r="H419" i="3" s="1"/>
  <c r="G420" i="3"/>
  <c r="H420" i="3" s="1"/>
  <c r="G421" i="3"/>
  <c r="H421" i="3" s="1"/>
  <c r="G452" i="3"/>
  <c r="G453" i="3"/>
  <c r="H453" i="3" s="1"/>
  <c r="G410" i="3"/>
  <c r="H410" i="3" s="1"/>
  <c r="G45" i="1"/>
  <c r="H45" i="1" s="1"/>
  <c r="G46" i="1"/>
  <c r="H46" i="1" s="1"/>
  <c r="G47" i="1"/>
  <c r="H47" i="1" s="1"/>
  <c r="G48" i="1"/>
  <c r="H48" i="1" s="1"/>
  <c r="G49" i="1"/>
  <c r="H49" i="1"/>
  <c r="G50" i="1"/>
  <c r="H50" i="1" s="1"/>
  <c r="G62" i="2"/>
  <c r="H62" i="2" s="1"/>
  <c r="G63" i="2"/>
  <c r="H63" i="2" s="1"/>
  <c r="G64" i="2"/>
  <c r="H64" i="2" s="1"/>
  <c r="G65" i="2"/>
  <c r="H65" i="2" s="1"/>
  <c r="G66" i="2"/>
  <c r="H66" i="2" s="1"/>
  <c r="G61" i="2"/>
  <c r="H61" i="2" s="1"/>
  <c r="G262" i="5"/>
  <c r="H262" i="5" s="1"/>
  <c r="G263" i="5"/>
  <c r="H263" i="5" s="1"/>
  <c r="G250" i="5"/>
  <c r="H250" i="5" s="1"/>
  <c r="G251" i="5"/>
  <c r="H251" i="5" s="1"/>
  <c r="G252" i="5"/>
  <c r="H252" i="5" s="1"/>
  <c r="G253" i="5"/>
  <c r="H253" i="5" s="1"/>
  <c r="G254" i="5"/>
  <c r="H254" i="5" s="1"/>
  <c r="G255" i="5"/>
  <c r="H255" i="5" s="1"/>
  <c r="G256" i="5"/>
  <c r="H256" i="5" s="1"/>
  <c r="G257" i="5"/>
  <c r="H257" i="5" s="1"/>
  <c r="G258" i="5"/>
  <c r="H258" i="5" s="1"/>
  <c r="G259" i="5"/>
  <c r="H259" i="5" s="1"/>
  <c r="G260" i="5"/>
  <c r="H260" i="5" s="1"/>
  <c r="G261" i="5"/>
  <c r="H261" i="5" s="1"/>
  <c r="A59" i="2"/>
  <c r="A58" i="2"/>
  <c r="A60" i="2"/>
  <c r="A17" i="3"/>
  <c r="A18" i="3" s="1"/>
  <c r="G13" i="5"/>
  <c r="H13" i="5" s="1"/>
  <c r="G10" i="5"/>
  <c r="H10" i="5" s="1"/>
  <c r="G11" i="5"/>
  <c r="H11" i="5" s="1"/>
  <c r="G12" i="5"/>
  <c r="H12" i="5" s="1"/>
  <c r="G80" i="3"/>
  <c r="H80" i="3" s="1"/>
  <c r="G81" i="3"/>
  <c r="H81" i="3" s="1"/>
  <c r="G82" i="3"/>
  <c r="H82" i="3" s="1"/>
  <c r="G83" i="3"/>
  <c r="H83" i="3" s="1"/>
  <c r="G84" i="3"/>
  <c r="H84" i="3"/>
  <c r="G85" i="3"/>
  <c r="H85" i="3" s="1"/>
  <c r="G86" i="3"/>
  <c r="H86" i="3" s="1"/>
  <c r="G87" i="3"/>
  <c r="H87" i="3" s="1"/>
  <c r="G88" i="3"/>
  <c r="H88" i="3" s="1"/>
  <c r="G89" i="3"/>
  <c r="H89" i="3" s="1"/>
  <c r="G90" i="3"/>
  <c r="H90" i="3"/>
  <c r="G91" i="3"/>
  <c r="H91" i="3" s="1"/>
  <c r="G92" i="3"/>
  <c r="H92" i="3" s="1"/>
  <c r="G93" i="3"/>
  <c r="H93" i="3" s="1"/>
  <c r="G94" i="3"/>
  <c r="H94" i="3" s="1"/>
  <c r="G95" i="3"/>
  <c r="H95" i="3" s="1"/>
  <c r="G96" i="3"/>
  <c r="H96" i="3"/>
  <c r="G97" i="3"/>
  <c r="H97" i="3" s="1"/>
  <c r="G98" i="3"/>
  <c r="H98" i="3" s="1"/>
  <c r="G99" i="3"/>
  <c r="H99" i="3" s="1"/>
  <c r="G100" i="3"/>
  <c r="H100" i="3" s="1"/>
  <c r="G101" i="3"/>
  <c r="H101" i="3" s="1"/>
  <c r="G102" i="3"/>
  <c r="H102" i="3" s="1"/>
  <c r="G103" i="3"/>
  <c r="H103" i="3" s="1"/>
  <c r="G104" i="3"/>
  <c r="H104" i="3"/>
  <c r="G105" i="3"/>
  <c r="H105" i="3" s="1"/>
  <c r="G106" i="3"/>
  <c r="H106" i="3" s="1"/>
  <c r="G107" i="3"/>
  <c r="H107" i="3" s="1"/>
  <c r="G108" i="3"/>
  <c r="H108" i="3" s="1"/>
  <c r="G109" i="3"/>
  <c r="H109" i="3" s="1"/>
  <c r="G110" i="3"/>
  <c r="H110" i="3" s="1"/>
  <c r="G111" i="3"/>
  <c r="H111" i="3" s="1"/>
  <c r="G112" i="3"/>
  <c r="H112" i="3" s="1"/>
  <c r="G113" i="3"/>
  <c r="H113" i="3" s="1"/>
  <c r="G114" i="3"/>
  <c r="H114" i="3" s="1"/>
  <c r="G115" i="3"/>
  <c r="H115" i="3" s="1"/>
  <c r="G116" i="3"/>
  <c r="H116" i="3" s="1"/>
  <c r="G117" i="3"/>
  <c r="H117" i="3" s="1"/>
  <c r="G118" i="3"/>
  <c r="H118" i="3" s="1"/>
  <c r="G119" i="3"/>
  <c r="H119" i="3" s="1"/>
  <c r="G120" i="3"/>
  <c r="H120" i="3" s="1"/>
  <c r="G121" i="3"/>
  <c r="H121" i="3" s="1"/>
  <c r="G122" i="3"/>
  <c r="H122" i="3"/>
  <c r="G123" i="3"/>
  <c r="H123" i="3" s="1"/>
  <c r="G124" i="3"/>
  <c r="H124" i="3" s="1"/>
  <c r="G125" i="3"/>
  <c r="H125" i="3" s="1"/>
  <c r="G126" i="3"/>
  <c r="H126" i="3" s="1"/>
  <c r="G127" i="3"/>
  <c r="H127" i="3" s="1"/>
  <c r="G128" i="3"/>
  <c r="H128" i="3"/>
  <c r="G129" i="3"/>
  <c r="H129" i="3" s="1"/>
  <c r="G130" i="3"/>
  <c r="H130" i="3" s="1"/>
  <c r="G131" i="3"/>
  <c r="H131" i="3" s="1"/>
  <c r="G132" i="3"/>
  <c r="H132" i="3" s="1"/>
  <c r="G133" i="3"/>
  <c r="H133" i="3" s="1"/>
  <c r="G134" i="3"/>
  <c r="H134" i="3" s="1"/>
  <c r="G135" i="3"/>
  <c r="H135" i="3" s="1"/>
  <c r="G136" i="3"/>
  <c r="H136" i="3"/>
  <c r="G137" i="3"/>
  <c r="H137" i="3" s="1"/>
  <c r="G138" i="3"/>
  <c r="H138" i="3" s="1"/>
  <c r="G139" i="3"/>
  <c r="H139" i="3" s="1"/>
  <c r="G140" i="3"/>
  <c r="H140" i="3" s="1"/>
  <c r="G141" i="3"/>
  <c r="H141" i="3" s="1"/>
  <c r="G142" i="3"/>
  <c r="H142" i="3" s="1"/>
  <c r="G143" i="3"/>
  <c r="H143" i="3" s="1"/>
  <c r="G144" i="3"/>
  <c r="H144" i="3" s="1"/>
  <c r="G145" i="3"/>
  <c r="H145" i="3" s="1"/>
  <c r="G146" i="3"/>
  <c r="H146" i="3" s="1"/>
  <c r="G147" i="3"/>
  <c r="H147" i="3" s="1"/>
  <c r="G148" i="3"/>
  <c r="H148" i="3" s="1"/>
  <c r="G149" i="3"/>
  <c r="H149" i="3" s="1"/>
  <c r="G150" i="3"/>
  <c r="H150" i="3"/>
  <c r="G151" i="3"/>
  <c r="H151" i="3" s="1"/>
  <c r="G152" i="3"/>
  <c r="H152" i="3" s="1"/>
  <c r="G153" i="3"/>
  <c r="H153" i="3" s="1"/>
  <c r="G154" i="3"/>
  <c r="H154" i="3" s="1"/>
  <c r="G155" i="3"/>
  <c r="H155" i="3" s="1"/>
  <c r="G156" i="3"/>
  <c r="H156" i="3" s="1"/>
  <c r="G157" i="3"/>
  <c r="H157" i="3" s="1"/>
  <c r="G158" i="3"/>
  <c r="H158" i="3"/>
  <c r="G159" i="3"/>
  <c r="H159" i="3" s="1"/>
  <c r="G160" i="3"/>
  <c r="H160" i="3" s="1"/>
  <c r="G161" i="3"/>
  <c r="H161" i="3" s="1"/>
  <c r="G162" i="3"/>
  <c r="H162" i="3" s="1"/>
  <c r="G163" i="3"/>
  <c r="H163" i="3" s="1"/>
  <c r="G164" i="3"/>
  <c r="H164" i="3" s="1"/>
  <c r="G165" i="3"/>
  <c r="H165" i="3" s="1"/>
  <c r="G166" i="3"/>
  <c r="H166" i="3"/>
  <c r="G167" i="3"/>
  <c r="H167" i="3" s="1"/>
  <c r="G168" i="3"/>
  <c r="H168" i="3" s="1"/>
  <c r="G169" i="3"/>
  <c r="H169" i="3" s="1"/>
  <c r="G170" i="3"/>
  <c r="H170" i="3" s="1"/>
  <c r="G171" i="3"/>
  <c r="H171" i="3" s="1"/>
  <c r="G172" i="3"/>
  <c r="H172" i="3" s="1"/>
  <c r="G173" i="3"/>
  <c r="H173" i="3" s="1"/>
  <c r="G174" i="3"/>
  <c r="H174" i="3"/>
  <c r="G175" i="3"/>
  <c r="H175" i="3" s="1"/>
  <c r="G176" i="3"/>
  <c r="H176" i="3" s="1"/>
  <c r="G177" i="3"/>
  <c r="H177" i="3" s="1"/>
  <c r="G178" i="3"/>
  <c r="H178" i="3" s="1"/>
  <c r="G179" i="3"/>
  <c r="H179" i="3" s="1"/>
  <c r="G180" i="3"/>
  <c r="H180" i="3" s="1"/>
  <c r="G181" i="3"/>
  <c r="H181" i="3" s="1"/>
  <c r="G182" i="3"/>
  <c r="H182" i="3"/>
  <c r="G183" i="3"/>
  <c r="H183" i="3" s="1"/>
  <c r="G184" i="3"/>
  <c r="H184" i="3" s="1"/>
  <c r="G185" i="3"/>
  <c r="H185" i="3" s="1"/>
  <c r="G186" i="3"/>
  <c r="H186" i="3" s="1"/>
  <c r="G187" i="3"/>
  <c r="H187" i="3" s="1"/>
  <c r="G188" i="3"/>
  <c r="H188" i="3" s="1"/>
  <c r="G189" i="3"/>
  <c r="H189" i="3" s="1"/>
  <c r="G190" i="3"/>
  <c r="H190" i="3"/>
  <c r="G191" i="3"/>
  <c r="H191" i="3" s="1"/>
  <c r="G192" i="3"/>
  <c r="H192" i="3" s="1"/>
  <c r="G193" i="3"/>
  <c r="H193" i="3" s="1"/>
  <c r="G194" i="3"/>
  <c r="H194" i="3" s="1"/>
  <c r="G195" i="3"/>
  <c r="H195" i="3" s="1"/>
  <c r="G196" i="3"/>
  <c r="H196" i="3" s="1"/>
  <c r="G197" i="3"/>
  <c r="H197" i="3" s="1"/>
  <c r="G198" i="3"/>
  <c r="H198" i="3"/>
  <c r="G199" i="3"/>
  <c r="H199" i="3" s="1"/>
  <c r="G200" i="3"/>
  <c r="H200" i="3" s="1"/>
  <c r="G201" i="3"/>
  <c r="H201" i="3" s="1"/>
  <c r="G202" i="3"/>
  <c r="H202" i="3" s="1"/>
  <c r="G203" i="3"/>
  <c r="H203" i="3" s="1"/>
  <c r="G204" i="3"/>
  <c r="H204" i="3" s="1"/>
  <c r="G205" i="3"/>
  <c r="H205" i="3" s="1"/>
  <c r="G206" i="3"/>
  <c r="H206" i="3"/>
  <c r="G207" i="3"/>
  <c r="H207" i="3" s="1"/>
  <c r="G208" i="3"/>
  <c r="H208" i="3" s="1"/>
  <c r="G209" i="3"/>
  <c r="H209" i="3" s="1"/>
  <c r="G210" i="3"/>
  <c r="H210" i="3" s="1"/>
  <c r="G211" i="3"/>
  <c r="H211" i="3" s="1"/>
  <c r="G212" i="3"/>
  <c r="H212" i="3" s="1"/>
  <c r="G213" i="3"/>
  <c r="H213" i="3" s="1"/>
  <c r="G214" i="3"/>
  <c r="H214" i="3"/>
  <c r="G215" i="3"/>
  <c r="H215" i="3" s="1"/>
  <c r="G216" i="3"/>
  <c r="H216" i="3" s="1"/>
  <c r="G217" i="3"/>
  <c r="H217" i="3" s="1"/>
  <c r="G218" i="3"/>
  <c r="H218" i="3" s="1"/>
  <c r="G219" i="3"/>
  <c r="H219" i="3" s="1"/>
  <c r="G220" i="3"/>
  <c r="H220" i="3" s="1"/>
  <c r="G221" i="3"/>
  <c r="H221" i="3" s="1"/>
  <c r="G222" i="3"/>
  <c r="H222" i="3"/>
  <c r="G224" i="3"/>
  <c r="H224" i="3" s="1"/>
  <c r="G225" i="3"/>
  <c r="H225" i="3" s="1"/>
  <c r="G226" i="3"/>
  <c r="H226" i="3" s="1"/>
  <c r="G227" i="3"/>
  <c r="H227" i="3" s="1"/>
  <c r="G228" i="3"/>
  <c r="H228" i="3" s="1"/>
  <c r="G229" i="3"/>
  <c r="H229" i="3" s="1"/>
  <c r="G230" i="3"/>
  <c r="H230" i="3" s="1"/>
  <c r="G231" i="3"/>
  <c r="H231" i="3"/>
  <c r="G232" i="3"/>
  <c r="H232" i="3" s="1"/>
  <c r="G233" i="3"/>
  <c r="H233" i="3" s="1"/>
  <c r="G234" i="3"/>
  <c r="H234" i="3" s="1"/>
  <c r="G235" i="3"/>
  <c r="H235" i="3" s="1"/>
  <c r="G236" i="3"/>
  <c r="H236" i="3" s="1"/>
  <c r="G237" i="3"/>
  <c r="H237" i="3" s="1"/>
  <c r="G238" i="3"/>
  <c r="H238" i="3" s="1"/>
  <c r="G239" i="3"/>
  <c r="H239" i="3"/>
  <c r="G240" i="3"/>
  <c r="H240" i="3" s="1"/>
  <c r="G241" i="3"/>
  <c r="H241" i="3" s="1"/>
  <c r="G242" i="3"/>
  <c r="H242" i="3" s="1"/>
  <c r="G243" i="3"/>
  <c r="H243" i="3" s="1"/>
  <c r="G244" i="3"/>
  <c r="H244" i="3" s="1"/>
  <c r="G245" i="3"/>
  <c r="H245" i="3" s="1"/>
  <c r="G246" i="3"/>
  <c r="H246" i="3" s="1"/>
  <c r="G247" i="3"/>
  <c r="H247" i="3" s="1"/>
  <c r="G248" i="3"/>
  <c r="H248" i="3"/>
  <c r="G249" i="3"/>
  <c r="H249" i="3" s="1"/>
  <c r="G250" i="3"/>
  <c r="H250" i="3" s="1"/>
  <c r="G251" i="3"/>
  <c r="H251" i="3" s="1"/>
  <c r="G252" i="3"/>
  <c r="H252" i="3"/>
  <c r="G253" i="3"/>
  <c r="H253" i="3" s="1"/>
  <c r="G254" i="3"/>
  <c r="H254" i="3" s="1"/>
  <c r="G255" i="3"/>
  <c r="H255" i="3" s="1"/>
  <c r="G256" i="3"/>
  <c r="H256" i="3"/>
  <c r="G257" i="3"/>
  <c r="H257" i="3" s="1"/>
  <c r="G258" i="3"/>
  <c r="H258" i="3" s="1"/>
  <c r="G259" i="3"/>
  <c r="H259" i="3" s="1"/>
  <c r="G260" i="3"/>
  <c r="H260" i="3"/>
  <c r="G261" i="3"/>
  <c r="H261" i="3" s="1"/>
  <c r="G262" i="3"/>
  <c r="H262" i="3" s="1"/>
  <c r="G263" i="3"/>
  <c r="H263" i="3" s="1"/>
  <c r="G264" i="3"/>
  <c r="H264" i="3"/>
  <c r="G265" i="3"/>
  <c r="H265" i="3" s="1"/>
  <c r="G266" i="3"/>
  <c r="H266" i="3" s="1"/>
  <c r="G267" i="3"/>
  <c r="H267" i="3" s="1"/>
  <c r="G268" i="3"/>
  <c r="H268" i="3"/>
  <c r="G269" i="3"/>
  <c r="H269" i="3" s="1"/>
  <c r="G270" i="3"/>
  <c r="H270" i="3" s="1"/>
  <c r="G271" i="3"/>
  <c r="H271" i="3" s="1"/>
  <c r="G272" i="3"/>
  <c r="H272" i="3"/>
  <c r="G273" i="3"/>
  <c r="H273" i="3" s="1"/>
  <c r="G274" i="3"/>
  <c r="H274" i="3" s="1"/>
  <c r="G275" i="3"/>
  <c r="H275" i="3" s="1"/>
  <c r="G276" i="3"/>
  <c r="H276" i="3"/>
  <c r="G277" i="3"/>
  <c r="H277" i="3" s="1"/>
  <c r="G278" i="3"/>
  <c r="H278" i="3" s="1"/>
  <c r="G279" i="3"/>
  <c r="H279" i="3" s="1"/>
  <c r="G280" i="3"/>
  <c r="H280" i="3"/>
  <c r="G281" i="3"/>
  <c r="H281" i="3" s="1"/>
  <c r="G282" i="3"/>
  <c r="H282" i="3" s="1"/>
  <c r="G283" i="3"/>
  <c r="H283" i="3" s="1"/>
  <c r="G284" i="3"/>
  <c r="H284" i="3"/>
  <c r="G285" i="3"/>
  <c r="H285" i="3" s="1"/>
  <c r="G286" i="3"/>
  <c r="H286" i="3" s="1"/>
  <c r="G287" i="3"/>
  <c r="H287" i="3" s="1"/>
  <c r="G288" i="3"/>
  <c r="H288" i="3"/>
  <c r="G289" i="3"/>
  <c r="H289" i="3" s="1"/>
  <c r="G290" i="3"/>
  <c r="H290" i="3" s="1"/>
  <c r="D3" i="4"/>
  <c r="D3" i="3"/>
  <c r="G249" i="5"/>
  <c r="H249" i="5"/>
  <c r="G22" i="1"/>
  <c r="H22" i="1" s="1"/>
  <c r="G57" i="3"/>
  <c r="H57" i="3" s="1"/>
  <c r="G58" i="3"/>
  <c r="H58" i="3" s="1"/>
  <c r="G59" i="3"/>
  <c r="H59" i="3" s="1"/>
  <c r="G60" i="3"/>
  <c r="H60" i="3" s="1"/>
  <c r="G61" i="3"/>
  <c r="H61" i="3"/>
  <c r="G62" i="3"/>
  <c r="H62" i="3" s="1"/>
  <c r="G63" i="3"/>
  <c r="H63" i="3" s="1"/>
  <c r="G64" i="3"/>
  <c r="H64" i="3" s="1"/>
  <c r="G65" i="3"/>
  <c r="H65" i="3" s="1"/>
  <c r="G66" i="3"/>
  <c r="H66" i="3" s="1"/>
  <c r="G67" i="3"/>
  <c r="H67" i="3" s="1"/>
  <c r="G68" i="3"/>
  <c r="H68" i="3" s="1"/>
  <c r="G69" i="3"/>
  <c r="H69" i="3"/>
  <c r="G70" i="3"/>
  <c r="H70" i="3" s="1"/>
  <c r="G71" i="3"/>
  <c r="H71" i="3" s="1"/>
  <c r="G72" i="3"/>
  <c r="H72" i="3" s="1"/>
  <c r="G73" i="3"/>
  <c r="H73" i="3" s="1"/>
  <c r="G74" i="3"/>
  <c r="H74" i="3" s="1"/>
  <c r="G75" i="3"/>
  <c r="H75" i="3" s="1"/>
  <c r="G76" i="3"/>
  <c r="H76" i="3" s="1"/>
  <c r="G77" i="3"/>
  <c r="H77" i="3"/>
  <c r="G78" i="3"/>
  <c r="H78" i="3" s="1"/>
  <c r="G79" i="3"/>
  <c r="H79" i="3" s="1"/>
  <c r="G390" i="6"/>
  <c r="H390" i="6" s="1"/>
  <c r="G389" i="6"/>
  <c r="H389" i="6" s="1"/>
  <c r="G42" i="6"/>
  <c r="H42" i="6" s="1"/>
  <c r="G21" i="6"/>
  <c r="H21" i="6" s="1"/>
  <c r="G22" i="6"/>
  <c r="H22" i="6" s="1"/>
  <c r="G23" i="6"/>
  <c r="H23" i="6" s="1"/>
  <c r="G24" i="6"/>
  <c r="H24" i="6" s="1"/>
  <c r="G25" i="6"/>
  <c r="H25" i="6" s="1"/>
  <c r="G27" i="6"/>
  <c r="H27" i="6" s="1"/>
  <c r="G28" i="6"/>
  <c r="H28" i="6" s="1"/>
  <c r="G29" i="6"/>
  <c r="H29" i="6" s="1"/>
  <c r="G30" i="6"/>
  <c r="H30" i="6" s="1"/>
  <c r="G31" i="6"/>
  <c r="H31" i="6" s="1"/>
  <c r="G32" i="6"/>
  <c r="H32" i="6" s="1"/>
  <c r="G34" i="6"/>
  <c r="H34" i="6" s="1"/>
  <c r="G35" i="6"/>
  <c r="H35" i="6" s="1"/>
  <c r="G36" i="6"/>
  <c r="H36" i="6" s="1"/>
  <c r="G37" i="6"/>
  <c r="H37" i="6" s="1"/>
  <c r="G38" i="6"/>
  <c r="H38" i="6" s="1"/>
  <c r="G39" i="6"/>
  <c r="H39" i="6" s="1"/>
  <c r="G40" i="6"/>
  <c r="H40" i="6" s="1"/>
  <c r="G41" i="6"/>
  <c r="H41" i="6" s="1"/>
  <c r="G44" i="6"/>
  <c r="H44" i="6" s="1"/>
  <c r="G45" i="6"/>
  <c r="H45" i="6" s="1"/>
  <c r="G46" i="6"/>
  <c r="H46" i="6" s="1"/>
  <c r="G47" i="6"/>
  <c r="H47" i="6" s="1"/>
  <c r="G48" i="6"/>
  <c r="H48" i="6" s="1"/>
  <c r="G49" i="6"/>
  <c r="H49" i="6" s="1"/>
  <c r="G51" i="6"/>
  <c r="H51" i="6" s="1"/>
  <c r="G52" i="6"/>
  <c r="H52" i="6" s="1"/>
  <c r="G53" i="6"/>
  <c r="H53" i="6" s="1"/>
  <c r="G54" i="6"/>
  <c r="H54" i="6" s="1"/>
  <c r="G55" i="6"/>
  <c r="H55" i="6" s="1"/>
  <c r="G56" i="6"/>
  <c r="H56" i="6" s="1"/>
  <c r="G58" i="6"/>
  <c r="H58" i="6" s="1"/>
  <c r="G59" i="6"/>
  <c r="H59" i="6" s="1"/>
  <c r="G60" i="6"/>
  <c r="H60" i="6" s="1"/>
  <c r="G61" i="6"/>
  <c r="H61" i="6" s="1"/>
  <c r="G62" i="6"/>
  <c r="H62" i="6" s="1"/>
  <c r="G63" i="6"/>
  <c r="H63" i="6" s="1"/>
  <c r="G64" i="6"/>
  <c r="H64" i="6" s="1"/>
  <c r="G65" i="6"/>
  <c r="H65" i="6" s="1"/>
  <c r="G66" i="6"/>
  <c r="H66" i="6" s="1"/>
  <c r="G68" i="6"/>
  <c r="H68" i="6" s="1"/>
  <c r="G69" i="6"/>
  <c r="H69" i="6" s="1"/>
  <c r="G70" i="6"/>
  <c r="H70" i="6" s="1"/>
  <c r="G71" i="6"/>
  <c r="H71" i="6" s="1"/>
  <c r="G72" i="6"/>
  <c r="H72" i="6" s="1"/>
  <c r="G73" i="6"/>
  <c r="H73" i="6" s="1"/>
  <c r="G75" i="6"/>
  <c r="H75" i="6" s="1"/>
  <c r="G76" i="6"/>
  <c r="H76" i="6" s="1"/>
  <c r="G77" i="6"/>
  <c r="H77" i="6" s="1"/>
  <c r="G78" i="6"/>
  <c r="H78" i="6" s="1"/>
  <c r="G79" i="6"/>
  <c r="H79" i="6" s="1"/>
  <c r="G80" i="6"/>
  <c r="H80" i="6" s="1"/>
  <c r="G82" i="6"/>
  <c r="H82" i="6" s="1"/>
  <c r="G83" i="6"/>
  <c r="H83" i="6" s="1"/>
  <c r="G84" i="6"/>
  <c r="H84" i="6" s="1"/>
  <c r="G85" i="6"/>
  <c r="H85" i="6" s="1"/>
  <c r="G86" i="6"/>
  <c r="H86" i="6" s="1"/>
  <c r="G87" i="6"/>
  <c r="H87" i="6" s="1"/>
  <c r="G88" i="6"/>
  <c r="H88" i="6" s="1"/>
  <c r="G89" i="6"/>
  <c r="H89" i="6" s="1"/>
  <c r="G90" i="6"/>
  <c r="H90" i="6" s="1"/>
  <c r="G20" i="6"/>
  <c r="H20" i="6" s="1"/>
  <c r="G12" i="6"/>
  <c r="H12" i="6" s="1"/>
  <c r="G13" i="6"/>
  <c r="H13" i="6" s="1"/>
  <c r="G14" i="6"/>
  <c r="H14" i="6" s="1"/>
  <c r="G15" i="6"/>
  <c r="H15" i="6" s="1"/>
  <c r="G16" i="6"/>
  <c r="H16" i="6" s="1"/>
  <c r="G20" i="3"/>
  <c r="H20" i="3" s="1"/>
  <c r="G21" i="3"/>
  <c r="H21" i="3" s="1"/>
  <c r="G22" i="3"/>
  <c r="H22" i="3"/>
  <c r="G23" i="3"/>
  <c r="H23" i="3" s="1"/>
  <c r="G24" i="3"/>
  <c r="H24" i="3" s="1"/>
  <c r="G25" i="3"/>
  <c r="H25" i="3" s="1"/>
  <c r="G26" i="3"/>
  <c r="H26" i="3" s="1"/>
  <c r="G27" i="3"/>
  <c r="H27" i="3" s="1"/>
  <c r="G29" i="3"/>
  <c r="H29" i="3" s="1"/>
  <c r="G30" i="3"/>
  <c r="H30" i="3" s="1"/>
  <c r="G15" i="3"/>
  <c r="H15" i="3"/>
  <c r="G16" i="3"/>
  <c r="H16" i="3" s="1"/>
  <c r="G14" i="3"/>
  <c r="H14" i="3" s="1"/>
  <c r="G12" i="3"/>
  <c r="H12" i="3" s="1"/>
  <c r="G11" i="6"/>
  <c r="H11" i="6" s="1"/>
  <c r="G10" i="6"/>
  <c r="H10" i="6" s="1"/>
  <c r="G9" i="6"/>
  <c r="H9" i="6" s="1"/>
  <c r="G8" i="6"/>
  <c r="H8" i="6" s="1"/>
  <c r="G248" i="5"/>
  <c r="H248" i="5" s="1"/>
  <c r="G247" i="5"/>
  <c r="H247" i="5" s="1"/>
  <c r="G36" i="4"/>
  <c r="H36" i="4" s="1"/>
  <c r="G35" i="4"/>
  <c r="H35" i="4" s="1"/>
  <c r="G34" i="4"/>
  <c r="H34" i="4"/>
  <c r="G33" i="4"/>
  <c r="H33" i="4" s="1"/>
  <c r="G32" i="4"/>
  <c r="H32" i="4"/>
  <c r="G31" i="4"/>
  <c r="H31" i="4" s="1"/>
  <c r="G29" i="4"/>
  <c r="H29" i="4" s="1"/>
  <c r="G28" i="4"/>
  <c r="H28" i="4" s="1"/>
  <c r="G27" i="4"/>
  <c r="H27" i="4" s="1"/>
  <c r="G25" i="4"/>
  <c r="H25" i="4" s="1"/>
  <c r="G24" i="4"/>
  <c r="H24" i="4" s="1"/>
  <c r="G23" i="4"/>
  <c r="H23" i="4" s="1"/>
  <c r="G22" i="4"/>
  <c r="H22" i="4"/>
  <c r="G21" i="4"/>
  <c r="H21" i="4" s="1"/>
  <c r="G20" i="4"/>
  <c r="H20" i="4" s="1"/>
  <c r="G19" i="4"/>
  <c r="H19" i="4" s="1"/>
  <c r="G16" i="4"/>
  <c r="H16" i="4" s="1"/>
  <c r="G15" i="4"/>
  <c r="H15" i="4" s="1"/>
  <c r="G14" i="4"/>
  <c r="H14" i="4"/>
  <c r="G13" i="4"/>
  <c r="H13" i="4" s="1"/>
  <c r="G12" i="4"/>
  <c r="H12" i="4"/>
  <c r="G11" i="4"/>
  <c r="H11" i="4" s="1"/>
  <c r="G11" i="3"/>
  <c r="H11" i="3" s="1"/>
  <c r="G31" i="3"/>
  <c r="H31" i="3" s="1"/>
  <c r="G33" i="3"/>
  <c r="H33" i="3" s="1"/>
  <c r="G34" i="3"/>
  <c r="H34" i="3" s="1"/>
  <c r="G35" i="3"/>
  <c r="H35" i="3" s="1"/>
  <c r="G37" i="3"/>
  <c r="H37" i="3" s="1"/>
  <c r="G38" i="3"/>
  <c r="H38" i="3"/>
  <c r="G40" i="3"/>
  <c r="H40" i="3" s="1"/>
  <c r="G41" i="3"/>
  <c r="H41" i="3" s="1"/>
  <c r="G42" i="3"/>
  <c r="H42" i="3" s="1"/>
  <c r="G43" i="3"/>
  <c r="H43" i="3" s="1"/>
  <c r="G44" i="3"/>
  <c r="H44" i="3" s="1"/>
  <c r="G45" i="3"/>
  <c r="H45" i="3" s="1"/>
  <c r="G46" i="3"/>
  <c r="H46" i="3" s="1"/>
  <c r="G47" i="3"/>
  <c r="H47" i="3"/>
  <c r="G48" i="3"/>
  <c r="H48" i="3" s="1"/>
  <c r="G49" i="3"/>
  <c r="H49" i="3" s="1"/>
  <c r="G50" i="3"/>
  <c r="H50" i="3" s="1"/>
  <c r="G51" i="3"/>
  <c r="H51" i="3" s="1"/>
  <c r="G52" i="3"/>
  <c r="H52" i="3" s="1"/>
  <c r="G53" i="3"/>
  <c r="H53" i="3" s="1"/>
  <c r="G55" i="3"/>
  <c r="H55" i="3" s="1"/>
  <c r="G1466" i="3"/>
  <c r="H1466" i="3"/>
  <c r="G1465" i="3"/>
  <c r="H1465" i="3" s="1"/>
  <c r="G1464" i="3"/>
  <c r="H1464" i="3" s="1"/>
  <c r="G1463" i="3"/>
  <c r="H1463" i="3" s="1"/>
  <c r="G1462" i="3"/>
  <c r="H1462" i="3" s="1"/>
  <c r="G1461" i="3"/>
  <c r="H1461" i="3" s="1"/>
  <c r="G1460" i="3"/>
  <c r="H1460" i="3" s="1"/>
  <c r="G10" i="2"/>
  <c r="H10" i="2" s="1"/>
  <c r="G11" i="2"/>
  <c r="H11" i="2" s="1"/>
  <c r="G12" i="2"/>
  <c r="H12" i="2" s="1"/>
  <c r="G13" i="2"/>
  <c r="H13" i="2" s="1"/>
  <c r="G14" i="2"/>
  <c r="H14" i="2" s="1"/>
  <c r="G15" i="2"/>
  <c r="H15" i="2" s="1"/>
  <c r="G16" i="2"/>
  <c r="H16" i="2" s="1"/>
  <c r="G18" i="2"/>
  <c r="H18" i="2"/>
  <c r="G19" i="2"/>
  <c r="H19" i="2" s="1"/>
  <c r="G20" i="2"/>
  <c r="H20" i="2"/>
  <c r="G21" i="2"/>
  <c r="H21" i="2" s="1"/>
  <c r="G22" i="2"/>
  <c r="H22" i="2" s="1"/>
  <c r="G23" i="2"/>
  <c r="H23" i="2" s="1"/>
  <c r="G24" i="2"/>
  <c r="H24" i="2" s="1"/>
  <c r="G26" i="2"/>
  <c r="H26" i="2" s="1"/>
  <c r="G27" i="2"/>
  <c r="H27" i="2" s="1"/>
  <c r="G28" i="2"/>
  <c r="H28" i="2" s="1"/>
  <c r="G29" i="2"/>
  <c r="H29" i="2" s="1"/>
  <c r="G30" i="2"/>
  <c r="H30" i="2" s="1"/>
  <c r="G31" i="2"/>
  <c r="H31" i="2" s="1"/>
  <c r="G32" i="2"/>
  <c r="H32" i="2" s="1"/>
  <c r="G33" i="2"/>
  <c r="H33" i="2" s="1"/>
  <c r="G34" i="2"/>
  <c r="H34" i="2" s="1"/>
  <c r="G35" i="2"/>
  <c r="H35" i="2"/>
  <c r="G36" i="2"/>
  <c r="H36" i="2" s="1"/>
  <c r="G37" i="2"/>
  <c r="H37" i="2"/>
  <c r="G38" i="2"/>
  <c r="H38" i="2" s="1"/>
  <c r="G39" i="2"/>
  <c r="H39" i="2" s="1"/>
  <c r="G40" i="2"/>
  <c r="H40" i="2" s="1"/>
  <c r="G41" i="2"/>
  <c r="H41" i="2" s="1"/>
  <c r="G42" i="2"/>
  <c r="H42" i="2" s="1"/>
  <c r="G43" i="2"/>
  <c r="H43" i="2"/>
  <c r="G44" i="2"/>
  <c r="H44" i="2" s="1"/>
  <c r="G45" i="2"/>
  <c r="H45" i="2" s="1"/>
  <c r="G48" i="2"/>
  <c r="H48" i="2" s="1"/>
  <c r="G49" i="2"/>
  <c r="H49" i="2" s="1"/>
  <c r="G50" i="2"/>
  <c r="H50" i="2" s="1"/>
  <c r="G51" i="2"/>
  <c r="H51" i="2" s="1"/>
  <c r="G52" i="2"/>
  <c r="H52" i="2" s="1"/>
  <c r="G53" i="2"/>
  <c r="H53" i="2"/>
  <c r="G55" i="2"/>
  <c r="H55" i="2" s="1"/>
  <c r="G56" i="2"/>
  <c r="H56" i="2"/>
  <c r="G57" i="2"/>
  <c r="H57" i="2" s="1"/>
  <c r="G47" i="2"/>
  <c r="H47" i="2" s="1"/>
  <c r="G46" i="2"/>
  <c r="H46" i="2" s="1"/>
  <c r="G9" i="2"/>
  <c r="H9" i="2" s="1"/>
  <c r="G35" i="1"/>
  <c r="H35" i="1" s="1"/>
  <c r="G36" i="1"/>
  <c r="H36" i="1" s="1"/>
  <c r="G37" i="1"/>
  <c r="H37" i="1" s="1"/>
  <c r="G38" i="1"/>
  <c r="H38" i="1" s="1"/>
  <c r="G39" i="1"/>
  <c r="H39" i="1" s="1"/>
  <c r="G40" i="1"/>
  <c r="H40" i="1" s="1"/>
  <c r="G34" i="1"/>
  <c r="H34" i="1" s="1"/>
  <c r="G10" i="1"/>
  <c r="H10" i="1" s="1"/>
  <c r="G11" i="1"/>
  <c r="H11" i="1" s="1"/>
  <c r="G12" i="1"/>
  <c r="H12" i="1"/>
  <c r="G13" i="1"/>
  <c r="H13" i="1" s="1"/>
  <c r="G14" i="1"/>
  <c r="H14" i="1" s="1"/>
  <c r="G15" i="1"/>
  <c r="H15" i="1" s="1"/>
  <c r="G16" i="1"/>
  <c r="H16" i="1" s="1"/>
  <c r="G17" i="1"/>
  <c r="H17" i="1" s="1"/>
  <c r="G18" i="1"/>
  <c r="H18" i="1" s="1"/>
  <c r="G19" i="1"/>
  <c r="H19" i="1" s="1"/>
  <c r="G20" i="1"/>
  <c r="H20" i="1"/>
  <c r="G21" i="1"/>
  <c r="H21" i="1" s="1"/>
  <c r="G23" i="1"/>
  <c r="H23" i="1" s="1"/>
  <c r="G24" i="1"/>
  <c r="H24" i="1" s="1"/>
  <c r="G25" i="1"/>
  <c r="H25" i="1"/>
  <c r="G26" i="1"/>
  <c r="H26" i="1" s="1"/>
  <c r="G27" i="1"/>
  <c r="H27" i="1" s="1"/>
  <c r="G28" i="1"/>
  <c r="H28" i="1" s="1"/>
  <c r="G29" i="1"/>
  <c r="H29" i="1"/>
  <c r="G30" i="1"/>
  <c r="H30" i="1" s="1"/>
  <c r="G31" i="1"/>
  <c r="H31" i="1" s="1"/>
  <c r="G32" i="1"/>
  <c r="H32" i="1" s="1"/>
  <c r="G42" i="1"/>
  <c r="H42" i="1"/>
  <c r="G9" i="1"/>
  <c r="H9" i="1" s="1"/>
  <c r="D20" i="10"/>
  <c r="D19" i="10"/>
  <c r="D14" i="10"/>
  <c r="C14" i="10"/>
  <c r="D18" i="10"/>
  <c r="C15" i="10"/>
  <c r="D16" i="10"/>
  <c r="C16" i="10"/>
  <c r="C18" i="10"/>
  <c r="C20" i="10"/>
  <c r="D17" i="10"/>
  <c r="C17" i="10"/>
  <c r="D15" i="10"/>
  <c r="C19" i="10"/>
  <c r="D9" i="10" l="1"/>
  <c r="A19" i="3"/>
</calcChain>
</file>

<file path=xl/comments1.xml><?xml version="1.0" encoding="utf-8"?>
<comments xmlns="http://schemas.openxmlformats.org/spreadsheetml/2006/main">
  <authors>
    <author>Kim Reid</author>
  </authors>
  <commentList>
    <comment ref="C31" authorId="0" shapeId="0">
      <text>
        <r>
          <rPr>
            <b/>
            <sz val="9"/>
            <color indexed="81"/>
            <rFont val="Tahoma"/>
            <family val="2"/>
          </rPr>
          <t>Note:  Following structural investigations, remediation works could extend programme dates. Allow additional 3 weeks for structural remediation works.</t>
        </r>
        <r>
          <rPr>
            <sz val="9"/>
            <color indexed="81"/>
            <rFont val="Tahoma"/>
            <family val="2"/>
          </rPr>
          <t xml:space="preserve">
</t>
        </r>
      </text>
    </comment>
  </commentList>
</comments>
</file>

<file path=xl/sharedStrings.xml><?xml version="1.0" encoding="utf-8"?>
<sst xmlns="http://schemas.openxmlformats.org/spreadsheetml/2006/main" count="8024" uniqueCount="4014">
  <si>
    <t>SOR RATE</t>
  </si>
  <si>
    <t xml:space="preserve">TYPE </t>
  </si>
  <si>
    <t>DESCRIPTION</t>
  </si>
  <si>
    <t>UNIT</t>
  </si>
  <si>
    <t xml:space="preserve">TOTAL MEASURE </t>
  </si>
  <si>
    <t>LOCATION 1</t>
  </si>
  <si>
    <t>LOCATION 2</t>
  </si>
  <si>
    <t>LOCATION 3</t>
  </si>
  <si>
    <t>LOCATION 4</t>
  </si>
  <si>
    <t>LOCATION 5</t>
  </si>
  <si>
    <t>LOCATION 6</t>
  </si>
  <si>
    <t>LOCATION 7</t>
  </si>
  <si>
    <t>LOCATION 8</t>
  </si>
  <si>
    <t>LOCATION 9</t>
  </si>
  <si>
    <t>LOCATION 10</t>
  </si>
  <si>
    <t>TOTAL COST</t>
  </si>
  <si>
    <t>NHF Version 6.2 Rates</t>
  </si>
  <si>
    <t>SOR CODE</t>
  </si>
  <si>
    <t>SC001</t>
  </si>
  <si>
    <r>
      <t xml:space="preserve">Standard Scaffold item: erect; dismantle; basic independent tied working scaffolding; 5 boards wide, including hire period; completely accessible; debris netting to all elevations; double boarded and polythene included as necessary, </t>
    </r>
    <r>
      <rPr>
        <sz val="10"/>
        <color theme="1"/>
        <rFont val="Arial"/>
        <family val="2"/>
      </rPr>
      <t>any fan(s) included as required;</t>
    </r>
    <r>
      <rPr>
        <sz val="10"/>
        <rFont val="Arial"/>
        <family val="2"/>
      </rPr>
      <t xml:space="preserve"> rope plus wheel for lifting operations; 3rd handrail included whenever necessary; as per applicable regulations (applies to up to 5 storeys). Measured up to second handrail and by the middle of the scaffold (equidistant from the inside/outside face)</t>
    </r>
    <r>
      <rPr>
        <sz val="10"/>
        <color theme="1"/>
        <rFont val="Arial"/>
        <family val="2"/>
      </rPr>
      <t xml:space="preserve"> including design when required. Rate to include for 12 week hire</t>
    </r>
  </si>
  <si>
    <t>SC001A</t>
  </si>
  <si>
    <t>% increase on M2 rate in SC001 for scaffold above 5 storeys and not exceeding 10 storeys</t>
  </si>
  <si>
    <t>%</t>
  </si>
  <si>
    <t>SC001B</t>
  </si>
  <si>
    <t>% increase on M2 rate in SC001 for scaffold above 10 storeys and not exceeding 15 storeys</t>
  </si>
  <si>
    <t>SC001C</t>
  </si>
  <si>
    <t>% increase on M2 rate in SC001 for scaffold above 15 storeys and not exceeding 20 storeys</t>
  </si>
  <si>
    <t>SC005</t>
  </si>
  <si>
    <t>Scaffold alarm - 1 x sounder, 2 x PIR 1 X key pad (Divided by Number of properties if continuous scaffolds)</t>
  </si>
  <si>
    <t>unit</t>
  </si>
  <si>
    <t>SC007</t>
  </si>
  <si>
    <t>E/O for additional PIRS</t>
  </si>
  <si>
    <t>SC008</t>
  </si>
  <si>
    <t>Scaffold to chimney stack n.e. 3.00 girth, n.e. 2.00m high to gable, verge or edge</t>
  </si>
  <si>
    <t>SC009</t>
  </si>
  <si>
    <t>Scaffold to chimney stack n.e. 3.00 girth, n.e. 2.00m - 4.00m high to gable, verge or edge</t>
  </si>
  <si>
    <t>SC010</t>
  </si>
  <si>
    <t>Scaffold to chimney stack exceeding 3.00 girth, n.e. 2.00m high to gable, verge or edge</t>
  </si>
  <si>
    <t>SC011</t>
  </si>
  <si>
    <t>Scaffold to chimney stack exceeding 3.00 girth, n.e. 2.00m - 4.00m high to gable, verge or edge</t>
  </si>
  <si>
    <t>SC012</t>
  </si>
  <si>
    <t>Scaffold to chimney stack n.e. 3.00 girth, n.e. 2.00m high along ridge or centre</t>
  </si>
  <si>
    <t>SC013</t>
  </si>
  <si>
    <t>Scaffold to chimney stack n.e. 3.00 girth, n.e. 2.00m - 4.00m high along ridge or centre</t>
  </si>
  <si>
    <t>SC014</t>
  </si>
  <si>
    <t>Scaffold to chimney stack exceeding 3.00 girth, n.e. 2.00m high along ridge or centre</t>
  </si>
  <si>
    <t>Scaffold to chimney stack exceeding 3.00 girth, n.e. 2.00m - 4.00m high along ridge or centre</t>
  </si>
  <si>
    <t>SC015</t>
  </si>
  <si>
    <t>Up&amp;over boarded walkway bridge (over the roof) boarded and handrails included</t>
  </si>
  <si>
    <t>SC016</t>
  </si>
  <si>
    <t>Scaffold taken through property (protection to surfaces included)</t>
  </si>
  <si>
    <t>SC017</t>
  </si>
  <si>
    <t>Scaffold taken up&amp;over the roof</t>
  </si>
  <si>
    <t>SC018</t>
  </si>
  <si>
    <t>Installation of rubbish chute</t>
  </si>
  <si>
    <t>lm</t>
  </si>
  <si>
    <t>SC019</t>
  </si>
  <si>
    <t>Modular Beams (Measured as lm include inside/outside face of scaffold- 1 beam included)</t>
  </si>
  <si>
    <t>SC020</t>
  </si>
  <si>
    <t>Modular Beams (Measured as lm include inside/outside face of scaffold- 2 beams included)</t>
  </si>
  <si>
    <t>SC021</t>
  </si>
  <si>
    <t xml:space="preserve">Double handrail as edge protection to party walls on mid-terraced property </t>
  </si>
  <si>
    <t>SC022</t>
  </si>
  <si>
    <t>Satellite Dish, reposition</t>
  </si>
  <si>
    <t>Nr</t>
  </si>
  <si>
    <t>SC023</t>
  </si>
  <si>
    <t>Television aerial, remove and refix.</t>
  </si>
  <si>
    <t>SC024</t>
  </si>
  <si>
    <t>Assume 12 week hire in item 1.  12 week for basic property - should the programme dictate additional weeks then this rate is to be applied to scaffolding costs for the agreed weeks required</t>
  </si>
  <si>
    <t>Hoist</t>
  </si>
  <si>
    <t>SC025</t>
  </si>
  <si>
    <t>Construction hoist tower- per storey</t>
  </si>
  <si>
    <t>storey</t>
  </si>
  <si>
    <t>SC026</t>
  </si>
  <si>
    <t xml:space="preserve">Erecting hoist mast- per unit- up to 5 storeys (including delivery, dismantle and gates) </t>
  </si>
  <si>
    <t>Goods Hoist.  240v 300kg</t>
  </si>
  <si>
    <t>SC027</t>
  </si>
  <si>
    <t>Weekly hire (in event of programme extension in line with NEC opt A compensation event agreed). Hoist hire</t>
  </si>
  <si>
    <t>week</t>
  </si>
  <si>
    <t>SC028</t>
  </si>
  <si>
    <t>Parking bay suspensions per 2 bays fee.</t>
  </si>
  <si>
    <t>day</t>
  </si>
  <si>
    <t>SC029</t>
  </si>
  <si>
    <t>Suspension of Parking Bays administration Fee</t>
  </si>
  <si>
    <t>item</t>
  </si>
  <si>
    <t>SC030</t>
  </si>
  <si>
    <r>
      <t>supply cherry picker per day</t>
    </r>
    <r>
      <rPr>
        <sz val="10"/>
        <color theme="1"/>
        <rFont val="Arial"/>
        <family val="2"/>
      </rPr>
      <t xml:space="preserve"> incl delivery and driver</t>
    </r>
  </si>
  <si>
    <t>SC031</t>
  </si>
  <si>
    <t xml:space="preserve">Construct temporary scaffolding roof - inclusive of design / construction of sides to all elevations, roofing spands, corrugated roofing sheeting and 1000gauge monoflex to all open sides. Measured on plan </t>
  </si>
  <si>
    <t>Rate allows for construction of sides of temporary roof from Ridgeline to roof level- (assuming the scaffolding upto ridgeline is measured in m2 rate of SC001.) measured on plan</t>
  </si>
  <si>
    <t>General</t>
  </si>
  <si>
    <t>M2</t>
  </si>
  <si>
    <t>SCAFFOLD</t>
  </si>
  <si>
    <t>up to 10m reach</t>
  </si>
  <si>
    <t>NOTES</t>
  </si>
  <si>
    <t>Surveys</t>
  </si>
  <si>
    <t>A001</t>
  </si>
  <si>
    <t>A002</t>
  </si>
  <si>
    <t>A003</t>
  </si>
  <si>
    <t>A004</t>
  </si>
  <si>
    <t>A005</t>
  </si>
  <si>
    <t>A006</t>
  </si>
  <si>
    <t>A007</t>
  </si>
  <si>
    <t>A008</t>
  </si>
  <si>
    <t>Removal - Asbestos Insulation Board</t>
  </si>
  <si>
    <t>A009</t>
  </si>
  <si>
    <t>A010</t>
  </si>
  <si>
    <t>A011</t>
  </si>
  <si>
    <t>A012</t>
  </si>
  <si>
    <t>A013</t>
  </si>
  <si>
    <t>A014</t>
  </si>
  <si>
    <t>A015</t>
  </si>
  <si>
    <t>Removal - Asbestos Containing Materials</t>
  </si>
  <si>
    <t>A016</t>
  </si>
  <si>
    <t>A017</t>
  </si>
  <si>
    <t>A018</t>
  </si>
  <si>
    <t>A019</t>
  </si>
  <si>
    <t>A020</t>
  </si>
  <si>
    <t>A021</t>
  </si>
  <si>
    <t>A022</t>
  </si>
  <si>
    <t>A023</t>
  </si>
  <si>
    <t>A024</t>
  </si>
  <si>
    <t>A025</t>
  </si>
  <si>
    <t>A026</t>
  </si>
  <si>
    <t>A027</t>
  </si>
  <si>
    <t>A028</t>
  </si>
  <si>
    <t>A029</t>
  </si>
  <si>
    <t>A030</t>
  </si>
  <si>
    <t>A031</t>
  </si>
  <si>
    <t>A032</t>
  </si>
  <si>
    <t>A033</t>
  </si>
  <si>
    <t>A034</t>
  </si>
  <si>
    <t>A035</t>
  </si>
  <si>
    <t>A036</t>
  </si>
  <si>
    <t>A037</t>
  </si>
  <si>
    <t>A038</t>
  </si>
  <si>
    <t>A039</t>
  </si>
  <si>
    <t>A040</t>
  </si>
  <si>
    <t>A041</t>
  </si>
  <si>
    <t>A042</t>
  </si>
  <si>
    <t>A043</t>
  </si>
  <si>
    <t>Other Works</t>
  </si>
  <si>
    <t>A044</t>
  </si>
  <si>
    <t>A045</t>
  </si>
  <si>
    <t>A046</t>
  </si>
  <si>
    <t>Asbestos Works - Survey</t>
  </si>
  <si>
    <t>Asbestos Works - Survey (Emergency Call Out Service)</t>
  </si>
  <si>
    <t>Asbestos Works Removal</t>
  </si>
  <si>
    <t>Asbestos Works Builders Work</t>
  </si>
  <si>
    <t>Asbestos Works Air Test</t>
  </si>
  <si>
    <t>Asbestos Works Encapsulation</t>
  </si>
  <si>
    <t>Management Survey (with upto 5 Nr samples) flat or house any size</t>
  </si>
  <si>
    <t>Management Survey of property including Refurbishment and Demolition Survey to Kitchen or Bathroom (with upto 5 Nr samples), flat or house any size</t>
  </si>
  <si>
    <t>Refurbishment and Demolition  Survey to Full Property (with upto 5 Nr samples) , flat or house any size</t>
  </si>
  <si>
    <t>Bulk Samples to Communal Areas (upto 5 Nr Samples)</t>
  </si>
  <si>
    <t>Refurbishment and Demolition survey (including 3 Nr samples) to an individual room</t>
  </si>
  <si>
    <t>Survey (including 2 Nr samples) to a specific suspect panel/area within one room</t>
  </si>
  <si>
    <t>24/7 Emergency call out service - attend property within two hours of notification, make safe, take upto 2 Nr samples.</t>
  </si>
  <si>
    <t>Price per bulk sample</t>
  </si>
  <si>
    <t>Asbestos Insulation Boards under 1m2</t>
  </si>
  <si>
    <t>Asbestos Insulation Boards  1 - 5m2</t>
  </si>
  <si>
    <t>Asbestos Insulation Boards  exceeding 5m2</t>
  </si>
  <si>
    <t>Door containing Asbestos/with Asbestos Insulation Board Panel</t>
  </si>
  <si>
    <t>Loft hatch containing Asbestos/with Asbestos Insulation Board Panel</t>
  </si>
  <si>
    <t>Asbestos Insulation Board Shelf</t>
  </si>
  <si>
    <t>Remove any type of asbestos insulation board soffit including all fittings</t>
  </si>
  <si>
    <t xml:space="preserve">Remove asbestos containing Floor Tiles in Kitchen &amp; WC </t>
  </si>
  <si>
    <t>Remove sprayed asbestos from wall or ceiling surfaces under 1m2</t>
  </si>
  <si>
    <t>Remove sprayed asbestos from wall or ceiling surfaces under 1 - 5m2</t>
  </si>
  <si>
    <t>Remove sprayed asbestos from wall or ceiling surfaces exceeding 5m2</t>
  </si>
  <si>
    <t>Remove Pipe Insulation not exceeding 15mm diameter</t>
  </si>
  <si>
    <t>Remove Pipe Insulation not exceeding 15 - 50mm diameter</t>
  </si>
  <si>
    <t>Remove Pipe Insulation not exceeding 50 -200mm diameter</t>
  </si>
  <si>
    <t>Remove Pipe Insulation  exceeding 200mm diameter</t>
  </si>
  <si>
    <t>Remove Artex from Walls/ceiling under 1m2</t>
  </si>
  <si>
    <t>Remove Artex from walls/ceiling 1 - 5m2</t>
  </si>
  <si>
    <t>Remove Artex from walls/ceiling exceeding  5m2</t>
  </si>
  <si>
    <t>Remove asbestos containing Sink Pads</t>
  </si>
  <si>
    <t>Remove  insulations to any size or type of hot water cylinder</t>
  </si>
  <si>
    <t xml:space="preserve">Remove asbestos cement toilet cistern </t>
  </si>
  <si>
    <t>Remove any size asbestos cement cold water storage tank, cistern or similar</t>
  </si>
  <si>
    <t>Remove any size asbestos cement bath panel</t>
  </si>
  <si>
    <t>Remove any size asbestos cement access panel not exceeding 1m2</t>
  </si>
  <si>
    <t>Remove asbestos cement door panel.</t>
  </si>
  <si>
    <t>Extra over standard boiler for removal of boiler containing asbestos casing/components</t>
  </si>
  <si>
    <t>Remove electric storage heater: small</t>
  </si>
  <si>
    <t>Remove electric storage heater: medium</t>
  </si>
  <si>
    <t>Remove electric storage heater: large</t>
  </si>
  <si>
    <t>Removed any size asbestos cement gutters including all fittings.</t>
  </si>
  <si>
    <t>Remove any size asbestos cement downpipe including all fittings</t>
  </si>
  <si>
    <t>Remove any type of asbestos cement sheet roofing including all fittings</t>
  </si>
  <si>
    <t>Remove any type of asbestos cement soffit including all fittings</t>
  </si>
  <si>
    <t xml:space="preserve">Remove any type of asbestos cement roof slates including all fittings </t>
  </si>
  <si>
    <t>Remove any type of asbestos cement flue pipe including all fittings</t>
  </si>
  <si>
    <t>Works associated with drilling into Crysotile containing materials in order to facilitate works for other trades - (per hole)</t>
  </si>
  <si>
    <t>Carry out air test and provide certification in accordance with ISO17025.</t>
  </si>
  <si>
    <t>Make good surface defects and apply appropriate seal to encapsulate boarded or panelled surface - price per room complete</t>
  </si>
  <si>
    <t>Item</t>
  </si>
  <si>
    <t>nr</t>
  </si>
  <si>
    <t>m2</t>
  </si>
  <si>
    <t>m</t>
  </si>
  <si>
    <t>Sprayed Asbestos under 1m2</t>
  </si>
  <si>
    <t>Sprayed Asbestos 1 - 5m2</t>
  </si>
  <si>
    <t>Sprayed Asbestos exceeding 5m2</t>
  </si>
  <si>
    <t>Pipe Insulation Not Exceeding 15mm diameter</t>
  </si>
  <si>
    <t>Pipe Insulation Not Exceeding 15 - 50mm diameter</t>
  </si>
  <si>
    <t>Pipe Insulation Not Exceeding 50 -200mm diameter</t>
  </si>
  <si>
    <t>Pipe Insulation Not Exceeding  200mm diameter</t>
  </si>
  <si>
    <t xml:space="preserve">Asbestos containing walls/ceiling </t>
  </si>
  <si>
    <t>Asbestos containing walls/ceiling</t>
  </si>
  <si>
    <t>Asbestos containing Sink Pads</t>
  </si>
  <si>
    <t>Asbestos insulation to Hot Water Cylinder</t>
  </si>
  <si>
    <t>Asbestos containing Cistern to Toilet</t>
  </si>
  <si>
    <t>Asbestos containing Cold Water Tank</t>
  </si>
  <si>
    <t>Asbestos containing bath panel</t>
  </si>
  <si>
    <t>Asbestos containing access panel</t>
  </si>
  <si>
    <t>Asbestos cement door panel</t>
  </si>
  <si>
    <t>Asbestos Boiler Components</t>
  </si>
  <si>
    <t>Storage Heater: small</t>
  </si>
  <si>
    <t>Storage Heater: medium</t>
  </si>
  <si>
    <t>Storage Heater: large</t>
  </si>
  <si>
    <t>Asbestos containing gutters</t>
  </si>
  <si>
    <t>Asbestos containing downpipes</t>
  </si>
  <si>
    <t>Asbestos containing sheet roofing</t>
  </si>
  <si>
    <t>Asbestos containing soffit</t>
  </si>
  <si>
    <t xml:space="preserve">Asbestos containing roof slates </t>
  </si>
  <si>
    <t>Asbestos containing flue pipe</t>
  </si>
  <si>
    <t>BWIC Cryositle</t>
  </si>
  <si>
    <t>Air Monitoring Test</t>
  </si>
  <si>
    <t>Asbestos Encapsulation</t>
  </si>
  <si>
    <t>Roof</t>
  </si>
  <si>
    <r>
      <rPr>
        <b/>
        <u/>
        <sz val="10"/>
        <color theme="1"/>
        <rFont val="Calibri"/>
        <family val="2"/>
        <scheme val="minor"/>
      </rPr>
      <t>Comment</t>
    </r>
    <r>
      <rPr>
        <b/>
        <sz val="10"/>
        <color theme="1"/>
        <rFont val="Calibri"/>
        <family val="2"/>
        <scheme val="minor"/>
      </rPr>
      <t xml:space="preserve">: </t>
    </r>
    <r>
      <rPr>
        <sz val="10"/>
        <color theme="1"/>
        <rFont val="Calibri"/>
        <family val="2"/>
        <scheme val="minor"/>
      </rPr>
      <t>Existing Condition &amp;
Recommendations</t>
    </r>
  </si>
  <si>
    <t>WINDOWS</t>
  </si>
  <si>
    <t>Overlay</t>
  </si>
  <si>
    <t>RF151</t>
  </si>
  <si>
    <t>RF152</t>
  </si>
  <si>
    <t>RF153</t>
  </si>
  <si>
    <t>RF154</t>
  </si>
  <si>
    <t>RF155</t>
  </si>
  <si>
    <t>RF156</t>
  </si>
  <si>
    <t>RF157</t>
  </si>
  <si>
    <t>RF158</t>
  </si>
  <si>
    <t>Replacement Spec</t>
  </si>
  <si>
    <t>RF159</t>
  </si>
  <si>
    <t>RF160</t>
  </si>
  <si>
    <t>RF161</t>
  </si>
  <si>
    <t>RF162</t>
  </si>
  <si>
    <t>RF163</t>
  </si>
  <si>
    <t>RF164</t>
  </si>
  <si>
    <t>RF165</t>
  </si>
  <si>
    <t>RF166</t>
  </si>
  <si>
    <t>RF167</t>
  </si>
  <si>
    <t>RF168</t>
  </si>
  <si>
    <t>RF169</t>
  </si>
  <si>
    <t>RF170</t>
  </si>
  <si>
    <t>RF171</t>
  </si>
  <si>
    <t>RF172</t>
  </si>
  <si>
    <t>RF173</t>
  </si>
  <si>
    <t>RF174</t>
  </si>
  <si>
    <t>RF175</t>
  </si>
  <si>
    <t>RF176</t>
  </si>
  <si>
    <t>RF177</t>
  </si>
  <si>
    <t>RF178</t>
  </si>
  <si>
    <t>RF179</t>
  </si>
  <si>
    <t>RF180</t>
  </si>
  <si>
    <t>RF181</t>
  </si>
  <si>
    <t>RF182</t>
  </si>
  <si>
    <t>RF183</t>
  </si>
  <si>
    <t>RF184</t>
  </si>
  <si>
    <t>RF185</t>
  </si>
  <si>
    <t>RF186</t>
  </si>
  <si>
    <t>RF187</t>
  </si>
  <si>
    <t>RF188</t>
  </si>
  <si>
    <t>RF189</t>
  </si>
  <si>
    <t>RF190</t>
  </si>
  <si>
    <t>RF191</t>
  </si>
  <si>
    <t>RF192</t>
  </si>
  <si>
    <t>RF193</t>
  </si>
  <si>
    <t>RF194</t>
  </si>
  <si>
    <t>Lead Gutters/Valleys</t>
  </si>
  <si>
    <t>RF195</t>
  </si>
  <si>
    <t>ROOFING</t>
  </si>
  <si>
    <t>Overlay with BAUDER Bauderflex System or equivalent inclusive of 15 year guarantee. Voids 1m2 to be deducted</t>
  </si>
  <si>
    <t>Overlay existing mineral surfaced felt with 2 layer torch-on built up felt roofing (including preparation).</t>
  </si>
  <si>
    <t>Anything above 200 m2 should be competitively tendered</t>
  </si>
  <si>
    <t>Overlay existing felt details with 2 layer torch-on built up felt roofing</t>
  </si>
  <si>
    <t>Refurbishment Outlet</t>
  </si>
  <si>
    <t>Renew with BAUDER Total Roof System or equivalent inclusive of 20 year guarantee. Voids 1m2 to be deducted</t>
  </si>
  <si>
    <t>Strip existing felt roofing and clear from site to approved tip</t>
  </si>
  <si>
    <t>Strip details and clear from site.</t>
  </si>
  <si>
    <t>Prepare &amp; prime existing surfaces</t>
  </si>
  <si>
    <t>Supply &amp; lay vapour barrier felt incl enveloping insulation board</t>
  </si>
  <si>
    <t>Supply &amp; lay 120mm thick PIR insulation bonded to vapour barrier (in line with current building regulations)</t>
  </si>
  <si>
    <t>Supply &amp; lay 2 lay built up felt roofing to insulation board (to BR standards)</t>
  </si>
  <si>
    <t>Prepare &amp; clean existing Rainwater Outlet and dress to same</t>
  </si>
  <si>
    <t>Ditto SV Pipe or similar n/e 100mm diameter</t>
  </si>
  <si>
    <t>Supply &amp; fix angle fillet to base of all upstands</t>
  </si>
  <si>
    <t>Supply &amp; lay 2 layer felt to detail n/e 225mm girth</t>
  </si>
  <si>
    <t>Supply &amp; fix Timber hard edge stop batten to open edge of insulation board.</t>
  </si>
  <si>
    <t>Supply &amp; fix GRP edge trim including all corners and deviations</t>
  </si>
  <si>
    <t>Supply &amp; fix GRP edge trim int/ext angle</t>
  </si>
  <si>
    <t>Flat Roofing Walkways Supply and install cap sheet walkway bond to new covering.</t>
  </si>
  <si>
    <t>Flat Roofing Handrail Carefully remove the existing handrail and stanchions fixed to the deck. Make deck to receive new roof coverings.</t>
  </si>
  <si>
    <t>Flat Roofing Handrail Install new freestanding handrail system, with stanchion feet set on a sacrificial layer of cap sheet loose laid beneath.</t>
  </si>
  <si>
    <t>l/m</t>
  </si>
  <si>
    <t>Timber</t>
  </si>
  <si>
    <t>Route out and repair decayed wood;</t>
  </si>
  <si>
    <t>WIND001</t>
  </si>
  <si>
    <t>WIND002</t>
  </si>
  <si>
    <t>WIND003</t>
  </si>
  <si>
    <t>WIND004</t>
  </si>
  <si>
    <t>WIND005</t>
  </si>
  <si>
    <t>WIND011</t>
  </si>
  <si>
    <t>Soft wood timber splice with resin; face splice repair method no. 5.</t>
  </si>
  <si>
    <t xml:space="preserve">Remove old and loose paint as necessary. Cut out decayed timber from windows and frames, piecing in or frame in new wrought softwood with resin to match existing. Leave ready to decorate. </t>
  </si>
  <si>
    <t>WIND013</t>
  </si>
  <si>
    <t>WIND014</t>
  </si>
  <si>
    <t>WIND015</t>
  </si>
  <si>
    <t>WIND016</t>
  </si>
  <si>
    <t>WIND017</t>
  </si>
  <si>
    <t>WIND018</t>
  </si>
  <si>
    <t>WIND019</t>
  </si>
  <si>
    <t>7. Timber repair system; using window care dry fix/dry flex RP; Conservation Joint;</t>
  </si>
  <si>
    <t>WIND022</t>
  </si>
  <si>
    <t>WIND023</t>
  </si>
  <si>
    <t>WIND024</t>
  </si>
  <si>
    <t>hard wood timber splice with resin 100 x 75mm; renew cill front (repair method 5)</t>
  </si>
  <si>
    <t>3. Renew silicone mastic; pointing frames; perimeter seal.</t>
  </si>
  <si>
    <t>4. Timber repair system; using window care dry fix/dry flex RP; rake out putty; apply dry seal; renew putties 10 x 10 (repair method no. 9 and 10).</t>
  </si>
  <si>
    <t>Brickwork Repairs</t>
  </si>
  <si>
    <t>FAB061</t>
  </si>
  <si>
    <t>FAB062</t>
  </si>
  <si>
    <t>FAB063</t>
  </si>
  <si>
    <t>FAB064</t>
  </si>
  <si>
    <t>FAB065</t>
  </si>
  <si>
    <t>FAB066</t>
  </si>
  <si>
    <t>FAB067</t>
  </si>
  <si>
    <t>FAB068</t>
  </si>
  <si>
    <t>Moulding Repairs</t>
  </si>
  <si>
    <t>Fosroc repair mortar or equivalent</t>
  </si>
  <si>
    <t>Moulding Repairs  0-5no. per property</t>
  </si>
  <si>
    <t>FAB071</t>
  </si>
  <si>
    <t>FAB072</t>
  </si>
  <si>
    <t>FAB073</t>
  </si>
  <si>
    <t>FAB074</t>
  </si>
  <si>
    <t>FAB075</t>
  </si>
  <si>
    <t>FAB076</t>
  </si>
  <si>
    <t>Mouldings run insitu using timber or moisture resistant particle boards.</t>
  </si>
  <si>
    <t>FAB077</t>
  </si>
  <si>
    <t>FAB078</t>
  </si>
  <si>
    <t>FAB079</t>
  </si>
  <si>
    <t>FAB080</t>
  </si>
  <si>
    <t>FAB081</t>
  </si>
  <si>
    <t>FAB082</t>
  </si>
  <si>
    <t>Decorative Mouldings (Multifaceted) using the Fosroc HB and Fosroc FC repair mortar systems</t>
  </si>
  <si>
    <t>FAB083</t>
  </si>
  <si>
    <t>FAB084</t>
  </si>
  <si>
    <t>FAB085</t>
  </si>
  <si>
    <t>FAB086</t>
  </si>
  <si>
    <t>FAB087</t>
  </si>
  <si>
    <t>FAB088</t>
  </si>
  <si>
    <t>FAB089</t>
  </si>
  <si>
    <t>FAB090</t>
  </si>
  <si>
    <t>FAB091</t>
  </si>
  <si>
    <t>Moulding Repairs  6-10no. per property</t>
  </si>
  <si>
    <t>FAB071A</t>
  </si>
  <si>
    <t>FAB072A</t>
  </si>
  <si>
    <t>FAB073A</t>
  </si>
  <si>
    <t>FAB074A</t>
  </si>
  <si>
    <t>FAB075A</t>
  </si>
  <si>
    <t>FAB076A</t>
  </si>
  <si>
    <t>FAB077A</t>
  </si>
  <si>
    <t>FAB078A</t>
  </si>
  <si>
    <t>FAB079A</t>
  </si>
  <si>
    <t>FAB080A</t>
  </si>
  <si>
    <t>FAB081A</t>
  </si>
  <si>
    <t>FAB082A</t>
  </si>
  <si>
    <t>FAB083A</t>
  </si>
  <si>
    <t>FAB084A</t>
  </si>
  <si>
    <t>FAB085A</t>
  </si>
  <si>
    <t>FAB086A</t>
  </si>
  <si>
    <t>FAB087A</t>
  </si>
  <si>
    <t>FAB088A</t>
  </si>
  <si>
    <t>FAB089A</t>
  </si>
  <si>
    <t>FAB090A</t>
  </si>
  <si>
    <t>FAB091A</t>
  </si>
  <si>
    <t>Moulding Repairs  11-20no. per property</t>
  </si>
  <si>
    <t>FAB071B</t>
  </si>
  <si>
    <t>FAB072B</t>
  </si>
  <si>
    <t>FAB073B</t>
  </si>
  <si>
    <t>FAB074B</t>
  </si>
  <si>
    <t>FAB075B</t>
  </si>
  <si>
    <t>FAB076B</t>
  </si>
  <si>
    <t>FAB077B</t>
  </si>
  <si>
    <t>FAB078B</t>
  </si>
  <si>
    <t>FAB079B</t>
  </si>
  <si>
    <t>FAB080B</t>
  </si>
  <si>
    <t>FAB081B</t>
  </si>
  <si>
    <t>FAB082B</t>
  </si>
  <si>
    <t>FAB083B</t>
  </si>
  <si>
    <t>FAB084B</t>
  </si>
  <si>
    <t>FAB085B</t>
  </si>
  <si>
    <t>FAB086B</t>
  </si>
  <si>
    <t>FAB087B</t>
  </si>
  <si>
    <t>FAB088B</t>
  </si>
  <si>
    <t>FAB089B</t>
  </si>
  <si>
    <t>FAB090B</t>
  </si>
  <si>
    <t>FAB091B</t>
  </si>
  <si>
    <t>Brick Repair using renderoc or equivalent with colour addiitives to match existing, allowing to match existing brick pattern up to 10 bricks</t>
  </si>
  <si>
    <t>Brick Repair using sand cement mix with colour additives to match existing, allowing to match existing brick pattern - up to 10 bricks</t>
  </si>
  <si>
    <t>Brick Repair using renderoc or equivalent with colour addiitives to match existing, allowing to match existing brick pattern up to 10 + bricks</t>
  </si>
  <si>
    <t>Brick Repair using sand cement mix with colour addiitives to match existing, allowing to match existing brick pattern - up to 10 + bricks</t>
  </si>
  <si>
    <t>Brick Repair using sand cement mix with colour addiitives to match existing, allowing to match existing brick pattern - up to 100 + bricks</t>
  </si>
  <si>
    <t>Movement Joint - Prepare Joint, 2 part polysuphride joint tooled finish</t>
  </si>
  <si>
    <t>no</t>
  </si>
  <si>
    <t>no.</t>
  </si>
  <si>
    <t>FABRIC</t>
  </si>
  <si>
    <t>1019AA</t>
  </si>
  <si>
    <t>1019AB</t>
  </si>
  <si>
    <t>1019AC</t>
  </si>
  <si>
    <t>1019BA</t>
  </si>
  <si>
    <t>1019BB</t>
  </si>
  <si>
    <t>1019CA</t>
  </si>
  <si>
    <t>1019CB</t>
  </si>
  <si>
    <t>1019CC</t>
  </si>
  <si>
    <t>1019CD</t>
  </si>
  <si>
    <t>1021AA</t>
  </si>
  <si>
    <t>1021BA</t>
  </si>
  <si>
    <t>1022ZA</t>
  </si>
  <si>
    <t>1022ZB</t>
  </si>
  <si>
    <t>1023AA</t>
  </si>
  <si>
    <t>1023AB</t>
  </si>
  <si>
    <t>1025AA</t>
  </si>
  <si>
    <t>1025AB</t>
  </si>
  <si>
    <t>1025BA</t>
  </si>
  <si>
    <t>1026AA</t>
  </si>
  <si>
    <t>1028AA</t>
  </si>
  <si>
    <t>1028AB</t>
  </si>
  <si>
    <t>1029AA</t>
  </si>
  <si>
    <t>1029AB</t>
  </si>
  <si>
    <t>1029AC</t>
  </si>
  <si>
    <t>1029BA</t>
  </si>
  <si>
    <t>1029BB</t>
  </si>
  <si>
    <t>1029BC</t>
  </si>
  <si>
    <t>1029CA</t>
  </si>
  <si>
    <t>1029CB</t>
  </si>
  <si>
    <t>1031AA</t>
  </si>
  <si>
    <t>1031AB</t>
  </si>
  <si>
    <t>1031BA</t>
  </si>
  <si>
    <t>1031CA</t>
  </si>
  <si>
    <t>1031DA</t>
  </si>
  <si>
    <t>1031DB</t>
  </si>
  <si>
    <t>1031DC</t>
  </si>
  <si>
    <t>1031DD</t>
  </si>
  <si>
    <t>1031DE</t>
  </si>
  <si>
    <t>1031EA</t>
  </si>
  <si>
    <t>1031FA</t>
  </si>
  <si>
    <t>1033AA</t>
  </si>
  <si>
    <t>1033BA</t>
  </si>
  <si>
    <t>1033CA</t>
  </si>
  <si>
    <t>1033CB</t>
  </si>
  <si>
    <t>1033CC</t>
  </si>
  <si>
    <t>1033CD</t>
  </si>
  <si>
    <t>1033DA</t>
  </si>
  <si>
    <t>1033DB</t>
  </si>
  <si>
    <t>1140AA</t>
  </si>
  <si>
    <t>1142AA</t>
  </si>
  <si>
    <t>1142AB</t>
  </si>
  <si>
    <t>1142AC</t>
  </si>
  <si>
    <t>1142AD</t>
  </si>
  <si>
    <t>1143AA</t>
  </si>
  <si>
    <t>1143AB</t>
  </si>
  <si>
    <t>1143AC</t>
  </si>
  <si>
    <t>1143AD</t>
  </si>
  <si>
    <t>1150AA</t>
  </si>
  <si>
    <t>1150AB</t>
  </si>
  <si>
    <t>1150BA</t>
  </si>
  <si>
    <t>1150BB</t>
  </si>
  <si>
    <t>1150BC</t>
  </si>
  <si>
    <t>1150CA</t>
  </si>
  <si>
    <t>1150DA</t>
  </si>
  <si>
    <t>1150EA</t>
  </si>
  <si>
    <t>1150XA</t>
  </si>
  <si>
    <t>1200AA</t>
  </si>
  <si>
    <t>1200AB</t>
  </si>
  <si>
    <t>1200AC</t>
  </si>
  <si>
    <t>1200AD</t>
  </si>
  <si>
    <t>1200AE</t>
  </si>
  <si>
    <t>1200AF</t>
  </si>
  <si>
    <t>1200AG</t>
  </si>
  <si>
    <t>1200AH</t>
  </si>
  <si>
    <t>1200AI</t>
  </si>
  <si>
    <t>1200AJ</t>
  </si>
  <si>
    <t>1200AK</t>
  </si>
  <si>
    <t>1200AL</t>
  </si>
  <si>
    <t>1200AM</t>
  </si>
  <si>
    <t>1200AN</t>
  </si>
  <si>
    <t>1200AO</t>
  </si>
  <si>
    <t>1200BA</t>
  </si>
  <si>
    <t>1250AA</t>
  </si>
  <si>
    <t>1250AB</t>
  </si>
  <si>
    <t>1250AC</t>
  </si>
  <si>
    <t>1250AD</t>
  </si>
  <si>
    <t>1250AF</t>
  </si>
  <si>
    <t>1250AG</t>
  </si>
  <si>
    <t>1300AB</t>
  </si>
  <si>
    <t>1300AD</t>
  </si>
  <si>
    <t>1300BA</t>
  </si>
  <si>
    <t>1300CA</t>
  </si>
  <si>
    <t>1300CB</t>
  </si>
  <si>
    <t>1300DA</t>
  </si>
  <si>
    <t>1300EA</t>
  </si>
  <si>
    <t>1300FA</t>
  </si>
  <si>
    <t>1300GA</t>
  </si>
  <si>
    <t>1460AB</t>
  </si>
  <si>
    <t>1460AC</t>
  </si>
  <si>
    <t>1460AD</t>
  </si>
  <si>
    <t>1460AE</t>
  </si>
  <si>
    <t>1460AF</t>
  </si>
  <si>
    <t>1460AG</t>
  </si>
  <si>
    <t>1460AH</t>
  </si>
  <si>
    <t>1460AI</t>
  </si>
  <si>
    <t>1460BA</t>
  </si>
  <si>
    <t>1462AA</t>
  </si>
  <si>
    <t>1462BA</t>
  </si>
  <si>
    <t>1462CA</t>
  </si>
  <si>
    <t>1463AA</t>
  </si>
  <si>
    <t>1470AA</t>
  </si>
  <si>
    <t>SM</t>
  </si>
  <si>
    <t>LM</t>
  </si>
  <si>
    <t>IT</t>
  </si>
  <si>
    <t>NO</t>
  </si>
  <si>
    <t>Brick Slips:Cut out brick slips from facing of wall, clean backgrounds and clear away, lay upto 15 No. new facing brick slips in cement lime mortar (1:1:6), bond, bed and point to match existing and remove waste and debris.</t>
  </si>
  <si>
    <t>Cavity:Install thermabate or other equal and approved insulated vertical or horizontal cavity closers to 70mm cavity, fixing to masonry with PVCu ties at 225mm centres.</t>
  </si>
  <si>
    <t>Lintel:Cut out and remove existing lintol from brick wall, prepare to receive new including all necessary propping and temporary supports, and supply and fix 75x150mm precast concrete lintol reinforced with 2 No. 16mm diameter mild steel bars, bed ends in cement lime mortar (1:1:6), renew dpc and make good brickwork, plasterwork and sealant and or cement fillets, and clear away debris on completion.</t>
  </si>
  <si>
    <t>Lintel:Cut out and remove existing lintol from brick wall, prepare to receive new including all necessary propping and temporary supports, and supply and fix 100x150mm precast concrete lintol reinforced with 2 No. 16mm mild steel bars, bed ends in cement lime mortar (1:1:6), renew dpc and make good brickwork, plasterwork and sealant and or cement fillets and clear away debris on completion.</t>
  </si>
  <si>
    <t>Lintel:Cut out and remove existing lintol from brick wall, prepare to receive new including all necessary propping and temporary supports, and supply and fix 215x150mm precast concrete lintol reinforced with 4 No. 16mm mild steel bars, bed ends in cement lime mortar (1:1:6), renew dpc and make good brickwork, plasterwork and sealant and or cement fillets, clear away debris on completion.</t>
  </si>
  <si>
    <t>Lintel:Cut out and remove existing lintol from brick wall, prepare to receive new including all necessary propping and temporary supports, and supply and fix steel Catnic CN7 lintol or other equal and approved including bedding in mortar, fit cavity tray dpc and make good brickwork, blockwork, plasterwork and sealant and or cement fillets, clear away debris on completion.</t>
  </si>
  <si>
    <t>Lintel:Cut out and remove existing lintol from brick wall, prepare to receive new including all necessary propping and temporary supports, and supply and fix steel Catnic CN102 lintol or other equal and approved including bedding in mortar, fit cavity tray dpc and make good brickwork, blockwork, plasterwork and sealant and or cement fillets, clear away debris on completion.</t>
  </si>
  <si>
    <t>Lintel:Cut out and remove existing lintol from brick wall, prepare to receive new including all necessary propping and temporary supports, and supply and fix steel Catnic CN71 lintol or other equal and approved including bedding in mortar, fit cavity tray dpc and make good brickwork, blockwork, plasterwork and sealant and or cement fillets, clear away debris on completion.</t>
  </si>
  <si>
    <t>Arch:Renew brick on edge arch in facing bricks bedded and pointed in cement lime mortarto match existing,.provide all necesary temporary supports and make good, rebuild as necessary brickwork over arch and renew sealant and or cement mortar fillets, clear away debris on completion.</t>
  </si>
  <si>
    <t>Arch:Renew brick on end arch in facing bricks bedded and pointed in cement lime mortarto match existing,.provide all necesary temporary supports and make good, rebuild as necessary brickwork over arch and renew sealant and or cement mortar fillets, clear away debris on completion.</t>
  </si>
  <si>
    <t>Cill:Renew any cill with quarry tile cill two courses wide including carefully cutting out existing cill and prepare surfaces to receive new tiles, insert new damp proof membrane and bed new tiles in cement mortar to gradient as required, make good all brickwork, blockwork and all finishes disturbed and renew sealant and or cement fillets and remove waste and debris.</t>
  </si>
  <si>
    <t>Cill:Renew any quarry tile to cill, bed in mortar and point to match existing including clean off and all cutting and all making good and remove waste and debris.</t>
  </si>
  <si>
    <t>Cill:Cut out and remove existing cill from brick wall, prepare and lay precast concrete splay rebated twice grooved, finished fair cill with stooled ends reinforced with 2 No. 6mm diameter bars bedded in cement lime mortar (1:1:6) renew dpc and make good brickwork, plasterwork, sealant and or cement fillets and remove waste and debris.</t>
  </si>
  <si>
    <t>Cill:Rebed brick on edge cill to one brick wall including take off, clean and rebed and point in mortar to match existing, make good to all finishes and fillets and remove waste and debris.</t>
  </si>
  <si>
    <t>Cill:Renew brick on edge cill to one brick wall including take out existing bricks, prepare and insert new dpc, supply and lay new bricks to match existing bedded and pointed in cement lime mortar (1:1:6) and make good all brickwork, plasterwork, sealant and or cement fillets and remove waste and debris.</t>
  </si>
  <si>
    <t>Cill:Rebed brick on end soldier course to half brick wall including take off, clean and rebed and point in mortar to match existing, make good to all finishes and fillets and remove waste and debris.</t>
  </si>
  <si>
    <t>Cill:Renew brick on end soldier course half brick wall incl.take out existing bricks, prepare and insert dpc, supply and lay new bricks to match existing bedded and pointed in cement lime mortar (1:1:6) and make good all brickwork, plasterwork, sealant and or cement fillets and remove waste and debris.</t>
  </si>
  <si>
    <t>Cill:Rebed individual brick to any type of brick cill including take off, clean and rebed and point in mortar to match existing and make good to all finishes and fillets, and remove waste and debris.</t>
  </si>
  <si>
    <t>Threshold:Break out existing threshold and renew with precast concrete threshold size ne 80x140mm with water bar, finished fair on exposed faces and reinforced for handling as necessary and bedded and jointed in cement lime mortar (1:1:6), and clear away debris on completion.</t>
  </si>
  <si>
    <t>Threshold:Break out existing threshold and renew with insitu concrete (1:2:4), threshold ne 80x140mm with water bar, including fix and strike formwork and finished fair on exposed faces and make good all work disturbed, and clear away debris on completion.</t>
  </si>
  <si>
    <t>Coping:Take off brick coping to one brick wall, clean mortar from bricks and top of wall, clear away rubble, and rebed bricks in cement lime mortar (1:1:6) and point to match existing and remove waste and debris.</t>
  </si>
  <si>
    <t>Coping:Supply and lay facing bricks in brick-on- edge coping to one brick wall in cement lime mortar (1:1:6), and point as the work proceeds.</t>
  </si>
  <si>
    <t>Coping:Take off precast coping ne 300mm wide, clean mortar from top of wall and coping, bed and point in cement lime mortar (1:1:6) with bonding agent and remove waste and debris.</t>
  </si>
  <si>
    <t>Coping/Firewall:Take off precast coping ne 300mm wide, clean mortar from top of wall and coping, bed and point in cement mortar (1:3) with bonding agent to firewall and remove waste and debris.</t>
  </si>
  <si>
    <t>Coping:Supply and lay new precast concrete coping ne 300mm wide in section to match existing, bedded and pointed in cement lime mortar (1:1:6) with bonding agent.</t>
  </si>
  <si>
    <t>Coping/Firewall:Supply and lay new precast concrete coping ne 300mm wide in section to match existing bedded and pointed in cement mortar (1:3) with bonding agent to firewall and remove waste and debris.</t>
  </si>
  <si>
    <t>Coping:Renew any single tile creasing to wall in conjunction with coping renewal including clean off, lay, bed and point in cement lime mortar (1:1:6) to match existing and remove waste and debris.</t>
  </si>
  <si>
    <t>Coping:Renew any double tile creasing to wall in conjunction with coping renewal including clean off, lay, bed and point in cement lime mortar (1:1:6) to match existing and remove waste and debris.</t>
  </si>
  <si>
    <t>Wall/Ceiling:Brush down and apply anti-fungicide solution to walls and ceilings and wash off traces of fungus.</t>
  </si>
  <si>
    <t>Waterproofing:Renew bitumen waterproofing to vertical surfaces ne 1.00sm including preparing surfaces, make good all finishes and remove waste and debris.</t>
  </si>
  <si>
    <t>Waterproofing:Renew bitumen waterproofing to vertical surfaces exceeding 1.00sm including preparing surfaces, make good all finishes and remove waste and debris.</t>
  </si>
  <si>
    <t>Waterproofing:Renew bitumen waterproofing to horizontal surfaces ne 1.00sm including preparing surfaces, make good all finishes and remove waste and debris.</t>
  </si>
  <si>
    <t>Waterproofing:Renew bitumen waterproofing to horizontal surfaces exceeding 1.00sm including preparing surfaces, make good all finishes and remove waste and debris.</t>
  </si>
  <si>
    <t>Waterproofing:Renew bituthene waterproofing to vertical surfaces ne 1.00sm including removing existing and remove waste and debris, renew including preparing surfaces and any necessary fixing including all cutting and making joints, make good all finishes.</t>
  </si>
  <si>
    <t>Waterproofing:Renew bituthene waterproofing to vertical surfaces exceeding 1.00sm including removing existing and remove waste and debris, renew including preparing surfaces and any necessary fixing including all cutting and making joints, make good all finishes.</t>
  </si>
  <si>
    <t>Waterproofing:Renew bituthene waterproofing to horizontal surfaces ne 1.00sm including removing existing and remove waste and debris, renew including preparing surfaces and any necessary fixing including all cutting and making joints, make good all finishes.</t>
  </si>
  <si>
    <t>Waterproofing:Renew bituthene waterproofing to horizontal surfaces exceeding 1.00sm including removing existing and remove waste and debris, renew including preparing surfaces and any necessary fixing including all cutting and making joints, make good all finishes.</t>
  </si>
  <si>
    <t>Airbrick:Cut out existing airbrick and renew with 225x150mm PVC ventilator, bed and point in cement lime mortar (1:1:6), make good any finishes, and remove waste and debris.</t>
  </si>
  <si>
    <t>Airbrick:Cut or form opening in wall and insert 225x150mm PVC ventilator, bed and point in cement lime mortar (1:1:6), insert cavity lining and internal vent with flyscreen,.make good finishes internally and externally, and remove waste and debris.</t>
  </si>
  <si>
    <t>Airbrick:Cut out existing airbrick and renew with 225x150mm clay/concrete ventilator, bed and point in cement lime mortar (1:1:6), make good any finishes, and remove waste and debris.</t>
  </si>
  <si>
    <t>Airbrick:Cut or form opening in wall and insert 225x150mm clay/concrete ventilator, bed and point in cement lime mortar (1:1:6), insert cavity lining and internal vent with flyscreen, make good finishes internally and externally, and remove waste and debris.</t>
  </si>
  <si>
    <t>Vent:Take out loose ventilator or airbrick and rebed and point in cement lime mortar (1:1:6) to match existing.</t>
  </si>
  <si>
    <t>Ventilator:Supply and fix 225x150mm ‘Hit and Miss’ PVC or aluminium ventilator grille fixed to any background including remove any existing ventilator and make good all finishes, and remove waste and debris.</t>
  </si>
  <si>
    <t>Vent:Supply and install approx. 125mm diameter ‘Stadium’ ventilator kit complete including core drill openings through external/internal cavity walls and install vent kit and sleeving, and make good including all external and internal finishes, and remove waste and debris.</t>
  </si>
  <si>
    <t>Vent:Supply and install approx. 100mm diameter tumble drier vent kit complete including 3 metre length of 100mm flexible PVC ducting, including cutting openings through external/internal walls, install kit complete and make good all finishes, and remove waste and debris.</t>
  </si>
  <si>
    <t>Vent:Supply and install approx. 125mm diameter proprietary ventilator kit complete including core drill openings through external/internal cavity walls and install vent kit and sleeving, and make good including all external and internal finishes, and remove waste and debris.</t>
  </si>
  <si>
    <t>Chimney:Take down and rebuild four courses to single flue stack, clean and store bricks, rebuild with existing bricks in mortar including provision of any extra bricks to match where existing are defective, allow for forming corbel courses and parging flue, refix or renew pots, flue liners, pcc capping, lead flashings and dpc and point, make good applied finishes to match existing, and remove waste and debris.</t>
  </si>
  <si>
    <t>Chimney:Extra to take down and rebuild single flue stack for each additional course taken down and rebuilt.</t>
  </si>
  <si>
    <t>Chimney:Take down and rebuild four courses to two flue stack, clean and store bricks, rebuild with existing bricks in mortar including provision of any extra bricks to match where existing are defective, allow for forming corbel courses and parging flue, refix or renew pots, flue liners, pcc capping, lead flashings and dpc and point, make good applied finishes to match existing, and remove waste and debris.</t>
  </si>
  <si>
    <t>Chimney:Extra to take down and rebuild two flue stack for each additional course taken down and rebuilt.</t>
  </si>
  <si>
    <t>Chimney:Take down and rebuild four courses to four flue stack, clean and store bricks, rebuild with existing bricks in mortar including provision of any extra bricks to match where existing are defective, allow for forming corbel courses and parging flue, refix or renew pots, flue liners, pcc capping, lead flashings and dpc and point, make good applied finishes to match existing, and remove waste and debris.</t>
  </si>
  <si>
    <t>Chimney:Extra to take down and rebuild four flue stack for each additional course taken down and rebuilt.</t>
  </si>
  <si>
    <t>Chimney:Take down and rebuild four courses to six flue stack, clean and store bricks, rebuild with existing bricks in mortar including provision of any extra bricks to match where existing are defective, allow for forming corbel courses and parging flue, refix or renew pots, flue liners, pcc capping, lead flashings and dpc and point, make good applied finishes to match existing, and remove waste and debris.</t>
  </si>
  <si>
    <t>Chimney:Extra to take down and rebuild six flue stack for each additional course taken down and rebuilt.</t>
  </si>
  <si>
    <t>Chimney:Take down and rebuild four courses to eight flue stack, clean and store bricks, rebuild with existing bricks in mortar including provision of any extra bricks to match where existing are defective, allow for forming corbel courses and parging flue, refix or renew pots, flue liners, pcc capping, lead flashings and dpc and point, make good applied finishes to match existing, and remove waste and debris.</t>
  </si>
  <si>
    <t>Chimney:Extra to take down and rebuild eight flue stack for each additional course taken down and rebuilt.</t>
  </si>
  <si>
    <t>Chimney:Demolish chimney stack including any applied finishes, liners, concrete slabs, pots and haunchings down to below roof level, make good roof where stack removed including cap flues with concrete cover slab, cut into flues and insert 225x225mm airbricks, extend roof covering including felt, battens and timbers as necessary to match existing, and remove waste and debris.</t>
  </si>
  <si>
    <t>Chimney:Remove pot and seal flue opening to chimney stack with slates bedded in mortar (1:1:6) cut out and insert air vent in chimney breast, make good all works disturbed and remove waste and debris.</t>
  </si>
  <si>
    <t>Chimney:Renew facing brick to chimney stack ne 6 No. cut out defective brick, lay new facing brick bedded and pointed in mortar to match existing and remove waste and debris (per brick).</t>
  </si>
  <si>
    <t>Chimney:Renew facing bricks in chimney stack in area ne 0.50sm, cut out defective bricks, lay new facing bricks bedded and pointed in mortar to match existing and remove waste and debris.</t>
  </si>
  <si>
    <t>Chimney:Rake out joints to brickwork to chimney stack, min 12mm, and repoint in cement lime mortar (1:1:6) to match existing and remove waste and debris.</t>
  </si>
  <si>
    <t>Chimney:Renew any thickness of render to chimney, hack off, rake out, prepare and apply 18mm thick two coats cement and sand render trowelled smooth including all labours, and remove waste and debris.</t>
  </si>
  <si>
    <t>Chimney:Ball chimney flue, clear obstruction and clean up including all associated work, and remove waste and debris.</t>
  </si>
  <si>
    <t>Chimney:Remove cowl, ball chimney flue, clear obstructions and clean up, refix cowl, including all associated works, and remove waste and debris.</t>
  </si>
  <si>
    <t>Chimney:Clear blockage from flue in roof area, cut into flue, remove blockage, rebuild and make good flue and stack, and remove waste and debris.</t>
  </si>
  <si>
    <t>Chimney:Clear blockage from flue in chimney breast cut hole in breast and flue, remove blockage, make good to flue, breast and wall finishes, and remove waste and debris.</t>
  </si>
  <si>
    <t>Chimney:Smoke test flue including all associated work and written report to Client’s Representative.</t>
  </si>
  <si>
    <t>Chimney:Sweep flue, including protect carpets, furniture etc., and remove waste and debris, work to be undertaken by a registered chimney sweep.</t>
  </si>
  <si>
    <t>Chimney:Renew existing pot with any new pot ne 900mm high including clean off, alter existing opening to suit, bed and flaunch in cement mortar (1:3) and remove waste and debris.</t>
  </si>
  <si>
    <t>Chimney:Renew existing pot with Marcone Flue terminal ne 990mm high including clean off, alter existing opening to suit, bed and flaunch in cement mortar (1:3) and remove waste and debris.</t>
  </si>
  <si>
    <t>Chimney:Remove and refix existing pot including clean off pot and flaunching, prepare and rebed in mortar (1:3) and make good flaunching.</t>
  </si>
  <si>
    <t>Chimney:Supply and fix new Colt type cowl to chimney pot.</t>
  </si>
  <si>
    <t>Chimney:Supply and fix new 175x150mm diameter Aerocowl to chimney pot.</t>
  </si>
  <si>
    <t>Chimney:Supply and fix new terra cotta vented cap 450mm high to chimney pot.</t>
  </si>
  <si>
    <t>Chimney:Supply and fix GC Gas terminal including remove old terminal, clean off bed, alter opening to suit and bed and flaunch terminal in mortar (1:3).</t>
  </si>
  <si>
    <t>Chimney:Renew heavy galvanised wire birdcage to any size chimney pot including removal of old cage</t>
  </si>
  <si>
    <t>Chimney:Remove and refix TV aerial or satellite dish to chimney stack including disconnection and later reconnection and testing. (In conjunction with associated chimney works).</t>
  </si>
  <si>
    <t>Lintels:Prepare, clean off all dust and debris, fill in or resurface cracks or spalled surfaces of concrete with epoxy mortar in surfaces of lintels, and the like, not exceeding 300mm girth, repair ne 5mm deep, and remove waste and debris.</t>
  </si>
  <si>
    <t>Surfaces:Prepare, clean off all dust and debris, fill in or resurface cracks or spalled surfaces of concrete with epoxy mortar in general surfaces of concrete exceeding 300mm wide, repair over 5 and ne 10mm deep, and remove waste and debris.</t>
  </si>
  <si>
    <t>Lintels:Prepare, clean off all dust and debris, fill in or resurface cracks or spalled surfaces of concrete with epoxy mortar in surfaces of lintels, and the like, not exceeding 300mm girth, repair over 5 and ne 10mm deep, and remove waste and debris.</t>
  </si>
  <si>
    <t>Cills:Prepare, clean off all dust and debris, fill in or resurface cracks or spalled surfaces of concrete with epoxy mortar in surfaces of cills, not exceeding 300mm girth, repair over 5 and ne 10mm deep, and remove waste and debris.</t>
  </si>
  <si>
    <t>Surfaces:Prepare, clean off all dust and debris, fill in or resurface cracks or spalled surfaces of concrete with epoxy mortar in general surfaces of concrete exceeding 300mm wide, repair over 10 and ne 15mm deep, and remove waste and debris.</t>
  </si>
  <si>
    <t>Lintels:Prepare, clean off all dust and debris, fill in or resurface cracks or spalled surfaces of concrete with epoxy mortar in surfaces of lintels, and the like, not exceeding 300mm girth, repair over 10 and ne 15mm deep, and remove waste and debris.</t>
  </si>
  <si>
    <t>Cills:Prepare, clean off all dust and debris, fill in or resurface cracks or spalled surfaces of concrete with epoxy mortar in surfaces of cills, not exceeding 300mm girth, repair over 10 and ne 15mm deep, and remove waste and debris.</t>
  </si>
  <si>
    <t>Gutter:Repair defective joints to finlock gutter, cut out and repoint, make good, test gutter for leaks, and remove waste and debris.</t>
  </si>
  <si>
    <t>Concrete Test:Hammer test all exposed surfaces of external concrete including soffits, edges and the like.</t>
  </si>
  <si>
    <t>Concrete Test:Cover meter survey test on all exposed surfaces of external concrete soffits.</t>
  </si>
  <si>
    <t>Concrete Test:Carbonation depth testing using Phenol Pthalin or other equal and approved spray to broken and exposed surfaces of concrete.</t>
  </si>
  <si>
    <t>Fairing Coat:Apply 5mm cementitious fairing coat to fill blow holes and surface imperfections to areas of concrete and rendered soffits, beams, canopies, upstands, columns and walls, and remove waste and debris.</t>
  </si>
  <si>
    <t>Cladding:Install ‘Eurobrick’ or other equal and approved brick cladding system comprising of 50mm insulation panels with plastic former all plugged and screwed to structure, brick slips fixed to plastic former in accordance with manufacturers instructions, including all corner units, reveals, cills, jointing, soldier courses etc, provide and fit approved plastic sleeves to airbricks, vents as necessary and provide and fit ‘stadium’ or other equal and approved grilles to sleeves, and remove waste and debris.</t>
  </si>
  <si>
    <t>3030AA</t>
  </si>
  <si>
    <t>3030AB</t>
  </si>
  <si>
    <t>3030BA</t>
  </si>
  <si>
    <t>3030CA</t>
  </si>
  <si>
    <t>3030CB</t>
  </si>
  <si>
    <t>3030DA</t>
  </si>
  <si>
    <t>3030DB</t>
  </si>
  <si>
    <t>3030EA</t>
  </si>
  <si>
    <t>3030EB</t>
  </si>
  <si>
    <t>3030EC</t>
  </si>
  <si>
    <t>3030ED</t>
  </si>
  <si>
    <t>3030FA</t>
  </si>
  <si>
    <t>3030FB</t>
  </si>
  <si>
    <t>3030GA</t>
  </si>
  <si>
    <t>3030GB</t>
  </si>
  <si>
    <t>3030GC</t>
  </si>
  <si>
    <t>3030GD</t>
  </si>
  <si>
    <t>3030GE</t>
  </si>
  <si>
    <t>3030GF</t>
  </si>
  <si>
    <t>3030HA</t>
  </si>
  <si>
    <t>3030IA</t>
  </si>
  <si>
    <t>3030JA</t>
  </si>
  <si>
    <t>3031XX</t>
  </si>
  <si>
    <t>Fascia, Soffit and Bargeboards</t>
  </si>
  <si>
    <t>Fascias, Soffits and Bargeboards</t>
  </si>
  <si>
    <t>Locations - The locations entered on the detail sheets will appear here</t>
  </si>
  <si>
    <t>Scaffold</t>
  </si>
  <si>
    <t>Windows</t>
  </si>
  <si>
    <t>Asbestos</t>
  </si>
  <si>
    <t>£</t>
  </si>
  <si>
    <t>Requirement</t>
  </si>
  <si>
    <r>
      <rPr>
        <u/>
        <sz val="11"/>
        <color theme="1"/>
        <rFont val="Calibri"/>
        <family val="2"/>
        <scheme val="minor"/>
      </rPr>
      <t>Comment:</t>
    </r>
    <r>
      <rPr>
        <sz val="11"/>
        <color theme="1"/>
        <rFont val="Calibri"/>
        <family val="2"/>
        <scheme val="minor"/>
      </rPr>
      <t xml:space="preserve"> 
Existing Condition &amp;
Recommendations</t>
    </r>
  </si>
  <si>
    <t>PROVISIONAL SUMS</t>
  </si>
  <si>
    <t>Item No.</t>
  </si>
  <si>
    <t>Block code:</t>
  </si>
  <si>
    <t>Block address:</t>
  </si>
  <si>
    <t>Additional information</t>
  </si>
  <si>
    <t>Comments by consultant</t>
  </si>
  <si>
    <t xml:space="preserve">BS onsite </t>
  </si>
  <si>
    <t xml:space="preserve">QS Desktop </t>
  </si>
  <si>
    <t>Fabric repairs</t>
  </si>
  <si>
    <t>Communal work</t>
  </si>
  <si>
    <t>Access logistics</t>
  </si>
  <si>
    <t>Site set up constraints</t>
  </si>
  <si>
    <t>Proximity to red route</t>
  </si>
  <si>
    <t>Other</t>
  </si>
  <si>
    <t>Asbestos: is a Demolition and Refurbishment survey deemed necessary</t>
  </si>
  <si>
    <t>Asbestos: has the central AMP been reviewed</t>
  </si>
  <si>
    <t>Is planning permission deemed necessary</t>
  </si>
  <si>
    <t>Estimated duration of work (weeks)</t>
  </si>
  <si>
    <t xml:space="preserve">PROPERTY ADDRESS: </t>
  </si>
  <si>
    <t>CAMDEN SCOPING SURVEY - SCHEDULE OF WORKS</t>
  </si>
  <si>
    <t xml:space="preserve">TOTAL </t>
  </si>
  <si>
    <t xml:space="preserve">DATE: </t>
  </si>
  <si>
    <t>BUILDING SURVEYOR:</t>
  </si>
  <si>
    <t>WORKS</t>
  </si>
  <si>
    <t>RECOMMENDATIONS</t>
  </si>
  <si>
    <t>COST</t>
  </si>
  <si>
    <t>Fencing:Renew or provide new 1.65m tanalised timber vertical board fencing including for taking down remnants of existing fence and posts set in concrete, remove from site to approved tip, and set 125x125mm x 2.65m long softwood posts in concrete at ne 1.80m centres with three 69x44mm softwood rails bolted to posts and 144x20mm vertical boards nailed to rails, softwood gravel board with centre prop (measured per metre run of fencing).</t>
  </si>
  <si>
    <t>Fencing:Renew or provide new 1.05m tanalised timber vertical board fencing including for taking down remnants of existing fence and posts set in concrete, remove waste and debris, and set 100x100mm x 1.65m long concrete posts in concrete at ne 1.80m centres with two 69x44mm softwood rails bolted to posts and 144x20mm vertical boards nailed to rails, precast concrete gravel board with centre prop (measured per metre run of fencing).</t>
  </si>
  <si>
    <t>Fencing:Renew or provide new 1.05m tanalised timber vertical board fencing including for taking down remnants of existing fence and posts set in concrete, remove waste and debris, and set 100x100mm x 1.65m long softwood posts in concrete at ne 1.80m centres with two 69x44mm softwood rails bolted to posts and 144x20mm vertical boards nailed to rails, softwood gravel board with centre prop (measured per metre run of fencing).</t>
  </si>
  <si>
    <t>Fencing:Renew or provide new 1.65m high tanalised timber vertical board fencing including for taking down remnants of existing fence and posts set in concrete, remove waste and debris, and set 125x125mm x 2.25m long concrete posts in concrete at ne 1.80m centres with three softwood rails 69x44mm bolted to posts and 144x20mm vertical boards nailed to rails 25x150mm softwood gravel board with centre prop (measured per metre run of fencing).</t>
  </si>
  <si>
    <t>Fencing:Renew or provide new 1.65m high tanalised timber vertical board fencing including for taking down remnants of existing fence and posts set in concrete, remove waste and debris, and set 125x125mm x 2.25m long concrete posts in concrete at ne 1.80m centres with three softwood rails 69x44mm bolted to posts and 144x20mm vertical boards nailed to rails precast concrete gravel board with centre prop (measured per metre run of fencing).</t>
  </si>
  <si>
    <t>Fencing:Take down and remove any height vertical board fence consisting of concrete and or timber posts set in concrete, softwood rails, gravel board and vertical boards and remove waste and debris, fill post holes with top soil.</t>
  </si>
  <si>
    <t>Fencing:Renew or supply and fix new 25x150mm tanalised softwood gravel board and centre prop including remove existing, excavate as necessary, cut and or trim existing fence boards as necessary and fix gravel board with galvanised nails, remove waste and debris.</t>
  </si>
  <si>
    <t>Fencing:Renew or supply and fix new ne 50x225mm precast concrete gravel board and centre prop including remove existing, excavate as necessary, cut and or trim existing fence boards as necessary and fix gravel board with cleats and or bolts, remove waste and debris.</t>
  </si>
  <si>
    <t>Fencing:Renew or provide new tanalised timber closeboard fencing including for taking down remnants of existing fence and posts set in concrete, remove from site to approved tip, and set 100x100x1650mm long concrete posts in concrete at 1.80m centres with two 69x44mm softwood arris rails bolted to posts and 144x20mm vertical boards 1.05m high nailed to rails, provide and fix 25x150mm tanalised softwood gravel board with centre prop. (measured per metre run of fencing).</t>
  </si>
  <si>
    <t>Fencing:Renew or provide new tanalised timber closeboard fencing including for taking down remnants of existing fence and posts set in concrete, remove from site to approved tip, and set 100x100x1650mm long tanalised softwood posts in concrete at 1.80m centres with two 69x44mm softwood arris rails bolted to posts with 144x20mm vertical boards 1.05m high nailed to rails, provide and fix 25x150mm tanalised softwood gravel board with centre prop. (measured per metre run of fencing).</t>
  </si>
  <si>
    <t>Fencing:Renew or provide new tanalised timber closeboard fencing including for taking down remnants of existing fence and posts set in concrete, remove from site to approved tip, and set 125x125x2250mm long concrete posts in concrete at 1.80m centres with three softwood arris rails 69x44mm bolted to posts and 144x20mm vertical boards 1.675m high nailed to rails, provide and fix 25x150mm tanalised softwood gravel board with centre prop. (measured per metre run of fencing).</t>
  </si>
  <si>
    <t>Fencing:Renew or provide new tanalised timber closeboard fencing including for taking down remnants of existing fence and posts set in concrete, remove from site to approved tip, and set 125x125x2250mm long tanalised softwood posts in concrete at 1.80m centres, with three softwood arris rails 69x44mm bolted to posts and 144x20mm vertical boards 1.675m high nailed to rails, provide and fix 25x150mm tanalised gravel board with centre prop. (measured per metre run of fencing).</t>
  </si>
  <si>
    <t>Fencing:Renew chestnut pale fencing ne 1.50m high including for taking down remnants of existing fence and posts, remove waste and debris, and renew by driving in 60mm diameter sweet chestnut posts at 2.22m centres including galvanised accessories and sweet chestnut struts and chestnut pales at 75mm centres, fixed at head and bottom with galvanised straining wire (measured per metre run of fencing).</t>
  </si>
  <si>
    <t>Fencing:Renew existing pales and wire on existing posts by carefully removing, remove waste and debris, and renew with chestnut pales ne 1.50m high at 75mm centres fixed at head and bottom with galvanised straining wire (measured per metre run of fencing).</t>
  </si>
  <si>
    <t>Fencing:Renew or fix new galvanised or PVC coated line wire to support cleft chestnut paling fence, fix wire to posts and fencing with galvanised staples and ties including remove and refix fencing as found expedient (measured per run of line wire).</t>
  </si>
  <si>
    <t>Fencing:Renew cleft chestnut pale to fence including remove existing and remove waste and debris and fix new to match existing.</t>
  </si>
  <si>
    <t>Fencing:Renew 75mm timber sweet chestnut straining post 1.60m long to chestnut pale fencing including connecting bolt strainers, remove waste and debris.</t>
  </si>
  <si>
    <t>Fencing:Renew any interwoven or overlap fence panel ne 1.8x1.8m fixed with galvanised metal support brackets to existing posts, remove and dismantle existing and cart away debris to tip.</t>
  </si>
  <si>
    <t>Fencing:Renew any interwoven or overlap fence panel ne 1.8x1.2m fixed with galvanised metal support brackets to existing posts, remove and dismantle existing and cart away debris to tip.</t>
  </si>
  <si>
    <t>Fencing:Renew any interwoven or overlap fence panel ne 1.20x1.80m fixed with galvanised metal support brackets to existing posts, remove and dismantle existing and remove waste and debris.</t>
  </si>
  <si>
    <t>Fencing:Renew any interwoven or overlap fence panel ne 1.80x0.90m fixed with galvanised metal support brackets to existing posts, remove and dismantle existing and remove waste and debris.</t>
  </si>
  <si>
    <t>Fencing:Renew interwoven or overlap panel fencing complete consisting of 1.80x1.80m high interwoven or overlap fencing panels fixed with galvanised metal support brackets to and including 75x75mm tanalised fence posts, allow for all necessary excavation including excavation for posts, concrete, backfill and remove surplus to approved tip, reinstate paths and gardens as necessary (measured per metre run of fencing).</t>
  </si>
  <si>
    <t>Fencing:Renew interwoven or overlap panel fencing complete consisting of 1.80x1.20m high interwoven or overlap fencing panels fixed with galvanised metal support brackets to and including 75x75mm tanalised fence posts, set in concrete, provide and fix 25x150mm tanalised softwood gravel board with centre prop, allow for all necessary excavation including excavation for posts, concrete, backfill and remove surplus to approved tip, reinstate paths and gardens as necessary (measured per metre run of fencing).</t>
  </si>
  <si>
    <t>Fencing:Renew interwoven or overlap panel fencing complete consisting of 1.80x1.80m high interwoven or overlap fencing panels fixed with galvanised metal support brackets to and including 100x100mm PCC posts, allow for all necessary excavation including excavation for posts, concrete, backfill and remove surplus to approved tip, reinstate paths and gardens as necessary (measured per metre run of fencing).</t>
  </si>
  <si>
    <t>Fencing:Renew interwoven or overlap panel fencing complete consisting of 1.80x1.20m high interwoven or overlap fencing panels fixed with galvanised metal support brackets to and including 100x100mm PCC posts set in concrete, provide and fix 25x150mm precast concrete gravel board, allow for all necessary excavation including excavation for posts, concrete, backfill and remove surplus to approved tip, reinstate paths and gardens as necessary (measured per metre run of fencing).</t>
  </si>
  <si>
    <t>Fencing:Erect tanalised 1.80m high interwoven or overlap panel fencing complete consisting of interwoven or overlap fencing panels fixed with galvanised metal support brackets to and including 75x75mm fence posts, posts set in concrete, capping, 25x150mm gravel board with centre prop, allow for all necessary excavation including excavation for posts, concrete, backfill and remove waste and debris, reinstate paving and gardens as necessary (measured per metre run of fencing).</t>
  </si>
  <si>
    <t>Fencing:Erect tanalised 1.20m high interwoven or overlap panel fencing complete consisting of interwoven or overlap fencing panels fixed with galvanised metal support brackets to and including 75x75mm fence posts, posts set in concrete, capping, 25x150mm gravel board with with centre prop, allow for all necessary excavation including excavation for posts, concrete, backfill and remove waste and debris, reinstate paving and gardens as necessary (measured per metre run of fencing).</t>
  </si>
  <si>
    <t>Fencing:Erect tanalised 0.90m high interwoven or overlap panel fencing complete consisting of interwoven or overlap fencing panels fixed with galvanised metal support brackets to and including 75x75mm fence posts, posts set in concrete, capping, 25x150mm gravel board with centre prop, allow for all necessary excavation including excavation for posts, concrete, backfill and remove waste and debris, reinstate paving and gardens as necessary (measured per metre run of fencing).</t>
  </si>
  <si>
    <t>Fencing:Erect tanalised 1.80m high interwoven or overlap panel fencing complete consisting of 1 interwoven or overlap fencing panels fixed with galvanised metal support brackets to and including 100x100mm pcc posts, posts set in concrete, capping 25x150mm precast concrete gravel board, allow for all necessary excavation including excavation for posts, concrete, backfill and remove waste and debris, reinstate paving and gardens as necessary (measured per metre run of fencing).</t>
  </si>
  <si>
    <t>Fencing:Erect tanalised 1.20m high interwoven or overlap panel fencing complete consisting of 1 interwoven or overlap fencing panels fixed with galvanised metal support brackets to and including 100x100mm pcc posts, posts set in concrete, capping 25x150mm precast concrete gravel board, allow for all necessary excavation including excavation for posts, concrete, backfill and remove waste and debris, reinstate paving and gardens as necessary (measured per metre run of fencing).</t>
  </si>
  <si>
    <t>Fencing:Erect tanalised 0.90m high interwoven or overlap panel fencing complete consisting of 1 interwoven or overlap fencing panels fixed with galvanised metal support brackets to and including 100x100mm pcc posts, posts set in concrete, capping 25x150mm precast concrete gravel board, allow for all necessary excavation including excavation for posts, concrete, backfill and remove waste and debris, reinstate paving and gardens as necessary (measured per metre run of fencing).</t>
  </si>
  <si>
    <t>Trellis:Renew Timber Trellis panel fencing complete consisting of 1.80x1.80m high trellis fencing panels fixed with galvanised metal support brackets to and including 100x100mm PCC posts, allow for all necessary excavation including excavation for posts, concrete, backfill and remove surplus to approved tip, reinstate paths and gardens as necessary (measured per metre run of fencing).</t>
  </si>
  <si>
    <t>Trellis:Erect tanalised 1.80m high Trellis panel fencing complete consisting of trellis fencing panels fixed with galvanised metal support brackets to and including 100x100mm pcc posts, posts set in concrete, capping 25x150mm precast concrete gravel board, allow for all necessary excavation including excavation for posts, concrete, backfill and remove waste and debris, reinstate paving and gardens as necessary (measured per metre run of fencing).</t>
  </si>
  <si>
    <t>Fencing:Renew Hairpin top decorative metal fencing 1.20m high on existing posts, including removal of old and remove from site to approved tip, supply and fix new galvanised steel fencing panels including all bars, rails,fittings,boltsetc. (measured per metre run of fencing).</t>
  </si>
  <si>
    <t>Fencing:Erect new Hairpin top decorative fencing 1.20m high with 100x100mm x 2.35m galvanised steel posts cast into concrete at n.e. 2.4m centres and galvanised steel fencing panels including all bars, rails, fittings, bolts etc. and all excavation, concrete backfill and remove waste and debris, reinstatement of paving, gardens and the like (measured per metre run of fencing).</t>
  </si>
  <si>
    <t>Fencing:Renew decorative metal fencing 1.80m high on existing posts, including removal of old and remove from site to approved tip, supply and fix new galvanised steel fencing panels including all bars, rails,fittings,boltsetc. (measured per metre run of fencing).</t>
  </si>
  <si>
    <t>Fencing:Erect new decorative metal fencing 1.80m high with 100x100mm x 2.35m galvanised steel posts cast into concrete at n.e. 2.4m centres and galvanised steel fencing panels including all bars, rails, fittings, bolts etc. and all excavation, concrete backfill and remove waste and debris, reinstatement of paving, gardens and the like (measured per metre run of fencing).</t>
  </si>
  <si>
    <t>Fencing:Renew pvc weldmesh security fencing 1.80m high on existing posts, including excavate to remove old buried section and supply and fix new weldmesh fencing, mesh size 38x75mm including 3.15mm pvc coated mild steel wires and all fittings, ties etc. Fence set 600mm into ground (overall mesh height =2.40m),backfill trench, remove surplus and spoil to approved tip, make good ( measured per metre run of fencing)</t>
  </si>
  <si>
    <t>Fencing:Renew galvanised weldmesh security fencing 1.80m high on existing posts, including excavate to remove old buried section and supply and fix new weldmesh fencing, mesh size 38x75mm including 3.15mm galvanised mild steel wires and all fittings, ties etc. Fence set 600mm into ground (overall mesh height =2.40m),backfill trench, remove surplus and spoil to approved tip, make good ( measured per metre run of fencing)</t>
  </si>
  <si>
    <t>Fencing:1.20m high with 100x100mm x 1.625m concrete posts cast into concrete with three 2.5mm diameter galvanised mild steel line wires and galvanised or plastic coated steel chainlink fencing including all fittings, ties etc. and all excavation, concrete backfill and remove waste and debris, reinstatement of paving, gardens and the like (measured per metre run of fencing).</t>
  </si>
  <si>
    <t>Fencing:Erect new chainlink fencing 1.80m high with 100x100mm x 2.35m concrete posts cast into concrete with three 2.5mm diameter galvanised mild steel line wires and galvanised or plastic coated steel chainlink fencing including all fittings, ties etc. and all excavation, concrete backfill and remove waste and debris, reinstatement of paving, gardens and the like (measured per metre run of fencing).</t>
  </si>
  <si>
    <t>Chainlink:Resecure loose chainlink fencing including tightening straining wires as necessary.</t>
  </si>
  <si>
    <t>Fencing:Remove any height chainlink fencing complete with concrete posts and remove waste and debris, fill holes with topsoil and reinstate paving and gardens as necessary.</t>
  </si>
  <si>
    <t>Fencing:Renew wire fencing 1.20m high on existing posts, including removal of old and remove waste and debris, supply and fix three new galvanised or plastic coated steel 2.50mm diameter line wires and all fittings, ties etc. (measured per metre run of fencing).</t>
  </si>
  <si>
    <t>Fencing:Renew 900mm high post and wire fencing complete, concrete posts with rounded tops and struts at 2743mm centres set 600mm into ground in and including concrete (1:3:6), three strands of 2.50mm galvanised mild or plastic coated steel line wires, including all fittings, ties etc., and including all excavation, concrete, backfill and remove waste and debris, reinstate paving, gardens and the like as necessary (measured per metre run of fencing).</t>
  </si>
  <si>
    <t>Fencing:Renew 1050mm high post and wire fencing complete, concrete posts with rounded tops and struts at 2743mm centres set 600mm into ground in and including concrete (1:3:6), three strands of 2.50mm galvanised mild or plastic coated steel line wires, including all fittings, ties etc., and including all excavation, concrete, backfill and remove waste and debris, reinstate paving, gardens and the like as necessary (measured per metre run of fencing).</t>
  </si>
  <si>
    <t>Fencing:Renew with or supply and fix 575mm high tanalised softwood garden rail fencing comprising 50x225mm horizontal rail splayed on top, bolted to 75x75mm x 0.90m splayed on top posts set in concrete bases at ne 2.00m centres with two (2) 9mm diameter x 150mm galvanised mild steel round head bolts, including excavation, concrete, backfill and remove waste and debris including where necessary taking down remnants of existing fencing and posts, reinstate paving, gardens and the like as necessary (measured per metre run of fencing).</t>
  </si>
  <si>
    <t>Fencing:Remove 575mm high garden rail fencing including posts and remove waste and debris, including fill in post holes with top soil and reinstate paving, gardens and the like as necessary.</t>
  </si>
  <si>
    <t>Fencing:Renew with or supply and fix tanalised softwood hit and miss fence 1.35m high, comprising 100x100mm posts at ne 1.80m centres, 100x50mm rails, 100x25mm pales to both faces including all excavation, concrete, backfill and remove waste and debris, including where necessary taking down remnants of existing fencing and posts,, reinstate paving, gardens and the like as necessary (measured per metre run of fencing).</t>
  </si>
  <si>
    <t>Fencing:Renew with or supply and fix tanalised softwood hit and miss fence 1.80m high, comprising 100x100mm posts at ne 1.80m centres, 100x50mm rails, 100x25mm pales to both faces including all excavation, concrete, 100x25mm pales including all excavation, concrete backfill and remove waste and debris, including where necessary taking down remnants of existing fencing and posts, reinstate paving, gardens and the like as necessary (measured per metre run of fencing).</t>
  </si>
  <si>
    <t>Fencing:Renew with or supply and fix tanalised softwood horizontal hit and miss fence 1.80m high, comprising 100x100mm posts at ne 1.20m centres, posts fixed to and including concrete spur posts set in concrete, 100x50mm pales, 150x25mm rails to both faces including all excavation, concrete backfill and remove waste and debris, including where necessary taking down remnants of existing fencing and posts, reinstate paving, gardens and the like as necessary (measured per metre run of fencing).</t>
  </si>
  <si>
    <t>Fencing:Remove any softwood hit and miss type of fencing including posts and and remove waste and debris, fill post holes with top soil and reinstate paving and gardens as necessary.</t>
  </si>
  <si>
    <t>Fencing:Renew with or supply and fix tanalised softwood palisade fence 1.35m high with 100x100mm posts at ne 1.80m centres, 100x50mm rails, 75mm pales at 125mm centres including all excavation, concrete, backfill and remove waste and debris, including where necessary taking down remnants of existing fencing and posts, reinstate paving, gardens and the like as necessary (measured per metre run of fencing).</t>
  </si>
  <si>
    <t>Fencing:Renew with or supply and fix tanalised softwood palisade fence 1.80m high with 100x100mm posts at ne 1.80m centres, 100x50mm rails, 75mm pales at 125mm centres including all excavation, concrete, backfill and remove waste and debris, including where necessary taking down remnants of existing fencing and posts, reinstate paving, gardens and the like as necessary (measured per metre run of fencing).</t>
  </si>
  <si>
    <t>Fencing:Remove any palisade type of fencing including posts and remove waste and debris, fill post holes with top soil and reinstate paving and gardens as necessary.</t>
  </si>
  <si>
    <t>Fencing:Renew with or supply and fix tanalised softwood post and two rail fence with 75x125mm posts at ne 1.80m centres, 100x38mm rails, including all excavation, concrete, backfill and remove waste and debris, including where necessary taking down remnants of existing fencing and posts, reinstate paving, gardens and the like as necessary (measured per metre run of fencing).</t>
  </si>
  <si>
    <t>Fencing:Renew with or supply and fix tanalised softwood post and three rail fence with 75x125mm posts at ne 1.80m centres, 100x38mm rails, including all excavation, concrete, backfill and remove waste and debris, including where necessary taking down remnants of existing fencing and posts, reinstate paving, gardens and the like as necessary (measured per metre run of fencing).</t>
  </si>
  <si>
    <t>Fencing:Erect post and wire fencing 1.20m high with 100x100x1.625m concrete posts cast into concrete with three 2.5mm diameter galvanised mild or plastic coated steel line wires including all fittings, ties etc. and including all excavation, concrete, backfill and remove waste and debris, reinstate paving, gardens and the like as necessary (measured per metre run of fencing).</t>
  </si>
  <si>
    <t>Fencing:Renew or fix new galvanised or PVC coated line wire to post and wire fence, fix wire to posts including remove and refix fencing as found expedient, remove waste and debris (measured per run of line wire).</t>
  </si>
  <si>
    <t>Fencing:Remove precast concrete post and slab fencing 1.20m high and remove waste and debris, fill post holes with top soil and reinstate paving gardens and the like as necessary (measured per metre run of fencing).</t>
  </si>
  <si>
    <t>Fencing:Renew any type of fencing pale or lag with ne 25x150mm tanalised timber including all labours, remove waste and debris.</t>
  </si>
  <si>
    <t>Fencing:Refix any type of fencing pale or lag including remove and refix as necessary.</t>
  </si>
  <si>
    <t>Fencing:Supply and fix galvanised repair bracket to rail and post including all cutting and fitting to suit.</t>
  </si>
  <si>
    <t>Fence Post:Excavate and remove remnants of damaged post with earth or concrete surround, fill hole with top soil, and remove waste and debris, reinstate paving, gardens and the like as necessary.</t>
  </si>
  <si>
    <t>Fence Post:Refix any type of loose post including reset any post set in earth or concrete without removing and refixing any post fixed to brickwork, concrete and make good.</t>
  </si>
  <si>
    <t>Fence Post:Renew tanalised softwood fence post set in hardcore or concrete size 100x100mm and ne 2.40m long including any struts, excavate hole, place hardcore and or concrete, backfill, remove and refix fencing, and remove waste and debris, reinstate paving, gardens and the like as necessary.</t>
  </si>
  <si>
    <t>Post:Renew softwood tanalised fence post fixed to brickwork size 100x100mm and up to 2.4m long including remove and refix fencing and or gates and drill plug and screw and make good.</t>
  </si>
  <si>
    <t>Fence Post:Renew 75x75mm tanalised softwood fence post ne 2.40m long with post fixed into driven or bolted Metpost including any struts, remove and refix fencing, remove spoil from site to approved tip, reinstate paving, gardens and the like as necessary.</t>
  </si>
  <si>
    <t>Fence Post:Renew precast concrete fence post or spur set in hardcore or concrete ne 100x100mm and ne 1.50m long including any struts, excavate hole, place hardcore and concrete, backfill, remove and refix fencing, and remove waste and debris, reinstate paving, gardens and the like as necessary.</t>
  </si>
  <si>
    <t>Fence Post:Renew precast concrete fence post or spur set in hardcore or concrete ne 100x100mm and over 1.50m long including any struts, excavate hole, place hardcore or concrete, backfill, remove and refix fencing, and remove waste and debris, reinstate paving, gardens and the like as necessary.</t>
  </si>
  <si>
    <t>Fence Post:Supply and fix 50x100mm tanalised softwood batten to precast concrete post ne 1.80m long including drill and bolt batten to post.</t>
  </si>
  <si>
    <t>Fence Post:Repair broken post with ‘Metspur’ fitting including driving spur into ground and bolting to existing post, supply all necessary struts and reinstate paths and gardens on completion, and remove waste and debris.</t>
  </si>
  <si>
    <t>Gate:Renew tanalised softwood single leaf gate ne 1.00sm overall, comprising of two 144x27mm ledges, five 144x20mm vertical boards at 175mm centres and one 144x27mm diagonal brace, including new galvanised steel strap hinges and hangers fixed to existing concrete post, new galvanised mild steel auto catch, prepare for and decorate, and remove waste and debris.</t>
  </si>
  <si>
    <t>Gate:Renew tanalised softwood single leaf gate ne 1.50sm overall, comprising two 144x27mm ledges, five 144x20mm vertical boards at 175mm centres and one 144x27mm diagonal brace, including new galvanised steel strap hinges and hangers fixed to existing concrete post, new galvanised mild steel auto catch, prepare for and decorate, and remove waste and debris.</t>
  </si>
  <si>
    <t>Gate:Renew tanalised softwood two leaved gate ne 2.50sm overall, each leaf comprising two 144x27mm ledges six 144x20mm vertical boards at 175mm centres and one 144x27mm diagonal brace, including new galavanised steel strap hinges and hangers fixed to existing concrete posts, new galvanised mild steel auto catch, prepare for and decorate, to approved tip.</t>
  </si>
  <si>
    <t>Gate:Install tanalised softwood single leaf gate ne 1.00sm overall, comprising of two 144x27mm ledges, five 144x20mm vertical boards at 175mm centres and one 144x27mm diagonal brace, including galvanised steel strap hinges and hangers fixed to and including precast concrete posts ne 1.65m long, galvanised mild steel auto catch, prepare for and decorate, posts set in concrete including all excavation, concrete, backfill, and remove waste and debris, reinstate paving, gardens and the like as necessary.</t>
  </si>
  <si>
    <t>Gate:Install tanalised softwood single leaf gate ne 1.50sm overall, comprising two 144x27mm ledges, five 144x20mm vertical boards at 175mm centres and one 144x27mm diagonal brace, including galvanised steel strap hinges and hangers fixed to and including precast concrete posts ne 2.15m long, galvanised mild steel auto catch, prepare for and decorate, posts set in concrete including all excavation, concrete, backfill, and remove waste and debris, reinstate paving, gardens and the like as necessary.</t>
  </si>
  <si>
    <t>Gates:Install tanalised softwood two leaved gate ne 2.5sm overall, each leaf comprising two 144x27mm ledges, six 144x20mm vertical boards at 175mm centres and one 144x27mm diagonal brace, including steel strap hinges and hangers fixed to and including precaste concrete posts, galvanised mild steel auto catch, prepare for and decorate, posts set in concrete including all excavation, concrete, backfill and remove waste and debris, reinstate paving, gardens and like as necessary.</t>
  </si>
  <si>
    <t>Gate:Renew galvanised mild steel gate ne 1.00sm, overall consisting of 25x25x3mm angle frame with corners mitred and welded and seven 10x10mm balusters with ends welded to frame, including sliding bolt, stop and one pair of hanging lugs fixed to brickwork or concrete, prepare for and decorate, and remove waste and debris.</t>
  </si>
  <si>
    <t>Gate:Renew galvanised mild steel gate ne 2.00sm overall consisting of 25x25x3mm angle frame with corners mitred and welded and seven 10x10mm balusters with ends welded to frame, including sliding bolt, stop and one pair of hanging lugs fixed to brickwork or concrete, prepare for and decorate, and remove waste and debris.</t>
  </si>
  <si>
    <t>Gate Post:Renew gate post with tanalised softwood post, post size 100x125mm, set in concrete, including all excavation, concrete, backfill and remove waste and debris, reinstate paving, gardens and the like as necessary, remove and refix fencing and gates as necessary, transfer existing latch keep or gudgeon pins, redecorate to match existing.</t>
  </si>
  <si>
    <t>Gate Post:Renew gate post with precast concrete ne 1.65m long, set in concrete, including all excavation, concrete, backfill and remove waste and debris, reinstate paving, gardens and the like as necessary, remove and refix fencing and gates as necessary, transfer existing latch keep or gudgeon pins.</t>
  </si>
  <si>
    <t>Gate:Renew tanalised softwood single leaf gate ne 2.00sm overall, comprising of three 144x27mm ledges six 144x20mm vertical boards at 175mm centres and two 144x27mm diagonal braces, including new galavanised steel strap hinges and hangers fixed to existing concrete posts, new galvanised mild steel auto catch, prepare for and decorate, remove waste and debris.</t>
  </si>
  <si>
    <t>Gate:Renew tanalised softwood two leaved gate ne 4.00sm overall, each leaf comprising three 144x27mm ledges six 144x20mm vertical boards at 175mm centres and two 144x27mm diagonal braces, including new galavanised steel strap hinges and hangers fixed to existing concrete posts, new galvanised mild steel auto catch, prepare for and decorate, to approved tip.</t>
  </si>
  <si>
    <t>Gate:Renew tanalised softwood two leaved gate ne 8.00sm overall, each leaf comprising three 144x27mm ledges six 144x20mm vertical boards at 175mm centres and two 144x27mm diagonal braces, including new galavanised steel strap hinges and hangers fixed to existing concrete posts, new galvanised mild steel auto catch, prepare for and decorate, to approved tip.</t>
  </si>
  <si>
    <t xml:space="preserve">Gate:Install tanalised softwood single leaf gate ne 2.00sm overall, comprising of three 144x27mm ledges, six 144x20mm vertical boards at 175mm centres and two 144x27mm diagonal braces, including galvanised steel strap hinges and hangers fixed to and including precast concrete posts ne 1.65m long, galvanised mild steel auto catch, prepare for and decorate, posts set in concrete including all excavation, concrete, backfill, and remove waste and debris, reinstate paving, gardens and the like as necessary. </t>
  </si>
  <si>
    <t>Gates:Install tanalised softwood two leaved gate ne 4.00sm overall, each leaf comprising three 144x27mm ledges, six 144x20mm vertical boards at 175mm centres and two 144x27mm diagonal braces, including steel strap hinges and hangers fixed to and including precaste concrete posts, galvanised mild steel auto catch, prepare for and decorate, posts set in concrete including all excavation, concrete, backfill and remove waste and debris, reinstate paving, gardens and like as necessary.</t>
  </si>
  <si>
    <t>Gates:Install tanalised softwood two leaved gate ne 8.00sm overall, each leaf comprising three 144x27mm ledges, six 144x20mm vertical boards at 175mm centres and two 144x27mm diagonal braces, including steel strap hinges and hangers fixed to and including precaste concrete posts, galvanised mild steel auto catch, prepare for and decorate, posts set in concrete including all excavation, concrete, backfill and remove waste and debris, reinstate paving, gardens and like as necessary.</t>
  </si>
  <si>
    <t>Gate:Install tanalised softwood single leaf gate comprising 0 90m wide x 1.20m high interwoven or overlap panel with additional diagonal brace, including galvanised steel hinges fixed to and including 100x100mm treated softwood posts ne 1.85m long, galvanised mild steel auto catch, prepare for and decorate, posts set in concrete including all excavation, concrete, backfill, and remove waste and debris, reinstate paving, gardens and the like as necessary.</t>
  </si>
  <si>
    <t>Gate:Install tanalised softwood single leaf gate comprising 0.90m wide x 1.80m high interwoven or overlap panel with additional diagonal brace, including galvanised steel hinges fixed to and including 100x100mm treated softwood posts ne 2.45m long, galvanised mild steel auto catch, prepare for and decorate, posts set in concrete including all excavation, concrete, backfill, and remove waste and debris, reinstate paving, gardens and the like as necessary.</t>
  </si>
  <si>
    <t xml:space="preserve">Gate:Renew any type and size of gate or fence capping with softwood tanalised capping to match and redecorate to match existing, remove waste and debris. </t>
  </si>
  <si>
    <t>Gate Latch: Renew or supply and fix new galvanised steel ring type gate latch and keep fixed to timber</t>
  </si>
  <si>
    <t>Gate Bolt: Renew or supply and fix new galvanised steel gate drop bolt and keep fixed to timber</t>
  </si>
  <si>
    <t>Gate Post:Renew or supply and fix new gate anchor post of any type and size complete with all clips and fastenings, set in concrete, including all excavation, concrete, backfill, and remove waste and debris, reinstate paving, gardens and the like as necessary, remove and refix fencing and gates as necessary</t>
  </si>
  <si>
    <t>Gate:Renew 50x25mm tanalised softwood gate stop ne 2.00m long fixed to gate frame and redecorate to match existing, remove waste and debris.</t>
  </si>
  <si>
    <t>Gate Post and Gate:Renew or repair any single fitting to post or timber or metal gate including any gate hinge, gudgeon, band, pivot plate or pivot socket, spring, any post or gate catch or bolt, remove waste and debris (measured per complete fitting).</t>
  </si>
  <si>
    <t>Tree:Grille:supply and lay special quality paving bricks in grid size 1350 x 1350mm around tree on 50mm bed of sharp sand, well tamped and pointed in sand, with 450 x 450mm hole for tree</t>
  </si>
  <si>
    <t>Tree:Grille:supply and lay special quality paving bricks in grid size 1800 x 1800mm around tree on 50mm bed of sharp sand, well tamped and pointed in sand, with 450 x 450mm hole for tree</t>
  </si>
  <si>
    <t>Tree:Grille:supply and lay special quality paving bricks in grid size 2250 x 2250mm around tree on 50mm bed of sharp sand, well tamped and pointed in sand, with 450 x 450mm hole for tree</t>
  </si>
  <si>
    <t>Tree:Grille:supply and lay special quality paving bricks in grid size 2700 x 2700mm around tree on 50mm bed of sharp sand, well tamped and pointed in sand, with 450 x 450mm hole for tree</t>
  </si>
  <si>
    <t>Tree:Grille:supply and lay granite setts in grid size 1000 x 1000mm around tree on 50mm bed of sharp sand, well tamped and pointed in sand, with 450 x 450mm hole for tree</t>
  </si>
  <si>
    <t>Tree:Grille:supply and lay granite setts in grid size 1400 x 1400mm around tree on 50mm bed of sharp sand, well tamped and pointed in sand, with 450 x 450mm hole for tree</t>
  </si>
  <si>
    <t>Tree:Grille:supply and lay granite setts in grid size 1800 x 1800mm around tree on 50mm bed of sharp sand, well tamped and pointed in sand, with 450 x 450mm hole for tree</t>
  </si>
  <si>
    <t>Tree:Grille:supply and lay granite setts in grid size 2000 x 2000mm around tree on 50mm bed of sharp sand, well tamped and pointed in sand, with 450 x 450mm hole for tree</t>
  </si>
  <si>
    <t>Nosing:Renew Ferodo type Inset nosing to step in precast concrete paving ne 200mm wide including all jointing, bedding and pointing as required and all cutting, make good to adjacent finishes and remove waste and debris.</t>
  </si>
  <si>
    <t>Step:Rebed loose Ferodo type inset nosing to precast concrete step including remove existing, clean off as necessary and rebed as required(per step).</t>
  </si>
  <si>
    <t>Fencing - Boarded</t>
  </si>
  <si>
    <t>Fencing - Close Boarded</t>
  </si>
  <si>
    <t>Fencing - Chestnut Pale</t>
  </si>
  <si>
    <t>Fencing - Interwoven and Overlap Fence Panels</t>
  </si>
  <si>
    <t>Fencing - Interwoven  Panels</t>
  </si>
  <si>
    <t>Fencing - Trellis  Panels</t>
  </si>
  <si>
    <t>Fencing - Metal - Hairpin</t>
  </si>
  <si>
    <t>Fencing - Decorative Metal</t>
  </si>
  <si>
    <t xml:space="preserve">Fencing - PVC Weldmesh </t>
  </si>
  <si>
    <t xml:space="preserve">Fencing - Galvanised  Weldmesh </t>
  </si>
  <si>
    <t>Fencing - Chainlink</t>
  </si>
  <si>
    <t>Fencing - Post and Wire</t>
  </si>
  <si>
    <t>Fencing - Garden Rail</t>
  </si>
  <si>
    <t>Fencing - Hit and Miss</t>
  </si>
  <si>
    <t>Fencing - Palisade</t>
  </si>
  <si>
    <t>Fencing - Post and Rail</t>
  </si>
  <si>
    <t>Fencing - Concrete Panel</t>
  </si>
  <si>
    <t>Fencing - Sundry Repairs</t>
  </si>
  <si>
    <t>Fencing - Posts</t>
  </si>
  <si>
    <t>Fencing - Timber Gates</t>
  </si>
  <si>
    <t>Fencing - Metal Gates</t>
  </si>
  <si>
    <t>Fencing - Gate Posts</t>
  </si>
  <si>
    <t>Gate - Ironmongery</t>
  </si>
  <si>
    <t>Gate - Posts</t>
  </si>
  <si>
    <t>Paving - Brick</t>
  </si>
  <si>
    <t>Paving - Hoggin</t>
  </si>
  <si>
    <t>Paving - Artstone Setts</t>
  </si>
  <si>
    <t>Paving - Tree Grilles</t>
  </si>
  <si>
    <t>Paving - Temporary Repairs</t>
  </si>
  <si>
    <t>Hardcore</t>
  </si>
  <si>
    <t>Steps - Institu PCC Concrete</t>
  </si>
  <si>
    <t>0171AD</t>
  </si>
  <si>
    <t>0171AE</t>
  </si>
  <si>
    <t>0171AF</t>
  </si>
  <si>
    <t>0171AG</t>
  </si>
  <si>
    <t>0171AH</t>
  </si>
  <si>
    <t>0171AJ</t>
  </si>
  <si>
    <t>0171AK</t>
  </si>
  <si>
    <t>0171AL</t>
  </si>
  <si>
    <t>0171BA</t>
  </si>
  <si>
    <t>0171BB</t>
  </si>
  <si>
    <t>0171BC</t>
  </si>
  <si>
    <t>0171BD</t>
  </si>
  <si>
    <t>0172AB</t>
  </si>
  <si>
    <t>0172AD</t>
  </si>
  <si>
    <t>0172AE</t>
  </si>
  <si>
    <t>0172AF</t>
  </si>
  <si>
    <t>0172AG</t>
  </si>
  <si>
    <t>0173AA</t>
  </si>
  <si>
    <t>0173AB</t>
  </si>
  <si>
    <t>0173AC</t>
  </si>
  <si>
    <t>0173AD</t>
  </si>
  <si>
    <t>0173BA</t>
  </si>
  <si>
    <t>0173BB</t>
  </si>
  <si>
    <t>0173CA</t>
  </si>
  <si>
    <t>0173CB</t>
  </si>
  <si>
    <t>0173CD</t>
  </si>
  <si>
    <t>0173CE</t>
  </si>
  <si>
    <t>0173CF</t>
  </si>
  <si>
    <t>0173CG</t>
  </si>
  <si>
    <t>0173CH</t>
  </si>
  <si>
    <t>0173CJ</t>
  </si>
  <si>
    <t>0173CK</t>
  </si>
  <si>
    <t>0173DA</t>
  </si>
  <si>
    <t>0173DB</t>
  </si>
  <si>
    <t>0173EA</t>
  </si>
  <si>
    <t>0173EB</t>
  </si>
  <si>
    <t>0173FA</t>
  </si>
  <si>
    <t>0173FB</t>
  </si>
  <si>
    <t>0173GA</t>
  </si>
  <si>
    <t>0173GB</t>
  </si>
  <si>
    <t>0173HA</t>
  </si>
  <si>
    <t>0173HB</t>
  </si>
  <si>
    <t>0174AA</t>
  </si>
  <si>
    <t>0174AB</t>
  </si>
  <si>
    <t>0174AC</t>
  </si>
  <si>
    <t>0174AD</t>
  </si>
  <si>
    <t>0174AE</t>
  </si>
  <si>
    <t>0174BA</t>
  </si>
  <si>
    <t>0174BB</t>
  </si>
  <si>
    <t>0174DA</t>
  </si>
  <si>
    <t>0174EA</t>
  </si>
  <si>
    <t>0174FA</t>
  </si>
  <si>
    <t>0175AA</t>
  </si>
  <si>
    <t>0175AB</t>
  </si>
  <si>
    <t>0176AA</t>
  </si>
  <si>
    <t>0176AB</t>
  </si>
  <si>
    <t>0176BA</t>
  </si>
  <si>
    <t>0176BB</t>
  </si>
  <si>
    <t>0176CA</t>
  </si>
  <si>
    <t>0176CB</t>
  </si>
  <si>
    <t>0176CC</t>
  </si>
  <si>
    <t>0176GA</t>
  </si>
  <si>
    <t>0176GB</t>
  </si>
  <si>
    <t>0176HA</t>
  </si>
  <si>
    <t>0176HB</t>
  </si>
  <si>
    <t>0177AA</t>
  </si>
  <si>
    <t>0178AA</t>
  </si>
  <si>
    <t>0178AB</t>
  </si>
  <si>
    <t>0178AC</t>
  </si>
  <si>
    <t>0178AD</t>
  </si>
  <si>
    <t>0190AA</t>
  </si>
  <si>
    <t>0190AB</t>
  </si>
  <si>
    <t>0190BA</t>
  </si>
  <si>
    <t>0190BB</t>
  </si>
  <si>
    <t>0190BC</t>
  </si>
  <si>
    <t>0190CA</t>
  </si>
  <si>
    <t>0190CB</t>
  </si>
  <si>
    <t>0190DA</t>
  </si>
  <si>
    <t>0190EA</t>
  </si>
  <si>
    <t>0210AA</t>
  </si>
  <si>
    <t>0210AB</t>
  </si>
  <si>
    <t>0210AC</t>
  </si>
  <si>
    <t>0210BA</t>
  </si>
  <si>
    <t>0210BB</t>
  </si>
  <si>
    <t>0210BC</t>
  </si>
  <si>
    <t>0230AA</t>
  </si>
  <si>
    <t>0230AB</t>
  </si>
  <si>
    <t>0250AA</t>
  </si>
  <si>
    <t>0250BA</t>
  </si>
  <si>
    <t>0210AD</t>
  </si>
  <si>
    <t>0210AE</t>
  </si>
  <si>
    <t>0210AF</t>
  </si>
  <si>
    <t>0210BD</t>
  </si>
  <si>
    <t>0210BF</t>
  </si>
  <si>
    <t>0210BG</t>
  </si>
  <si>
    <t>0210BH</t>
  </si>
  <si>
    <t>0210BJ</t>
  </si>
  <si>
    <t>0210CA</t>
  </si>
  <si>
    <t>0210CB</t>
  </si>
  <si>
    <t>0230AC</t>
  </si>
  <si>
    <t>0230AD</t>
  </si>
  <si>
    <t>0230BA</t>
  </si>
  <si>
    <t>0231AA</t>
  </si>
  <si>
    <t>0231AB</t>
  </si>
  <si>
    <t>0250CA</t>
  </si>
  <si>
    <t>0250DA</t>
  </si>
  <si>
    <t>0250EA</t>
  </si>
  <si>
    <t>0250FA</t>
  </si>
  <si>
    <t>0090BB</t>
  </si>
  <si>
    <t>0090DA</t>
  </si>
  <si>
    <t>0091DA</t>
  </si>
  <si>
    <t>0091DB</t>
  </si>
  <si>
    <t>0091DC</t>
  </si>
  <si>
    <t>0096AA</t>
  </si>
  <si>
    <t>0096AB</t>
  </si>
  <si>
    <t>0096AC</t>
  </si>
  <si>
    <t>0096AD</t>
  </si>
  <si>
    <t>0096AE</t>
  </si>
  <si>
    <t>0096AF</t>
  </si>
  <si>
    <t>0096AG</t>
  </si>
  <si>
    <t>0096AH</t>
  </si>
  <si>
    <t>0096AI</t>
  </si>
  <si>
    <t>0097AA</t>
  </si>
  <si>
    <t>0098AA</t>
  </si>
  <si>
    <t>0130FA</t>
  </si>
  <si>
    <t>0130FB</t>
  </si>
  <si>
    <t>Asphalt Roofing</t>
  </si>
  <si>
    <t>Clay/Concrete Roof Tiling</t>
  </si>
  <si>
    <t>External Cladding - Steel Sheeting</t>
  </si>
  <si>
    <t>Felt Roofing</t>
  </si>
  <si>
    <t>Green Roofing</t>
  </si>
  <si>
    <t>Leadwork</t>
  </si>
  <si>
    <t>Remedial Works</t>
  </si>
  <si>
    <t>Sheet Roofing</t>
  </si>
  <si>
    <t>Slate Roofing</t>
  </si>
  <si>
    <t>Sundry Works</t>
  </si>
  <si>
    <t>Vertical Coverings</t>
  </si>
  <si>
    <t>Zincwork</t>
  </si>
  <si>
    <t>Flashing:Rake out pointing of flashing and repoint in mastic.</t>
  </si>
  <si>
    <t>Wall Cladding:Renew pvc coated insulated galvanised steel profiled sheeting including removing existing and clear away and renew, fixed with hook bolts or drive screws complete with caps and washers in area ne2.00sm fixed to existing framework and clear away debris.</t>
  </si>
  <si>
    <t>Wall Cladding:Renew pvc coated insulated galvanised steel profiled sheeting including removing existing and clear away and renew, fixed with hook bolts or drive screws complete with caps and washers in area exceeding 2.00sm fixed to existing framework and clear away debris.</t>
  </si>
  <si>
    <t>Wall Cladding:Renew pvc coated non-insulated galvanised steel profiled sheeting including removing existing and clear away and renew, fixed with hook bolts or drive screws complete with caps and washers in area ne2.00sm fixed to existing framework and clear away debris.</t>
  </si>
  <si>
    <t>Wall Cladding:Renew pvc coated non-insulated galvanised steel profiled sheeting including removing existing and clear away and renew, fixed with hook bolts or drive screws complete with caps and washers in area exceeding 2.00sm fixed to existing framework and clear away debris.</t>
  </si>
  <si>
    <t>Wall Cladding:Renew polester powder coated non-insulated steel profiled sheeting including removing existing and clear away and renew, fixed with hook bolts or drive screws complete with caps and washers in area ne2.00sm fixed to existing framework and clear away debris.</t>
  </si>
  <si>
    <t>Wall Cladding:Renew polyester powder coated coated non-insulated steel profiled sheeting including removing existing and clear away and renew, fixed with hook bolts or drive screws complete with caps and washers in area exceeding 2.00sm fixed to existing framework and clear away debris.</t>
  </si>
  <si>
    <t>Wall Cladding:Renew polester powder coated non-insulated aluminium profiled sheeting including removing existing and clear away and renew, fixed with hook bolts or drive screws complete with caps and washers in area ne2.00sm fixed to existing framework and clear away debris.</t>
  </si>
  <si>
    <t>Wall Cladding:Renew polyester powder coated coated non-insulated aluminium  profiled sheeting including removing existing and clear away and renew, fixed with hook bolts or drive screws complete with caps and washers in area exceeding 2.00sm fixed to existing framework and clear away debris.</t>
  </si>
  <si>
    <t>Roof:Renew or install mobile green roofing system, including two layer high performance felt including strip and remove existing covering and prepare sub-base to receive new felt roofing, supply and lay three layer high performance felt roofing with plain finish to top layer including all kerbs, upstands, downstands, drips, angles, dressing into outlets, around pipes etc,supply and fix growing sedum proprietry demountble planting trays to top layer,  and remove waste and debris.</t>
  </si>
  <si>
    <t>Roof:Overhaul fixed green roofing to flat roof area, including removing dead plants and other debris, supply and plant new sedum as necessary, water and feed as required, clear associated gutters, and remove waste and debris.</t>
  </si>
  <si>
    <t>Roof:Overhaul mobile green roofing to flat roof area, including removing dead plants, broken trays and other debris, supply and plant new sedum or new planting trays as necessary, water and feed as required, clear associated gutters, and remove waste and debris.</t>
  </si>
  <si>
    <t>Slate:Remove existing lead or proprietary slate to ne 150mm diameter pipe and replace with 500x500mm lead slate with 200mm high collar to ne 150mm diameter pipe including all labours and remove waste and debris.</t>
  </si>
  <si>
    <t>Slate:Remove existing lead or proprietary slate to ne 150mm diameter pipe and replace with proprietary slate with ne 200mm high collar to ne 150mm diameter pipe including all labours and remove waste and debris.</t>
  </si>
  <si>
    <t>Flashing:Renew lead cover flashing not exceeding 150mm girth, clean out groove of brickwork, wedge with lead and repoint in mastic, including all necessary labours and remove waste and debris.</t>
  </si>
  <si>
    <t>Flashing:Renew lead stepped flashing not exceeding 225mm girth, clean out groove of brickwork, wedge with lead and repoint in mastic, including all necessary labours and remove waste and debris.</t>
  </si>
  <si>
    <t>Flashing:Renew lead apron flashing not exceeding 300mm girth, clean out groove of brickwork, wedge with lead and repoint in mastic, including all necessary labours and remove waste and debris.</t>
  </si>
  <si>
    <t>Firewall:Remove existing coping stones to firewall and clear away, remove existing flashings to both sides of firewall and renew with new lead flashings including all dressing etc., supply and fix new PCC coping stones to suit, bedded and pointed in cement mortar (1:3) and point flashing in mastic.</t>
  </si>
  <si>
    <t>Flashing:Take off lead flashing, set aside, hack out pointing, clean out groove of brickwork, refix flashing and wedge with lead and repoint in mastic.</t>
  </si>
  <si>
    <t>Gutter:Renew lead chimney gutter lining not exceeding 450mm girth, clean out groove of brickwork, wedge with lead and repoint in mastic, including all necessary labours and remove waste and debris.</t>
  </si>
  <si>
    <t>Gutter:Renew lead parapet gutter lining not exceeding 500mm girth, clean out groove of brickwork, wedge with lead and repoint in mastic, including all necessary labours and remove waste and debris.</t>
  </si>
  <si>
    <t>Valley:Renew lead valley gutter not exceeding 800mm girth, remove and refix roof tiles or slates and battens as required, including all necessary labours and remove waste and debris.</t>
  </si>
  <si>
    <t>Valley:Renew lead valley gutter not exceeding 800mm girth, complete with valley boards and tilting fillets, remove and refix roof tiles or slates as required, including all necessary labours and remove waste and debris.</t>
  </si>
  <si>
    <t>Soaker:Renew or refix lead soaker not exceeding 250x330mm, including all necessary labours and remove waste and debris.</t>
  </si>
  <si>
    <t>Roof:Renew lead roof covering including remove old lead, cut, fit and dress new roof covering including all nailing and caps, drips, welted edges, bossed ends and intersections and all labours and remove waste and debris.</t>
  </si>
  <si>
    <t>Porch:Renew lead covering to porch including remove old lead, cut, fit and dress new porch covering including all nailing and caps, drips, welted edges, bossed ends and intersections and all labours and remove waste and debris.</t>
  </si>
  <si>
    <t>Dormers:Renew lead covering to dormers including remove old lead, cut, fit and dress new covering including all nailing and caps, drips, welted edges, bossed ends and intersections and all labours and remove waste and debris.</t>
  </si>
  <si>
    <t>Bow/Bay:Renew lead covering to flat bow/bay roof ne 3.00sm (measured on plan) including remove old lead, cut, fit and dress new covering including all nailing and caps, drips, welted edges, bossed ends and intersections, dressing to upstands and kerbs, clean out/reform grooves and wedge upstands with lead and repoint in cement mortar (1:3). Cut and dress lead around rainwater outlets.</t>
  </si>
  <si>
    <t>Bow/Bay:Renew lead covering to sloping bow/bay roof ne 3.00sm (measured on slope) including remove old lead, cut, fit and dress new covering incl. all nailing and caps, drips, welted edges, bossed ends and intersections, dressing to upstands and kerbs, clean out/reform grooves and wedge upstands with lead and repoint in cement mortar (1:3). Cut and dress lead around rainwater outlets.</t>
  </si>
  <si>
    <t>Canopy:Renew lead covering to canopies (measured on plan) including remove old lead, cut, fit and dress new covering including all nailing and caps, drips, welted edges, bossed ends and intersections, dressing to upstands and kerbs, clean out/reform grooves and wedge upstands with lead and repoint in mastic, cut and dress lead around rainwater outlets.</t>
  </si>
  <si>
    <t>Moss:Carefully remove moss/lichen growth on roof covering of any kind and dispose of debris off site, reistate all disturbed surfaces, replace broken tiles, slates and the like, thoroughly clean out valleys, gutters, downpipes, hoppers etc, prepare and treat the complete roof area with a diluted fungicide solution AKZO or other equal and approved applied strictly in accordance with the manufacturer’s instructions, thoroughly clean out all gutters and the like to remove all chemical residue arising upon completion of the works, and remove waste and debris.</t>
  </si>
  <si>
    <t>Roof:Sweep off and apply two coats of water-proofing compound and apply sand dressing between coat, and remove waste and debris</t>
  </si>
  <si>
    <t>Roofing:Apply sealing compound to cracks to roof or leadwork.</t>
  </si>
  <si>
    <t>Roofing:Brush off loose chippings and clean down roof and apply three coats of bitumen compound, and remove waste and debris.</t>
  </si>
  <si>
    <t>Roofing:Brush off loose chippings from roof and supply and lay limestone chippings bonded with hot bitumen compound, and remove waste and debris.</t>
  </si>
  <si>
    <t>Roofing:Prepare and apply two coats of approved liquid applied roof coating to roofing felt, and remove waste and debris.</t>
  </si>
  <si>
    <t>Gutter:Clean out gutter, rake out and apply sealant to joints and prepare and apply two coats of proprietary waterproof sealing compound to inside surfaces of finlock gutter, and remove waste and debris.</t>
  </si>
  <si>
    <t>Fillet:Hack off existing and renew cement mortar fillet (1:3).</t>
  </si>
  <si>
    <t>Roofing:Screed roof in cement and sand (1:3) including fixing and striking shuttering and applying new bonding agent to surface.</t>
  </si>
  <si>
    <t>Secret Gutter:Clear debris and clean down large secret lead or copper gutter or valley, remove waste and debis</t>
  </si>
  <si>
    <t>Sheeting:Renew 24 gauge galvanised corrugated iron sheeting fixed with hook bolts or drive screws complete with caps and washers and remove waste and debris.</t>
  </si>
  <si>
    <t>Sheeting:Renew corrugated reinforced cement sheeting fixed with hook bolts or drive screws complete with caps and washers and remove waste and debris.</t>
  </si>
  <si>
    <t>Sheeting:Renew clear plastic corrugated sheeting fixed with hook bolts or drive screws complete with caps and washers and remove waste and debris.</t>
  </si>
  <si>
    <t>Sheeting:Renew coloured plastic corrugated sheeting fixed with hook bolts or drive screws complete with caps and washers and remove waste and debris.</t>
  </si>
  <si>
    <t>Sheeting:Renew corrugated fire resisting glass fibre reinforced translucent sheeting fixed with hook bolts or drive screws complete with caps and washers and remove waste and debris.</t>
  </si>
  <si>
    <t>Sheeting:Renew PVC colour coated both sides galvanised steel profiled sheeting 0.70mm thick fixed with hook bolts and washers and remove waste and debris.</t>
  </si>
  <si>
    <t>Roof Sheeting:Renew aluminium profiled sheeting 0.70mm thick  sheeting fixed with hook bolts and washers and clear away debris.</t>
  </si>
  <si>
    <t>Roof Sheeting:Renew insulated metal cladding including removing existing, clear away and renew, fixed with hook bolts or drive screws complete with caps and washers in areas ne 2.00sm and clear away debris, fixed to existing framework including renewing existing battens etc., as necessary</t>
  </si>
  <si>
    <t>Sheeting:Renew eaves filler piece to corrugated roof sheeting, and remove waste and debris.</t>
  </si>
  <si>
    <t>Sheeting:Renew two piece ridge to corrugated roof sheeting, and remove waste and debris.</t>
  </si>
  <si>
    <t>Roof Sheeting:Remove existing single piece ridge capping, take off and dispose of defective capping, fix new corrugated reinforced cement capping to match existing roof sheets, fix to roof sheets and rafters or joists with galvanised bolts or screws.</t>
  </si>
  <si>
    <t>Roof Sheeting:Remove existing two piece ridge capping, take off and dispose of defective capping, fix new corrugated reinforced cement capping to match existing roof sheets, fix to roof sheets and rafters or joists with galvanised bolts or screws.</t>
  </si>
  <si>
    <t>Ridge:Remove existing two piece ridge capping, store and later refix with galvanised bolts or screws to roof sheets and rafters or joists.</t>
  </si>
  <si>
    <t>Verge:Remove existing verge capping, take off and dispose of defective verge, fix new verge capping to roof sheets and bears with galvanised bolts or screws.</t>
  </si>
  <si>
    <t>Verge:Remove existing verge, set aside and later refix with galvanised bolts or screws to roof sheets and bearers.</t>
  </si>
  <si>
    <t>Slate:Renew fibre cement slates to roof including remove existing and fix new with copper nails and disc rivet including double courses at eaves, verges cuttings, all labours, including renew roofing felt and battens, and remove waste and debris.</t>
  </si>
  <si>
    <t>Slate:Remove fibre cement slates and carefully stack, renew roofing felt and battens and refix slates with copper nails and disc rivet, and remove waste and debris.</t>
  </si>
  <si>
    <t>Slate:Overhaul fibre cement slate roof, refix loose slates, renew broken or missing slates to match existing, redress, rewedge and repoint all flashings, aprons, chimney gutters etc, cut out and make good cement weather fillets, repoint in cement mortar (1:3) to all hips, ridges and verges, make good, and remove waste and debris.</t>
  </si>
  <si>
    <t>Roof Covering:Extra over any renewal or refixing of fibre cement slates for renew roofing felt and battens.</t>
  </si>
  <si>
    <t>Slate:Renew any size and type of fibre cement roof slates including double course at eaves cloaked verges, ridge, hips and valley tiles, supply and install proprietary ventilation units in roof, renew all code 6 lead flashings, aprons chimney gutters and the like wedged and pointed, renew valley gutter and valley board as necessary including all labours, cutting etc including renew roofing felt and battens, and remove waste and debris.</t>
  </si>
  <si>
    <t>Slate:Renew any size and type of fibre cement roof slates including double course at eaves cloaked verges, ridge, hips and valley tiles, supply and install proprietary ventilation units in roof, renew all code 6 lead flashings, aprons chimney gutters and the like wedged and pointed, renew valley gutter and valley board as necessary including all labours, cutting etc including renew roofing felt and battens, install ‘glidevale’ secret gutter to abutment to adjacent property, and remove waste and debris.</t>
  </si>
  <si>
    <t>Slate:Renew any size and type of fibre cement roof slates including double course at eaves cloaked verges, ridge, hips and valley tiles, supply and install proprietary ventilation units in roof, renew all code 6 lead flashings, aprons chimney gutters and the like wedged and pointed, renew valley gutter and valley board as necessary including all labours, cutting etc including renew roofing felt and battens and install restraint straps to gables and elevational gables, and remove waste and debris.</t>
  </si>
  <si>
    <t>Slate:Renew any size and type of fibre cement roof slates including double course at eaves cloaked verges, ridge, hips and valley tiles, supply and install proprietary ventilation units in roof, renew all code 6 lead flashings, aprons chimney gutters and the like wedged and pointed, renew valley gutter and valley board as necessary including all labours, cutting etc including renew roofing felt and battens and install restraint straps togables and elevational gables, install ‘glidevale’ secret gutter to abutment to adjacent property, and remove waste and debris.</t>
  </si>
  <si>
    <t>Slate:Renew any size natural slates to roof fixed with clips or copper nails including double courses at eaves, verges cuttings, all labours renewing roofing felt and battens, and remove waste and debris.</t>
  </si>
  <si>
    <t>Slate:Remove any size natural slates and carefully stack, renew roofing felt and battens and refix slates with clips or copper nails, and remove waste and debris.</t>
  </si>
  <si>
    <t>Slate:Overhaul natural slate roof, refix loose slates, renew broken or missing slates to match existing, redress, rewedge and repoint all flashings, aprons, chimney gutters etc, cut out and make good cement weather fillets, repoint in cement mortar (1:3) to all hips, ridges and verges, make good, and remove waste and debris.</t>
  </si>
  <si>
    <t>Roof Covering:Extra over any renewal or refixing of natural slates for renew roofing felt and battens.</t>
  </si>
  <si>
    <t>Slate:Renew any size and type of natural roof slates including double course at eaves cloaked verges, ridge, hips and valley tiles, supply and install proprietary ventilation units in roof, renew all code 6 lead flashings, aprons chimney gutters and the like wedged and pointed, renew valley gutter and valley board as necessary including all labours, cutting etc including renew roofing felt and battens, and remove waste and debris.</t>
  </si>
  <si>
    <t>Slate:Renew any size and type of natural roof slates including double course at eaves cloaked verges, ridge, hips and valley tiles, supply and install proprietary ventilation units in roof, renew all code 6 lead flashings, aprons chimney gutters and the like wedged and pointed, renew valley gutter and valley board as necessary including all labours, cutting etc including renew roofing felt and battens and install restraint straps togables and elevational gables, install ‘glidevale’ secret gutter to abutment to adjacent property, and remove waste and debris.</t>
  </si>
  <si>
    <t>Ridge:Renew half round ridge or hip tile fixed with galvanised steel clips and roofing screws with plastic washers including bedding in mastic as per manufacturers instructions, and remove waste and debris.</t>
  </si>
  <si>
    <t>Ridge:Renew roll top ridge or hip tile fixed with galvanised steel clips and roofing screws with plastic washers including bedding in mastic as per manufacturers instructions, and remove waste and debris.</t>
  </si>
  <si>
    <t>Ridge:Renew duo-pitch ridge or hip tile fixed with roofing screws with plastic washers including bedding in mastic as per manufacturers instructions, and remove waste and debris.</t>
  </si>
  <si>
    <t>Ridge:Renew mono-pitch ridge or hip tile fixed with roofing screws with plastic washers including bedding in mastic as per manufacturers instructions, and remove waste and debris.</t>
  </si>
  <si>
    <t>Ridge:Renew duo-pitch gas ventilation ridge, fixed with roofing screws with plastic washers including bedding in mastic as per manufacturers instructions, and remove waste and debris.</t>
  </si>
  <si>
    <t>Verge:Rake out and repoint verge slates with coloured mortar (1:3) to match existing, and remove waste and debris.</t>
  </si>
  <si>
    <t>Flag:Lift any size existing pcc or grc promenade tile to flat roof and rebed existing flag on 25mm bed of cement mortar (1:4) and point up joints.</t>
  </si>
  <si>
    <t>Paving:Lift any size existing pcc or grc promenade tiles to flat roof rebed existing flags on 25mm bed of cement mortar (1:4) and point up joints.</t>
  </si>
  <si>
    <t>Promenade:Lift remnants of existing precast or glass reinforced concrete promenade tiles from flat roof, remove from site to approved tip, and lay standard size precast or glass reinforced concrete promenade tiles on 25mm bed of cement mortar (1:4), point up joints including any additional cutting and fitting to suit.</t>
  </si>
  <si>
    <t>Promenade:Lift remnants of existing precast or glass reinforced concrete promenade tiles from flat roof, remove waste and debris, and lay new standard size precast or glass reinforced concrete promenade tile on 25mm bed of cement mortar (1:4), point up joints including any additional cutting and fitting to suit.</t>
  </si>
  <si>
    <t>Fall:Renew or install ne ‘Mansafe’ type wire fall protection system to the perimeter of flat roof and similar situations, including removing the remains of any existing system and disposal, and installing intermediate, end and angle roof anchors, securely fixed to roof structure and including all safety lines, wires and strops (measured per metre of wire)</t>
  </si>
  <si>
    <t>Fall:Maintain and overhaul ‘Mansafe’ type wire fall protection system, including checking, cleaning and testing (measured per metre of wire)</t>
  </si>
  <si>
    <t>Walkway:Renew or install Proprietary roof walkway, balustrade and safety line system to flat roof and similar situations, including removing the remains of any existing system and disposal, and installing walkway , securely fixed to roof structure including all safety lines,wires and strops.</t>
  </si>
  <si>
    <t xml:space="preserve">Walkway:Maintain and overhaul proprietary roof walkway, balustrade and safety line system, including checking, cleaning and testing </t>
  </si>
  <si>
    <t>Insulation:Supply and lay ne 270mm thick insulation quilt to loft area including gain access and moving/replacing contents within loft area in order to undertake work.</t>
  </si>
  <si>
    <t>Insulation:Supply and install 50mm‘Celotex’ TSI/50 or other equal and approved thermal sheathing 400mm wide between roof rafters, take off roof slates or tiles and carefully stack for reuse, take off roof battens and roofing felt, refix roof felt and battens, relay roof slates or tiles, rebed hips, ridges, verges etc, make good all works disturbed.</t>
  </si>
  <si>
    <t>Roof Boarding:Renew 50mm woodwool slab finished with cement slurry screed roof boarding, including denail rafters or joists, clear away debris, punch in nails and level to existing and make good.</t>
  </si>
  <si>
    <t>Roof Boarding:Renew 18mm WPB quality plywood roof boarding including denail rafters or joists, clear away debris, punch in nails and level to existing, and make good.</t>
  </si>
  <si>
    <t>Roof Boarding:Renew 18mm marine plywood roof boarding including denail rafters or joists, clear away debris, punch in nails and level to existing, and make good.</t>
  </si>
  <si>
    <t>Roof Boarding:Renew 18mm, V313 grade chipboard roof boarding including denail rafters or joists, clear away debris, punch in nails and level to existing, and make good.</t>
  </si>
  <si>
    <t>Roof Boarding:Renew 18mm thick prefelted plywood decking to timber roof joists, denail existing rafters or joists, punch in nails, level to existing, tape joints and prepare to receive felt roofing.</t>
  </si>
  <si>
    <t>Roof Boarding:Renew ne 50x50mm tapered softwood firrings to roof joists.</t>
  </si>
  <si>
    <t>Tile:Renew any plain concrete hanging tiles and renew felt and battens, and remove waste and debris.</t>
  </si>
  <si>
    <t>Tile:Remove hanging tiles and carefully stack, renew felt and battens and refix tiles, and remove waste and debris.</t>
  </si>
  <si>
    <t>Tile:Renew any pattern or feature tile to tile hanging including remove defective tile and fix new, renew felt and battens if necessary, and remove waste and debris.</t>
  </si>
  <si>
    <t>Tile:Renew internal angle tile to tile hanging including remove tiles as necessary for access, remove defective tile and fix new and reinstate tile hanging, renew felt and battens as necessary, and remove waste and debris.</t>
  </si>
  <si>
    <t>Tile:Renew external angle tile to tile hanging including remove defective tile and fix new, and remove waste and debris.</t>
  </si>
  <si>
    <t>Tile:Overhaul concrete plain vertical tile hanging, refix loose tiles, renew broken or missing tiles to match existing, redress, rewedge and repoint all flashings, aprons, cut out and make good cement weather fillets, repoint in cement mortar (1:3) to all abutments etc., make good, and remove waste and debris.</t>
  </si>
  <si>
    <t>Tile:Renew any plain clay hanging tiles and renew felt and battens, and remove waste and debris.</t>
  </si>
  <si>
    <t>Tile:Overhaul clay plain vertical tile hanging, refix loose tiles, renew broken or missing tiles to match existing, redress, rewedge and repoint all flashings, aprons, cut out and make good cement weather fillets, repoint in cement mortar (1:3) to all abutments etc., make good, and remove waste and debris.</t>
  </si>
  <si>
    <t>Vertical Covering:Extra over any renewal or refixing of vertical plain clay tiles for renew roofing felt and battens.</t>
  </si>
  <si>
    <t>Slate:Renew fibre cement hanging slates including remove existing and fix new with copper nails and disc rivet or clips and remove waste and debris. (in group over 5 No.).</t>
  </si>
  <si>
    <t>Slate:Remove and refix loose hanging slates including fixing with copper nails and disc rivet or clips (in group over 5 No).</t>
  </si>
  <si>
    <t>Slate:Remove and refix loose hanging slate including fixing with new copper nails and disc rivet or clips, renew defective felt and battens as necessary (in group ne 5 No.).</t>
  </si>
  <si>
    <t>Slate:Overhaul fibre cement vertical slate hanging, refix loose slates, renew broken or missing slates to match existing, redress, rewedge and repoint all flashings, aprons, cut out and make good cement weather fillets, repoint in cement mortar (1:3) to all abutments etc., make good, and remove waste and debris.</t>
  </si>
  <si>
    <t>Slate:Renew fibre cement hanging slate including take out defective slate and fix new with copper nails, disc rivet or clips including renew defective battens and felt as necessary and remove waste and debris. (in group ne 5 No.).</t>
  </si>
  <si>
    <t>Vertical Covering:Extra over any renewal or refixing of roof slates for renew roofing felt and battens.</t>
  </si>
  <si>
    <t>Slate:Remove existing zinc or proprietary slate to ne 150mm diameter pipe and replace with 500x500mm zinc slate with 200mm high collar to ne 150mm diameter pipe including all labours and remove waste and debris.</t>
  </si>
  <si>
    <t>Slate:Remove existing zinc or proprietary slate to ne 150mm diameter pipe and replace with proprietary slate with ne 200mm high collar to ne 150mm diameter pipe including all labours and remove waste and debris.</t>
  </si>
  <si>
    <t>Flashing:Renew zinc cover flashing not exceeding 150mm girth, clean out groove of brickwork, wedge with zinc and repoint in mastic, including all necessary labours and remove waste and debris.</t>
  </si>
  <si>
    <t>Flashing:Renew zinc apron flashing not exceeding 300mm girth, clean out groove of brickwork, wedge with zinc and repoint in mastic, including all necessary labours and remove waste and debris.</t>
  </si>
  <si>
    <t>Firewall:Remove existing coping stones to firewall and clear away, remove existing flashings to both sides of firewall and renew with new zinc flashings including all dressing etc., supply and fix new PCC coping stones to suit, bedded and pointed in mortar (1:3), and point flashing in mastic.</t>
  </si>
  <si>
    <t>Flashing:Take off zinc flashing, set aside, hack out pointing, clean out groove of brickwork, refix flashing and wedge with zinc and repoint in mastic.</t>
  </si>
  <si>
    <t>Valley:Renew zinc valley gutter not exceeding 800mm girth, remove and refix roof tiles or slates and battens as required, including all necessary labours and remove waste and debris.</t>
  </si>
  <si>
    <t>Valley:Renew zinc valley gutter not exceeding 800mm girth, complete with valley boards and tilting fillets, remove and refix roof tiles or slates as required, including all necessary labours and remove waste and debris.</t>
  </si>
  <si>
    <t>Valley:Repair leak in zinc valley with wiped joint or soldered on patch, remove and refix tiles and or slates as necessary (measured per valley).</t>
  </si>
  <si>
    <t>Gutter:Renew zinc chimney gutter lining not exceeding 450mm girth, clean out groove of brickwork, wedge with zinc and repoint in mortar (1:3), including all necessary labours and remove waste and debris.</t>
  </si>
  <si>
    <t>Soaker:Renew zinc soaker not exceeding 250x330mm, clean out joint of brickwork, wedge with zinc and repoint in mastic, including all necessary labours and remove waste and debris.</t>
  </si>
  <si>
    <t>Roof:Renew zinc roof covering including remove old zinc, cut, fit and dress new roof covering including all nailing and caps, drips, welted edges, bossed ends and intersections and all labours and remove waste and debris.</t>
  </si>
  <si>
    <t>Porch:Renew zinc covering to porch including remove old zinc, cut, fit and dress new porch covering including all nailing and caps, drips, welted edges, bossed ends and intersections and all labours and remove waste and debris.</t>
  </si>
  <si>
    <t>Dormers:Renew zinc covering to dormers including remove old zinc, cut, fit and dress new covering including all nailing and caps, drips, welted edges, bossed ends and intersections and all labours and remove waste and debris.</t>
  </si>
  <si>
    <t>Canopy:Renew zinc covering to canopies (measured on plan) including remove old zinc, cut, fit and dress new covering including all nailing and caps, drips, welted edges, bossed ends and intersections, dressing to upstands and kerbs, clean out/reform grooves and wedge upstands with zinc and repoint in mastic, cut and dress zinc around rainwater outlets.</t>
  </si>
  <si>
    <t>2190AA</t>
  </si>
  <si>
    <t>2190BA</t>
  </si>
  <si>
    <t>2190CA</t>
  </si>
  <si>
    <t>2190DA</t>
  </si>
  <si>
    <t>2190EA</t>
  </si>
  <si>
    <t>2190FA</t>
  </si>
  <si>
    <t>2190FB</t>
  </si>
  <si>
    <t>2190GA</t>
  </si>
  <si>
    <t>2191AA</t>
  </si>
  <si>
    <t>2011AA</t>
  </si>
  <si>
    <t>2011BA</t>
  </si>
  <si>
    <t>2011CA</t>
  </si>
  <si>
    <t>2011RR</t>
  </si>
  <si>
    <t>2012AA</t>
  </si>
  <si>
    <t>2012AB</t>
  </si>
  <si>
    <t>2012AC</t>
  </si>
  <si>
    <t>2012AD</t>
  </si>
  <si>
    <t>2013AA</t>
  </si>
  <si>
    <t>2013BA</t>
  </si>
  <si>
    <t>2013CA</t>
  </si>
  <si>
    <t>2013DA</t>
  </si>
  <si>
    <t>2013EA</t>
  </si>
  <si>
    <t>2013RR</t>
  </si>
  <si>
    <t>2013RS</t>
  </si>
  <si>
    <t>2014AA</t>
  </si>
  <si>
    <t>2014AB</t>
  </si>
  <si>
    <t>2014AC</t>
  </si>
  <si>
    <t>2014AD</t>
  </si>
  <si>
    <t>2014BA</t>
  </si>
  <si>
    <t>2014BB</t>
  </si>
  <si>
    <t>2014BC</t>
  </si>
  <si>
    <t>2014BD</t>
  </si>
  <si>
    <t>2015AA</t>
  </si>
  <si>
    <t>2015BA</t>
  </si>
  <si>
    <t>2015CA</t>
  </si>
  <si>
    <t>2015EA</t>
  </si>
  <si>
    <t>2017AA</t>
  </si>
  <si>
    <t>2017AC</t>
  </si>
  <si>
    <t>2017BA</t>
  </si>
  <si>
    <t>2017BB</t>
  </si>
  <si>
    <t>2017CB</t>
  </si>
  <si>
    <t>2017CC</t>
  </si>
  <si>
    <t>2017DA</t>
  </si>
  <si>
    <t>2017EA</t>
  </si>
  <si>
    <t>2017EB</t>
  </si>
  <si>
    <t>2090AC</t>
  </si>
  <si>
    <t>2090AD</t>
  </si>
  <si>
    <t>2090AE</t>
  </si>
  <si>
    <t>2090BA</t>
  </si>
  <si>
    <t>2110AA</t>
  </si>
  <si>
    <t>2110BB</t>
  </si>
  <si>
    <t>2110BC</t>
  </si>
  <si>
    <t>2110CA</t>
  </si>
  <si>
    <t>2312AA</t>
  </si>
  <si>
    <t>2312AB</t>
  </si>
  <si>
    <t>2312AC</t>
  </si>
  <si>
    <t>2312AD</t>
  </si>
  <si>
    <t>2312AG</t>
  </si>
  <si>
    <t>2312BA</t>
  </si>
  <si>
    <t>2312BB</t>
  </si>
  <si>
    <t>2312CA</t>
  </si>
  <si>
    <t>2312CB</t>
  </si>
  <si>
    <t>2312CC</t>
  </si>
  <si>
    <t>2312CD</t>
  </si>
  <si>
    <t>2312DA</t>
  </si>
  <si>
    <t>2312EA</t>
  </si>
  <si>
    <t>2312EB</t>
  </si>
  <si>
    <t>2312EC</t>
  </si>
  <si>
    <t>2312ED</t>
  </si>
  <si>
    <t>2120AA</t>
  </si>
  <si>
    <t>2120AB</t>
  </si>
  <si>
    <t>2120BA</t>
  </si>
  <si>
    <t>2120BB</t>
  </si>
  <si>
    <t>2121AA</t>
  </si>
  <si>
    <t>2121AB</t>
  </si>
  <si>
    <t>2122AA</t>
  </si>
  <si>
    <t>2122AB</t>
  </si>
  <si>
    <t>2170AA</t>
  </si>
  <si>
    <t>2170BA</t>
  </si>
  <si>
    <t>2170CA</t>
  </si>
  <si>
    <t>2170DA</t>
  </si>
  <si>
    <t>2170EA</t>
  </si>
  <si>
    <t>2170GA</t>
  </si>
  <si>
    <t>2170HA</t>
  </si>
  <si>
    <t>2170IA</t>
  </si>
  <si>
    <t>2170IB</t>
  </si>
  <si>
    <t>2170JA</t>
  </si>
  <si>
    <t>2170KA</t>
  </si>
  <si>
    <t>2170RA</t>
  </si>
  <si>
    <t>2171AA</t>
  </si>
  <si>
    <t>2171BA</t>
  </si>
  <si>
    <t>2171CA</t>
  </si>
  <si>
    <t>2171DA</t>
  </si>
  <si>
    <t>2171EA</t>
  </si>
  <si>
    <t>2171FA</t>
  </si>
  <si>
    <t>2171RA</t>
  </si>
  <si>
    <t>2172AA</t>
  </si>
  <si>
    <t>2172BA</t>
  </si>
  <si>
    <t>2195AA</t>
  </si>
  <si>
    <t>2195AB</t>
  </si>
  <si>
    <t>2195AC</t>
  </si>
  <si>
    <t>2195AD</t>
  </si>
  <si>
    <t>2310AA</t>
  </si>
  <si>
    <t>2310AB</t>
  </si>
  <si>
    <t>2310AC</t>
  </si>
  <si>
    <t>2310AE</t>
  </si>
  <si>
    <t>2310AF</t>
  </si>
  <si>
    <t>2310AH</t>
  </si>
  <si>
    <t>2310BA</t>
  </si>
  <si>
    <t>2310BB</t>
  </si>
  <si>
    <t>2310CA</t>
  </si>
  <si>
    <t>2310CB</t>
  </si>
  <si>
    <t>2310CC</t>
  </si>
  <si>
    <t>2310CD</t>
  </si>
  <si>
    <t>2310DA</t>
  </si>
  <si>
    <t>2310EA</t>
  </si>
  <si>
    <t>2310EB</t>
  </si>
  <si>
    <t>2310EC</t>
  </si>
  <si>
    <t>2310FA</t>
  </si>
  <si>
    <t>2310FB</t>
  </si>
  <si>
    <t>2310GA</t>
  </si>
  <si>
    <t>2115AA</t>
  </si>
  <si>
    <t>2150AA</t>
  </si>
  <si>
    <t>2150AB</t>
  </si>
  <si>
    <t>2150BA</t>
  </si>
  <si>
    <t>2150CA</t>
  </si>
  <si>
    <t>2150DA</t>
  </si>
  <si>
    <t>2150EA</t>
  </si>
  <si>
    <t>2250AA</t>
  </si>
  <si>
    <t>2250BA</t>
  </si>
  <si>
    <t>2250CA</t>
  </si>
  <si>
    <t>2130AA</t>
  </si>
  <si>
    <t>2130BA</t>
  </si>
  <si>
    <t>2130CA</t>
  </si>
  <si>
    <t>2130CB</t>
  </si>
  <si>
    <t>2130CC</t>
  </si>
  <si>
    <t>2130DA</t>
  </si>
  <si>
    <t>2130DB</t>
  </si>
  <si>
    <t>2130DC</t>
  </si>
  <si>
    <t>2130EA</t>
  </si>
  <si>
    <t>2130EB</t>
  </si>
  <si>
    <t>2130EC</t>
  </si>
  <si>
    <t>2130ED</t>
  </si>
  <si>
    <t>2130EE</t>
  </si>
  <si>
    <t>2130FA</t>
  </si>
  <si>
    <t>2130FB</t>
  </si>
  <si>
    <t>2031AA</t>
  </si>
  <si>
    <t>2031BA</t>
  </si>
  <si>
    <t>2031CA</t>
  </si>
  <si>
    <t>2031RR</t>
  </si>
  <si>
    <t>2032AA</t>
  </si>
  <si>
    <t>2032AB</t>
  </si>
  <si>
    <t>2032AC</t>
  </si>
  <si>
    <t>2032AD</t>
  </si>
  <si>
    <t>2033AA</t>
  </si>
  <si>
    <t>2033BA</t>
  </si>
  <si>
    <t>2033CA</t>
  </si>
  <si>
    <t>2033RR</t>
  </si>
  <si>
    <t>2034AA</t>
  </si>
  <si>
    <t>2034AB</t>
  </si>
  <si>
    <t>2034AC</t>
  </si>
  <si>
    <t>2034AD</t>
  </si>
  <si>
    <t>2035AA</t>
  </si>
  <si>
    <t>2035AB</t>
  </si>
  <si>
    <t>2035AC</t>
  </si>
  <si>
    <t>2035AD</t>
  </si>
  <si>
    <t>2035AE</t>
  </si>
  <si>
    <t>2035BA</t>
  </si>
  <si>
    <t>2200AA</t>
  </si>
  <si>
    <t>2200AB</t>
  </si>
  <si>
    <t>2200AC</t>
  </si>
  <si>
    <t>2200AD</t>
  </si>
  <si>
    <t>2200AE</t>
  </si>
  <si>
    <t>2200AF</t>
  </si>
  <si>
    <t>2200AG</t>
  </si>
  <si>
    <t>2200AH</t>
  </si>
  <si>
    <t>2270AA</t>
  </si>
  <si>
    <t>2270BA</t>
  </si>
  <si>
    <t>2290AA</t>
  </si>
  <si>
    <t>2290AB</t>
  </si>
  <si>
    <t>2290AC</t>
  </si>
  <si>
    <t>2290AD</t>
  </si>
  <si>
    <t>2290AE</t>
  </si>
  <si>
    <t>2290BA</t>
  </si>
  <si>
    <t>2050AA</t>
  </si>
  <si>
    <t>2050AB</t>
  </si>
  <si>
    <t>2050AC</t>
  </si>
  <si>
    <t>2050AD</t>
  </si>
  <si>
    <t>2050AE</t>
  </si>
  <si>
    <t>2050AF</t>
  </si>
  <si>
    <t>2050BA</t>
  </si>
  <si>
    <t>2050BB</t>
  </si>
  <si>
    <t>2050BC</t>
  </si>
  <si>
    <t>2050BD</t>
  </si>
  <si>
    <t>2050BE</t>
  </si>
  <si>
    <t>2050BF</t>
  </si>
  <si>
    <t>2050RR</t>
  </si>
  <si>
    <t>2070AA</t>
  </si>
  <si>
    <t>2070AB</t>
  </si>
  <si>
    <t>2070AC</t>
  </si>
  <si>
    <t>2070BA</t>
  </si>
  <si>
    <t>2070CA</t>
  </si>
  <si>
    <t>2070RR</t>
  </si>
  <si>
    <t>2311AA</t>
  </si>
  <si>
    <t>2311AB</t>
  </si>
  <si>
    <t>2311AC</t>
  </si>
  <si>
    <t>2311AD</t>
  </si>
  <si>
    <t>2311AE</t>
  </si>
  <si>
    <t>2311BA</t>
  </si>
  <si>
    <t>2311BB</t>
  </si>
  <si>
    <t>2311BC</t>
  </si>
  <si>
    <t>2311BD</t>
  </si>
  <si>
    <t>2311BE</t>
  </si>
  <si>
    <t>2311CA</t>
  </si>
  <si>
    <t>2311DA</t>
  </si>
  <si>
    <t>2311EA</t>
  </si>
  <si>
    <t>2311EB</t>
  </si>
  <si>
    <t>2311EC</t>
  </si>
  <si>
    <t>2311ED</t>
  </si>
  <si>
    <t>Brick/Block Repairs</t>
  </si>
  <si>
    <t>Repointing</t>
  </si>
  <si>
    <t>Brick Slip Facings - Repairs</t>
  </si>
  <si>
    <t>Tell Tales</t>
  </si>
  <si>
    <t>Cavities</t>
  </si>
  <si>
    <t>Cavity Ties</t>
  </si>
  <si>
    <t>Cavity Insulation</t>
  </si>
  <si>
    <t>Cavity Closers</t>
  </si>
  <si>
    <t>Lintols and Arches</t>
  </si>
  <si>
    <t>Concrete Internal Renewal</t>
  </si>
  <si>
    <t>Cills and Thresholds</t>
  </si>
  <si>
    <t>Copings</t>
  </si>
  <si>
    <t>Anti - Fungicide Treatment</t>
  </si>
  <si>
    <t>Bitumen</t>
  </si>
  <si>
    <t>Bithuthene</t>
  </si>
  <si>
    <t>Airbricks</t>
  </si>
  <si>
    <t>Ventilators</t>
  </si>
  <si>
    <t>Chimney Stacks</t>
  </si>
  <si>
    <t>Flue Sundries</t>
  </si>
  <si>
    <t>Chimney Pots, Caps, Cowls Etc</t>
  </si>
  <si>
    <t>Concrete Repairs</t>
  </si>
  <si>
    <t>Finlock Repairs</t>
  </si>
  <si>
    <t>Testing</t>
  </si>
  <si>
    <t>Fairing Coat</t>
  </si>
  <si>
    <t>Proprietary Brick System</t>
  </si>
  <si>
    <t>Floor:Renew complete any floor with new concrete floor including break up existing floor, applied finish and sub-base under and remove from site, excavate as necessary, compact bottoms and lay and compact up to 175mm hardcore bed blinded with sand, lay 1200 gauge polythene damp proof membrane and 100mm concrete slab (1:2:4) with 50mm cement and sand floor screed trowelled smooth to receive floor finish,remove and refix skirtings as necessary and make good all finishes.</t>
  </si>
  <si>
    <t>Floor:Renew complete any floor with new concrete floor including break up existing floor, applied finish and sub-base under and remove from site, excavate as necessary, compact bottoms and lay and compact up to 175mm hardcore bed blinded with sand, lay 1200 gauge polythene damp proof membrane, 50mm Jablite or other equal and approved insulation board, both membrane and board turned up 150mm at edges, 150mm concrete slab (1:2:4) with mesh reinforcement and upto 65mm cement and sand floor screed trowelled smooth to receive floor finish, remove and refix skirtings as necessary and make good all finishes.</t>
  </si>
  <si>
    <t>Floor:Renew complete any floor with new concrete floor including break up existing floor, applied finish and sub-base under and remove from site, excavate as necessary, compact bottoms and lay and compact up to 175mm hardcore bed blinded with sand, lay 1200 gauge polythene damp proof membrane and 100mm concrete slab (1:2:4) with mesh reinforcement 50mm cement and sand floor screed trowelled smooth to receive floor finish, remove and refix skirtings as necessary and make good all finishes.</t>
  </si>
  <si>
    <t>0150AA</t>
  </si>
  <si>
    <t>0150AB</t>
  </si>
  <si>
    <t>0150AC</t>
  </si>
  <si>
    <t>Cladding - Timber Weatherboarding - Shiplap</t>
  </si>
  <si>
    <t>Cladding - Timber - Shiplap</t>
  </si>
  <si>
    <t>Cladding - Timber Weatherboarding - Feather Edge</t>
  </si>
  <si>
    <t>Cladding - Timber Weatherboard - Softwood Tongued, Grooved and V Jointed</t>
  </si>
  <si>
    <t>Cladding - Plastic Profiled Sheet Cladding - Shiplap</t>
  </si>
  <si>
    <t>Cladding - Plastic Profiled Sheet Cladding - T,G and V jointed</t>
  </si>
  <si>
    <t>Cladding:Remove existing cladding and renew with 19mm pressure impregnated shiplap boarding in areas including all labours, fixed to framing, including renew defective support battens and provide any extra battens required and prepare for redecoration, and remove waste and debris.</t>
  </si>
  <si>
    <t>Cladding:Remove existing cladding and renew with 19mm pressure impregnated shiplap boarding – horizontally aligned-in areas including all labours, fixed to framing, including renew defective support battens and provide any extra battens required and prepare for redecoration, and remove waste and debris.</t>
  </si>
  <si>
    <t>Cladding:Renew 19mm pressure impregnated feather edge boarding to match existing including all labours, fixed to existing framework including renew defective support battens and provide any extra battens required and prepare for redecoration, and remove waste and debris.</t>
  </si>
  <si>
    <t>Cladding:Refix loose timber feather edge, shiplap or T, G and ‘V’ jointed boarding to existing framework including renewal of any support battens required and prepare for redecoration.</t>
  </si>
  <si>
    <t>Cladding:Renew 19mm tongued, grooved and V-jointed pressure impregnated softwood boarding, including all labours, fixed to existing framework, renew defective support battens and provide extra battens required and prepare for redecoration, and remove waste and debris.</t>
  </si>
  <si>
    <t>Cladding:Renew cladding with cellular cored PVC shiplap boarding, including all trims, channels and jointing, fixed to existing framework including renew defective support battens and provision of extra battens as necessary, and remove waste and debris.</t>
  </si>
  <si>
    <t>Cladding:Refix loose PVC shiplap or T, G and ‘V’ jointed cladding to existing framework including renewal of support battens required and all trims, channels and jointing.</t>
  </si>
  <si>
    <t>Cladding:Renew cladding with cellular cored PVC T,G and 'V' jointed boarding, including all trims, channels and jointing, fixed to existing framework including renew defective support battens and provision of extra battens as necessary, and remove waste and debris.</t>
  </si>
  <si>
    <t>3071AA</t>
  </si>
  <si>
    <t>3071AB</t>
  </si>
  <si>
    <t>3073AA</t>
  </si>
  <si>
    <t>3073BA</t>
  </si>
  <si>
    <t>3075AA</t>
  </si>
  <si>
    <t>3077AA</t>
  </si>
  <si>
    <t>3077BA</t>
  </si>
  <si>
    <t>3078AA</t>
  </si>
  <si>
    <t>Masonry [Smooth or Textured] Paint - External Walls</t>
  </si>
  <si>
    <t xml:space="preserve">Anti-Carbonation </t>
  </si>
  <si>
    <t>Anti-Graffitt Flame Retardent</t>
  </si>
  <si>
    <t>Gloss Paint to Walls</t>
  </si>
  <si>
    <t>Gloss Paint to Metalwork</t>
  </si>
  <si>
    <t xml:space="preserve">Bitumen Paint </t>
  </si>
  <si>
    <t>Silicone Based Water Repellants</t>
  </si>
  <si>
    <t>Gloss Paint to Woodwork</t>
  </si>
  <si>
    <t>Decorative Stain to Woodwork</t>
  </si>
  <si>
    <t>BitumenDamp Proofing</t>
  </si>
  <si>
    <t>Anti Climb Paint</t>
  </si>
  <si>
    <t>Creosote to Woodwork</t>
  </si>
  <si>
    <t>4356AA</t>
  </si>
  <si>
    <t>4356AB</t>
  </si>
  <si>
    <t>4356AC</t>
  </si>
  <si>
    <t>4356AD</t>
  </si>
  <si>
    <t>4356BA</t>
  </si>
  <si>
    <t>4356BB</t>
  </si>
  <si>
    <t>4356BC</t>
  </si>
  <si>
    <t>4356BD</t>
  </si>
  <si>
    <t>4356CA</t>
  </si>
  <si>
    <t>4356CB</t>
  </si>
  <si>
    <t>4357AA</t>
  </si>
  <si>
    <t>4357BA</t>
  </si>
  <si>
    <t>4358AA</t>
  </si>
  <si>
    <t>4358AB</t>
  </si>
  <si>
    <t>4359AA</t>
  </si>
  <si>
    <t>4360BA</t>
  </si>
  <si>
    <t>4360BB</t>
  </si>
  <si>
    <t>4361AA</t>
  </si>
  <si>
    <t>4361AB</t>
  </si>
  <si>
    <t>4362AA</t>
  </si>
  <si>
    <t>4362BA</t>
  </si>
  <si>
    <t>4362BB</t>
  </si>
  <si>
    <t>4362BC</t>
  </si>
  <si>
    <t>4362CB</t>
  </si>
  <si>
    <t>4362DA</t>
  </si>
  <si>
    <t>4362EA</t>
  </si>
  <si>
    <t>4362FA</t>
  </si>
  <si>
    <t>4362GA</t>
  </si>
  <si>
    <t>4362HA</t>
  </si>
  <si>
    <t>4362XA</t>
  </si>
  <si>
    <t>4363AA</t>
  </si>
  <si>
    <t>4363BA</t>
  </si>
  <si>
    <t>4363BB</t>
  </si>
  <si>
    <t>4363BC</t>
  </si>
  <si>
    <t>4363CA</t>
  </si>
  <si>
    <t>4363DA</t>
  </si>
  <si>
    <t>4363EA</t>
  </si>
  <si>
    <t>4363FA</t>
  </si>
  <si>
    <t>4363GA</t>
  </si>
  <si>
    <t>4363HA</t>
  </si>
  <si>
    <t>4364AA</t>
  </si>
  <si>
    <t>4364AB</t>
  </si>
  <si>
    <t>4364AC</t>
  </si>
  <si>
    <t>4364AD</t>
  </si>
  <si>
    <t>4364BB</t>
  </si>
  <si>
    <t>4364CA</t>
  </si>
  <si>
    <t>4364DA</t>
  </si>
  <si>
    <t>4364EA</t>
  </si>
  <si>
    <t>4364FA</t>
  </si>
  <si>
    <t>4364GA</t>
  </si>
  <si>
    <t>4365AA</t>
  </si>
  <si>
    <t>4365BA</t>
  </si>
  <si>
    <t>4365CA</t>
  </si>
  <si>
    <t>4366AA</t>
  </si>
  <si>
    <t>4366AB</t>
  </si>
  <si>
    <t>4380AA</t>
  </si>
  <si>
    <t>4380AB</t>
  </si>
  <si>
    <t>4380BA</t>
  </si>
  <si>
    <t>4380CA</t>
  </si>
  <si>
    <t>4380DA</t>
  </si>
  <si>
    <t>4380DB</t>
  </si>
  <si>
    <t>4380DC</t>
  </si>
  <si>
    <t>4380DD</t>
  </si>
  <si>
    <t>4380EA</t>
  </si>
  <si>
    <t>4380EB</t>
  </si>
  <si>
    <t>4380EC</t>
  </si>
  <si>
    <t>4380ED</t>
  </si>
  <si>
    <t>4380FA</t>
  </si>
  <si>
    <t>4381AA</t>
  </si>
  <si>
    <t>4381AB</t>
  </si>
  <si>
    <t>4381BB</t>
  </si>
  <si>
    <t>4381CA</t>
  </si>
  <si>
    <t>4381DA</t>
  </si>
  <si>
    <t>4381DB</t>
  </si>
  <si>
    <t>4381DC</t>
  </si>
  <si>
    <t>4381DD</t>
  </si>
  <si>
    <t>4381EA</t>
  </si>
  <si>
    <t>4381EB</t>
  </si>
  <si>
    <t>4381EC</t>
  </si>
  <si>
    <t>4381FA</t>
  </si>
  <si>
    <t>4381HA</t>
  </si>
  <si>
    <t>4381HB</t>
  </si>
  <si>
    <t>4381HC</t>
  </si>
  <si>
    <t>4381JB</t>
  </si>
  <si>
    <t>4381KA</t>
  </si>
  <si>
    <t>4381LA</t>
  </si>
  <si>
    <t>4381LB</t>
  </si>
  <si>
    <t>4381LC</t>
  </si>
  <si>
    <t>4381LD</t>
  </si>
  <si>
    <t>4381MA</t>
  </si>
  <si>
    <t>4381MB</t>
  </si>
  <si>
    <t>4381MC</t>
  </si>
  <si>
    <t>4381NA</t>
  </si>
  <si>
    <t>4382AA</t>
  </si>
  <si>
    <t>4382BB</t>
  </si>
  <si>
    <t>4382CA</t>
  </si>
  <si>
    <t>4382DA</t>
  </si>
  <si>
    <t>4382DB</t>
  </si>
  <si>
    <t>4382DC</t>
  </si>
  <si>
    <t>4382DD</t>
  </si>
  <si>
    <t>4382EA</t>
  </si>
  <si>
    <t>4382FA</t>
  </si>
  <si>
    <t>4383AA</t>
  </si>
  <si>
    <t>4383AB</t>
  </si>
  <si>
    <t>4383BB</t>
  </si>
  <si>
    <t>4383CA</t>
  </si>
  <si>
    <t>4383DA</t>
  </si>
  <si>
    <t>4383DB</t>
  </si>
  <si>
    <t>4383DC</t>
  </si>
  <si>
    <t>4383DD</t>
  </si>
  <si>
    <t>4383ES</t>
  </si>
  <si>
    <t>4383FA</t>
  </si>
  <si>
    <t>4384AA</t>
  </si>
  <si>
    <t>4386AA</t>
  </si>
  <si>
    <t>4386XX</t>
  </si>
  <si>
    <t>4390AA</t>
  </si>
  <si>
    <t>4390BA</t>
  </si>
  <si>
    <t>4390CA</t>
  </si>
  <si>
    <t>Walls:Prepare and apply two coats smooth or textured masonry paint to external rendered surfaces of walls.</t>
  </si>
  <si>
    <t>Walls:Prepare and apply two coats smooth or textured masonry paint to brickwork or concrete surfaces of walls.</t>
  </si>
  <si>
    <t>Walls:Wash down, fill in cracks and holes, sand down and apply two coats of smooth or textured masonry paint to rendered or concrete walls.</t>
  </si>
  <si>
    <t>Walls:Prepare and apply one coat of stabilising solution and two coats smooth or textured masonry paint to external rendered surfaces of walls.</t>
  </si>
  <si>
    <t>Walls:Prepare and apply one coat of stabilising solution and two coats smooth or textured masonry paint to brickwork or concrete surfaces of walls.</t>
  </si>
  <si>
    <t>Walls:Wash down, fill in cracks and holes, sand down and apply one coat of stabilising solution and two coats of smooth or textured  masonry paint to rendered or concrete walls.</t>
  </si>
  <si>
    <t>Walls:Wash down, fill in cracks and holes, sand down and apply one coat of stabilising solution and two coats of smooth or textured masonry paint to brickwork surfaces of walls.</t>
  </si>
  <si>
    <t>Soffit:Wash down, fill in cracks and holes, sand smooth and apply two coats of smooth or textured masonry paint to rendered or concrete canopies or soffits.</t>
  </si>
  <si>
    <t>Surfaces:Prepare, stabilise and apply two coats of anti-carbonation paint to previously painted concrete and rendered surfaces.</t>
  </si>
  <si>
    <t>Surfaces:Prepare, stabilise and apply two coats of anti-carbonation paint and elastomeric coating to previously painted concrete and rendered surfaces ne 300mm wide.</t>
  </si>
  <si>
    <t>Walls:Brush down and prepare for and apply two coats of external masonry waterproofer to general surfaces of walls.</t>
  </si>
  <si>
    <t>Walls:Brush down and prepare for and apply one coat of sealer and two coats of external masonry waterproofer to general surfaces of walls.</t>
  </si>
  <si>
    <t>Surfaces:Prepare surfaces in accordance with the manufacturer’s recommendations and apply anti- graffiti flame retardant coating as manufactured by Hubdean Ltd or other equal and approved, to a thickness ne 6mm, texturing to stipple finish on ceilings and woodbark on walls and apply two coats of Agproshield Armour finishes.</t>
  </si>
  <si>
    <t>Walls:Wash down, fill in cracks and holes, sand smooth and apply two coats of smooth finish masonry paint to rendered or concrete surfaces of walls.</t>
  </si>
  <si>
    <t xml:space="preserve">Walls:Wash down, fill in cracks and holes, sand smooth and apply one coat of sealer, two coats of smooth finish masonry paint to rendered or concrete surfaces of walls. </t>
  </si>
  <si>
    <t>Walls:Prepare and apply one undercoat and one coat of gloss paint to external rendered surfaces of walls.</t>
  </si>
  <si>
    <t>Walls:Wash down, fill in cracks and holes, sand down and apply one undercoat and one coat of gloss paint to rendered or concrete walls.</t>
  </si>
  <si>
    <t>Door:Rub down prepare, apply coat of primer, one undercoat, two coats of gloss paint on external surfaces of up and over metal garage door (one side and edges).</t>
  </si>
  <si>
    <t>Door:Rub down, prepare, apply coat of primer, one undercoat, two coats of gloss paint on external surfaces of metal frames ne 300mm girth.</t>
  </si>
  <si>
    <t>Door:Rub down, prepare for and apply one coat of primer, one undercoat and two coats of gloss paint on any size single metal door (both sides and edges).</t>
  </si>
  <si>
    <t>Door:Rub down, prepare for and apply one coat of primer, one undercoat and two coats of gloss paint on any size single glazed metal door (both sides and edges).</t>
  </si>
  <si>
    <t>Staircase:Wire brush, prepare for and apply one coat of primer, one undercoat, two coats of gloss paint on metal staircase, strings, handrail balustrading. (measured both sides).</t>
  </si>
  <si>
    <t>Gutter:Wire brush, prepare and apply coat of primer, one undercoat and two coats of gloss paint to outside of eaves gutter including brackets.</t>
  </si>
  <si>
    <t>Pipework:Prepare for and apply coat of primer, one undercoat, and two coats of gloss paint to copper pipework ne 25mm diameter including clips.</t>
  </si>
  <si>
    <t>Door:Rub down, prepare for and apply one undercoat, two coats of gloss paint on external existing painted surfaces of up and over metal garage door (one side and edges).</t>
  </si>
  <si>
    <t>Door:Rub down, prepare for and apply one undercoat, two coats of gloss paint on external existing painted surfaces of metal frames ne 300mm girth.</t>
  </si>
  <si>
    <t>Door:Rub down, prepare for and apply one undercoat and two coats of gloss paint on existing painted surfaces of any size single metal door. (both sides and edges).</t>
  </si>
  <si>
    <t>Door:Rub down, prepare for and apply one undercoat and two coats of gloss paint on existing painted surfaces of any size single glazed metal door (both sides and edges).</t>
  </si>
  <si>
    <t>Window:Rub down, prepare for and apply one undercoat and two coats of gloss paint on existing painted external surface of metal window. (one side and edges).</t>
  </si>
  <si>
    <t>Gates:Wire brush, prepare for and apply one undercoat and two coats of gloss paint to both sides of existing painted surface of any size/type single metal gate including all edges and all surfaces of posts.</t>
  </si>
  <si>
    <t>Balustrading:Wire brush, prepare for and apply one undercoat and two coats of gloss paint on existing painted surfaces ornamental metal balustrading, railings or gates (measured both sides).</t>
  </si>
  <si>
    <t>Staircase:Wire brush, prepare for and apply one undercoat and two coats of gloss paint on existing painted surfaces of metal staircase, strings, handrail balustrading (measured both sides).</t>
  </si>
  <si>
    <t>Gutter:Wire brush, prepare and apply one undercoat and two coats of gloss paint to existing painted surfaces of outside of eaves gutter including brackets.</t>
  </si>
  <si>
    <t>Pipework:Wire brush, prepare for and apply one undercoat and two coats of gloss paint to existing painted surfaces of external pipework ne 300mm girth including brackets.</t>
  </si>
  <si>
    <t>Door:Rub down, prepare for and apply one undercoat, one coat of gloss paint on existing painted external surfaces of up and over metal garage door (one side and edges).</t>
  </si>
  <si>
    <t>Door:Rub down, prepare for and apply one undercoat, one coat of gloss paint on existing painted external surfaces of metal frames ne 300mm girth.</t>
  </si>
  <si>
    <t>Door:Rub down, prepare for and apply one undercoat, one coat of gloss paint on existing painted external surfaces of any size single metal door (both sides and edges).</t>
  </si>
  <si>
    <t>Door:Rub down, prepare for and apply one undercoat, one coat of gloss paint on existing painted external surfaces of any size single glazed metal door (both sides and edges).</t>
  </si>
  <si>
    <t>Window:Rub down, prepare for and apply one undercoat, one coat of gloss paint on existing painted external surface of metal window. (one side and edges).</t>
  </si>
  <si>
    <t>Gates:Wire brush, prepare for and apply one undercoat, one coat of gloss paint to both sides of existing painted any size/type single metal gate including all edges and all surfaces of posts.</t>
  </si>
  <si>
    <t>Balustrading:Wire brush, prepare for and apply one undercoat, one coat of gloss paint on existing painted surfaces of ornamental metal balustrading, railings or gates (measured both sides).</t>
  </si>
  <si>
    <t>Staircase:Wire brush, prepare for and apply one undercoat, and one coat of gloss paint on existing painted surfaces of metal staircase, strings, handrail balustrading (measured both sides).</t>
  </si>
  <si>
    <t>Gutter:Wire brush, prepare for and apply one undercoat and one coat of gloss paint to existing painted surfaces outside of eaves gutter including brackets.</t>
  </si>
  <si>
    <t>Pipework:Wire brush, prepare for and apply one undercoat and one coat of gloss paint to existing painted surfaces of external pipework ne 300mm girth including brackets.</t>
  </si>
  <si>
    <t>Surfaces:Brush down, prepare for and apply two coats of black bitumen paint to external surfaces of metalwork.</t>
  </si>
  <si>
    <t>Gutter:Brush down, prepare for and apply two coats of black bitumen paint on surfaces of eaves gutter including brackets.</t>
  </si>
  <si>
    <t>Pipes:Brush down, prepare for and apply two coats of black bitumen paint on external pipework ne 300mm girth including brackets.</t>
  </si>
  <si>
    <t>Walls:Brush, wash down and apply one coat of silicone based water repellant to rendered surfaces of walls.</t>
  </si>
  <si>
    <t>Walls:Brush, wash down and apply one coat of silicone based water repellant to surfaces of brick or stone walls.</t>
  </si>
  <si>
    <t>Surfaces:Rub down, prepare and apply one coat of primer, one undercoat and two coats of gloss paint on general surfaces of woodwork.</t>
  </si>
  <si>
    <t>Fascias, soffits, Bargeboards and the like:Rub down, prepare for, and apply one coat primer, one undercoat, two coats of gloss paint on surfaces of facias, soffits, bargeboards and the like ne 300mm girth.</t>
  </si>
  <si>
    <t>Door:Rub down, prepare for and apply one coat of primer, one undercoat and two coats of gloss paint to all surfaces of any size or type of single glazed timber door (both sides and edges).</t>
  </si>
  <si>
    <t>Door:Rub down, prepare for and apply one coat of primer, one undercoat and two coats of gloss paint to all surfaces of any type or size of single timber door (one sides and edges).</t>
  </si>
  <si>
    <t>Door:Rub down, prepare for and apply one coat of primer, one undercoat and two coats of gloss paint to all surfaces of any type or size of single timber door. (both sides and edges).</t>
  </si>
  <si>
    <t>Fencing:Rub down, prepare for, and apply one coat primer, one undercoat, two coats of gloss paint on surfaces of fencing and posts ne 300mm girth.</t>
  </si>
  <si>
    <t>Fencing:Rub down, prepare for, and apply one coat primer, one undercoat, two coats of gloss paint on isolated surfaces of fencing and posts ne 300mm girth.</t>
  </si>
  <si>
    <t>Fencing:Rub down, prepare for, and apply one coat primer, one undercoat, two coats of gloss paint on isolated surfaces of open type fencing and posts [measured overall face one side].</t>
  </si>
  <si>
    <t>Fencing:Rub down, prepare for, and apply one coat primer, one undercoat, two coats of gloss paint on isolated surfaces of close type fencing and posts [measured overall face one side].</t>
  </si>
  <si>
    <t>Gates:Rub down, prepare for, and apply one coat primer, one undercoat, two coats of gloss paint on surfaces of gates and posts (measured both sides).</t>
  </si>
  <si>
    <t>Surfaces:Rub down, prepare for and apply one undercoat and two coats of gloss paint on existing painted general surfaces of woodwork.</t>
  </si>
  <si>
    <t>Fascias, soffits, Bargeboards and the like:Rub down, prepare for, and apply one undercoat, two coats of gloss paint on existing painted surfaces of facias, soffits, bargeboards and the like ne 300mm girth.</t>
  </si>
  <si>
    <t>Window:Rub down, prepare and apply one undercoat and two coats of gloss paint on existing painted surfaces of wooden windows. (one side and edges).</t>
  </si>
  <si>
    <t>Frame:Rub down, prepare and apply one undercoat and two coats of gloss paint on existing painted timber frame ne 300mm girth.</t>
  </si>
  <si>
    <t>Door:Rub down, prepare for and apply one undercoat and two coats of gloss paint to all existing painted surfaces of any size or type of single glazed timber door (one sides and edges).</t>
  </si>
  <si>
    <t>Door:Rub down, prepare for and apply one undercoat and two coats of gloss paint to all existing painted surfaces of any size or type of single glazed timber door (both sides and edges).</t>
  </si>
  <si>
    <t>Door:Rub down, prepare for and apply one undercoat and two coats of gloss paint to all existing painted surfaces of any size or type of single timber door (one sides and edges).</t>
  </si>
  <si>
    <t>Door:Rub down, prepare for and apply one undercoat and two coats of gloss paint to all existing painted surfaces of any size or type of single timber door (both sides and edges).</t>
  </si>
  <si>
    <t>Fencing:Rub down, prepare for, and apply one undercoat, two coats of gloss paint on existing painted surfaces of ranch fencing and posts ne 300mm girth.</t>
  </si>
  <si>
    <t>Fencing:Rub down, prepare for, and apply one undercoat, two coats of gloss paint on isolated surfaces of open type fencing and posts [measured overall face one side].</t>
  </si>
  <si>
    <t>Fencing:Rub down, prepare for, and apply one undercoat, two coats of gloss paint on isolated surfaces of close type fencing and posts [measured overall face one side].</t>
  </si>
  <si>
    <t>Surfaces:Rub down, prepare for and apply one undercoat and one coat of gloss paint on existing painted general surfaces of woodwork.</t>
  </si>
  <si>
    <t>Surfaces:Rub down, prepare, spot prime and apply one undercoat and one coat of gloss paint on existing painted general surfaces of woodwork ne 300mm girth.</t>
  </si>
  <si>
    <t>Window:Rub down, prepare and apply one undercoat and one coat of gloss paint on existing painted surfaces of wooden windows (one side and edges).</t>
  </si>
  <si>
    <t>Frame:Rub down, prepare and apply one undercoat and one coat of gloss paint on existing painted timber frame ne 300mm girth.</t>
  </si>
  <si>
    <t>Door:Rub down, prepare for and apply one undercoat and one coat of gloss paint to all existing painted surfaces of any size or type of single glazed timber door (one sides and edges).</t>
  </si>
  <si>
    <t>Door:Rub down, prepare for and apply one undercoat and one coat of gloss paint to all existing painted surfaces of any size or type of single glazed timber door (both sides and edges).</t>
  </si>
  <si>
    <t>Door:Rub down, prepare for and apply one undercoat and one coat of gloss paint to all existing painted surfaces of any size or type of single timber door (one sides and edges).</t>
  </si>
  <si>
    <t>Door:Rub down, prepare for and apply one undercoat and one coat of gloss paint to all existing painted surfaces of any size or type of single timber door (both sides and edges).</t>
  </si>
  <si>
    <t>Fencing:Rub down, prepare for, and apply one undercoat, one coat of gloss paint on existing painted surfaces of ranch fencing and posts ne 300mm girth.</t>
  </si>
  <si>
    <t>Fencing:Rub down, prepare for, and apply one undercoat, one coat of gloss paint on isolated surfaces of open type fencing and posts [measured overall face one side].</t>
  </si>
  <si>
    <t>Fencing:Rub down, prepare for, and apply one undercoat, one coat of gloss paint on isolated surfaces of close type fencing and posts [measured overall face one side].</t>
  </si>
  <si>
    <t>Gates:Rub down, prepare for, and apply one undercoat, one coat of gloss paint on existing painted surfaces of gates and posts (measured both sides).</t>
  </si>
  <si>
    <t>Surfaces:Rub down, prepare for, and apply three coats of decorative wood stain on external general surfaces of woodwork.</t>
  </si>
  <si>
    <t>Window:Rub down, prepare for, and apply touch up primer and apply two coats of decorative wood stain on surfaces of timber window (one side and edges).</t>
  </si>
  <si>
    <t>Frame:Rub down, prepare for, and apply touch up primer and two coats of decorative wood stain to external surfaces timber sub-frame, ne 300mm girth.</t>
  </si>
  <si>
    <t>Door:Rub down, prepare for, and apply three coats decorative wood stain on external surfaces of any size/type of single door (one side and edges).</t>
  </si>
  <si>
    <t>Door:Rub down, prepare for, and apply three coats decorative wood stain on external surfaces of any size/type of single door(both sides and edges)</t>
  </si>
  <si>
    <t>Door:Rub down, prepare, apply touch up primer and apply three coats of decorative wood stain on any size/type single glazed timber door (one side and edges).</t>
  </si>
  <si>
    <t>Door:Rub down, prepare, apply touch up primer and three coats of decorative wood stain on any size/ type single glazed timber door (both sides and edges).</t>
  </si>
  <si>
    <t>Fencing:Rub down, prepare, apply touch up primer and three coats of decorative wood stain on surfaces of ranch fencing and posts ne 300mm girth.</t>
  </si>
  <si>
    <t>Gates:Rub down, prepare and apply two coats of decorative wood stain to both sides of any size/ type single timber gate including all edges and on general surfaces of posts.</t>
  </si>
  <si>
    <t>Surfaces:Rub down, prepare for, and apply three coats of decorative wood stain on existing decorated external general surfaces of woodwork.</t>
  </si>
  <si>
    <t>Surfaces:Rub down, prepare for, and apply two coats of decorative wood stain on existing decorated external general surfaces of woodwork.</t>
  </si>
  <si>
    <t>Window:Rub down, prepare for, and apply two coats of decorative wood stain on existing decorated surfaces of timber window (one side and edges).</t>
  </si>
  <si>
    <t>Frame:Rub down, prepare for, and apply two coats of decorative wood stain to existing decorated external surfaces timber sub-frame, ne 300mm girth.</t>
  </si>
  <si>
    <t>Door:Rub down, prepare for, and apply three coats decorative wood stain on existing decorated external surfaces of any size/type of single door (one side and edges).</t>
  </si>
  <si>
    <t>Door:Rub down, prepare for, and apply three coats decorative wood stain on existing decorated external surfaces of any size/type of single door (both sides and edges).</t>
  </si>
  <si>
    <t>Door:Rub down, prepare, apply three coats of decorative wood stain on any existing decorated size/type single glazed timber door (one side and edges).</t>
  </si>
  <si>
    <t>Door:Rub down, prepare, and apply three coats of decorative wood stain on any size/type single glazed timber door (both sides and edges).</t>
  </si>
  <si>
    <t>Fencing:Rub down, prepare, and apply three coats of decorative wood stain on surfaces of ranch fencing and posts ne 300mm girth.</t>
  </si>
  <si>
    <t>Walls:Brush down and prepare for and apply two coats of bituminous emulsion damp-proofing solution general surfaces of walls.</t>
  </si>
  <si>
    <t>Pipework:Wire brush, prepare for and apply one coat zinc phosphate primer and one coat of non- drying anti-vandal paint to external pipework, ne 300mm girth including brackets.</t>
  </si>
  <si>
    <t>Walls:brush down surfaces of brickwork, concrete or timber, apply one coat of primer and one coat of non-drying anti-vandal paint strictly in accordance with the manufacturers instructions.</t>
  </si>
  <si>
    <t>Surfaces:Rub down, prepare for and apply two coats of creosote BS 144; on external general surfaces of woodwork.</t>
  </si>
  <si>
    <t>Fencing:Rub down, prepare for and apply two coats of creosote BS 144; on surfaces of fencing and posts.</t>
  </si>
  <si>
    <t>Gates:Rub down, prepare for and apply two coats of creosote BS 144; on surfaces of gates and posts (measured both sides).</t>
  </si>
  <si>
    <t>Class ‘O’ Fire Retardant Paint</t>
  </si>
  <si>
    <t>4540AC</t>
  </si>
  <si>
    <t>4540AD</t>
  </si>
  <si>
    <t>4711AA</t>
  </si>
  <si>
    <t>4711AB</t>
  </si>
  <si>
    <t>Windows - Casement - Standard Softwood Double Glazed</t>
  </si>
  <si>
    <t>Windows - Casement - Standard HP Softwood Double Glazed</t>
  </si>
  <si>
    <t>Windows - Casement - Purpose Made Softwood Double Glazed</t>
  </si>
  <si>
    <t>Windows - Casement - Purpose Made HP Softwood Double Glazed</t>
  </si>
  <si>
    <t>Windows - Horizontal Pivot Hung - Purpose Made Softwood Double Glazed</t>
  </si>
  <si>
    <t>Windows - Casement - Standard Hardwood Double Glazed</t>
  </si>
  <si>
    <t>Windows - Casement - Standard HP Hardwood Double Glazed</t>
  </si>
  <si>
    <t>Windows - Casement - Purpose Made Hardwood Double Glazed</t>
  </si>
  <si>
    <t>Windows - Casement - Purpose Made HP Hardwood Double Glazed</t>
  </si>
  <si>
    <t>Windows - Hardwood</t>
  </si>
  <si>
    <t>Windows - Feature - Softwood</t>
  </si>
  <si>
    <t>Windows - Feature - Hardwood</t>
  </si>
  <si>
    <t>Windows - Horizontal Pivot Hung - Purpose Made PVCu</t>
  </si>
  <si>
    <t>Windows - Casement -Purpose Made PVCu</t>
  </si>
  <si>
    <t>Windows - Tilt and Turn - Purpose Made PVCu</t>
  </si>
  <si>
    <t>Windows - Single Glazed</t>
  </si>
  <si>
    <t>Windows - Plastic Coated Timber</t>
  </si>
  <si>
    <t>Window Repairs - Compounds</t>
  </si>
  <si>
    <t>Windows - Timber - Repairs</t>
  </si>
  <si>
    <t>Windows - Polyester Coated Steel</t>
  </si>
  <si>
    <t>Windows - Polyester Coated Aluminium</t>
  </si>
  <si>
    <t>Windows - Metal - Timber Sub - Frame</t>
  </si>
  <si>
    <t>Windows - Metal - PVCu Sub - Frame</t>
  </si>
  <si>
    <t>Windows - Metal - Repairs</t>
  </si>
  <si>
    <t>Windows - Aluminium - Repairs</t>
  </si>
  <si>
    <t>Windows - PVCu - Repairs</t>
  </si>
  <si>
    <t>Windows and Door Frames - Silicone Pointing</t>
  </si>
  <si>
    <t>Windows - PVCu - Check All</t>
  </si>
  <si>
    <t>Windows - Roof - Velux</t>
  </si>
  <si>
    <t>Windows - Roof - Repairs</t>
  </si>
  <si>
    <t>Curtain Walling</t>
  </si>
  <si>
    <t>Louvre Vents - Softwood</t>
  </si>
  <si>
    <t>Louvre Vents - Polyester Coated Steel</t>
  </si>
  <si>
    <t>Louvre Vents - Polyester Coated Aluminium</t>
  </si>
  <si>
    <t>Window and Door Frames - Combination - Softwood</t>
  </si>
  <si>
    <t>Window and Door Frames - Combination - Hardwood</t>
  </si>
  <si>
    <t>Window and Door Frames- Combination - PVCu</t>
  </si>
  <si>
    <t>Storey Height Frames - PVCu</t>
  </si>
  <si>
    <t>3101AA</t>
  </si>
  <si>
    <t>3101AC</t>
  </si>
  <si>
    <t>3101AE</t>
  </si>
  <si>
    <t>3101AG</t>
  </si>
  <si>
    <t>3101XB</t>
  </si>
  <si>
    <t>3101XD</t>
  </si>
  <si>
    <t>3103AA</t>
  </si>
  <si>
    <t>3103AC</t>
  </si>
  <si>
    <t>3103AE</t>
  </si>
  <si>
    <t>3103AG</t>
  </si>
  <si>
    <t>3103XB</t>
  </si>
  <si>
    <t>3103XD</t>
  </si>
  <si>
    <t>3105AC</t>
  </si>
  <si>
    <t>3107XB</t>
  </si>
  <si>
    <t>3111AB</t>
  </si>
  <si>
    <t>3111AD</t>
  </si>
  <si>
    <t>3111AE</t>
  </si>
  <si>
    <t>3111AG</t>
  </si>
  <si>
    <t>3111XB</t>
  </si>
  <si>
    <t>3111XD</t>
  </si>
  <si>
    <t>3113AA</t>
  </si>
  <si>
    <t>3113AC</t>
  </si>
  <si>
    <t>3113AE</t>
  </si>
  <si>
    <t>3113AG</t>
  </si>
  <si>
    <t>3113XB</t>
  </si>
  <si>
    <t>3113XD</t>
  </si>
  <si>
    <t>3115AA</t>
  </si>
  <si>
    <t>3117AB</t>
  </si>
  <si>
    <t>3120AB</t>
  </si>
  <si>
    <t>3130AB</t>
  </si>
  <si>
    <t>3135XA</t>
  </si>
  <si>
    <t>3136AA</t>
  </si>
  <si>
    <t>3136AC</t>
  </si>
  <si>
    <t>3136AF</t>
  </si>
  <si>
    <t>3136AH</t>
  </si>
  <si>
    <t>3136XA</t>
  </si>
  <si>
    <t>3137AA</t>
  </si>
  <si>
    <t>3137AC</t>
  </si>
  <si>
    <t>3137AF</t>
  </si>
  <si>
    <t>3137AH</t>
  </si>
  <si>
    <t>3140AA</t>
  </si>
  <si>
    <t>3148AA</t>
  </si>
  <si>
    <t>3148AB</t>
  </si>
  <si>
    <t>3148AC</t>
  </si>
  <si>
    <t>3148AD</t>
  </si>
  <si>
    <t>3148AE</t>
  </si>
  <si>
    <t>3149AA</t>
  </si>
  <si>
    <t>3149AB</t>
  </si>
  <si>
    <t>3149AC</t>
  </si>
  <si>
    <t>3149AD</t>
  </si>
  <si>
    <t>3149AE</t>
  </si>
  <si>
    <t>3149AF</t>
  </si>
  <si>
    <t>3149AG</t>
  </si>
  <si>
    <t>3149AH</t>
  </si>
  <si>
    <t>3150AA</t>
  </si>
  <si>
    <t>3150AB</t>
  </si>
  <si>
    <t>3150AC</t>
  </si>
  <si>
    <t>3150AD</t>
  </si>
  <si>
    <t>3150AE</t>
  </si>
  <si>
    <t>3150AF</t>
  </si>
  <si>
    <t>3150AG</t>
  </si>
  <si>
    <t>3150AH</t>
  </si>
  <si>
    <t>3150AJ</t>
  </si>
  <si>
    <t>3150AK</t>
  </si>
  <si>
    <t>3150AL</t>
  </si>
  <si>
    <t>3150AM</t>
  </si>
  <si>
    <t>3150AN</t>
  </si>
  <si>
    <t>3150AP</t>
  </si>
  <si>
    <t>3150AQ</t>
  </si>
  <si>
    <t>3150AR</t>
  </si>
  <si>
    <t>3150AS</t>
  </si>
  <si>
    <t>3150AT</t>
  </si>
  <si>
    <t>3150AU</t>
  </si>
  <si>
    <t>3150BA</t>
  </si>
  <si>
    <t>3150CA</t>
  </si>
  <si>
    <t>3150CB</t>
  </si>
  <si>
    <t>3150FA</t>
  </si>
  <si>
    <t>3160AA</t>
  </si>
  <si>
    <t>3160AB</t>
  </si>
  <si>
    <t>3160AC</t>
  </si>
  <si>
    <t>3161AA</t>
  </si>
  <si>
    <t>3161AB</t>
  </si>
  <si>
    <t>3161AC</t>
  </si>
  <si>
    <t>3161AD</t>
  </si>
  <si>
    <t>3161AE</t>
  </si>
  <si>
    <t>3162AA</t>
  </si>
  <si>
    <t>3162CA</t>
  </si>
  <si>
    <t>3164AB</t>
  </si>
  <si>
    <t>3164AC</t>
  </si>
  <si>
    <t>3164BA</t>
  </si>
  <si>
    <t>3172AA</t>
  </si>
  <si>
    <t>3172BA</t>
  </si>
  <si>
    <t>3181AA</t>
  </si>
  <si>
    <t>3181AB</t>
  </si>
  <si>
    <t>3181AC</t>
  </si>
  <si>
    <t>3181AD</t>
  </si>
  <si>
    <t>3181AE</t>
  </si>
  <si>
    <t>3181AF</t>
  </si>
  <si>
    <t>3181AG</t>
  </si>
  <si>
    <t>3181AH</t>
  </si>
  <si>
    <t>3181AI</t>
  </si>
  <si>
    <t>3181AJ</t>
  </si>
  <si>
    <t>3181AK</t>
  </si>
  <si>
    <t>3181AL</t>
  </si>
  <si>
    <t>3181AM</t>
  </si>
  <si>
    <t>3181AN</t>
  </si>
  <si>
    <t>3181AP</t>
  </si>
  <si>
    <t>3181AQ</t>
  </si>
  <si>
    <t>3181AR</t>
  </si>
  <si>
    <t>3181AS</t>
  </si>
  <si>
    <t>3181AT</t>
  </si>
  <si>
    <t>3181AW</t>
  </si>
  <si>
    <t>3181AY</t>
  </si>
  <si>
    <t>3181BA</t>
  </si>
  <si>
    <t>3181BB</t>
  </si>
  <si>
    <t>3181BC</t>
  </si>
  <si>
    <t>3181BD</t>
  </si>
  <si>
    <t>3181BE</t>
  </si>
  <si>
    <t>3181BF</t>
  </si>
  <si>
    <t>3181BG</t>
  </si>
  <si>
    <t>3181CA</t>
  </si>
  <si>
    <t>3181DA</t>
  </si>
  <si>
    <t>3181EA</t>
  </si>
  <si>
    <t>3181FA</t>
  </si>
  <si>
    <t>3182AA</t>
  </si>
  <si>
    <t>3182BA</t>
  </si>
  <si>
    <t>3182CA</t>
  </si>
  <si>
    <t>3183AA</t>
  </si>
  <si>
    <t>3183AB</t>
  </si>
  <si>
    <t>3183AC</t>
  </si>
  <si>
    <t>3183AD</t>
  </si>
  <si>
    <t>3183AE</t>
  </si>
  <si>
    <t>3183BA</t>
  </si>
  <si>
    <t>3183BB</t>
  </si>
  <si>
    <t>3183BC</t>
  </si>
  <si>
    <t>3183BD</t>
  </si>
  <si>
    <t>3183BE</t>
  </si>
  <si>
    <t>3190AA</t>
  </si>
  <si>
    <t>3190AB</t>
  </si>
  <si>
    <t>3190AC</t>
  </si>
  <si>
    <t>3191AA</t>
  </si>
  <si>
    <t>3191AB</t>
  </si>
  <si>
    <t>3191AC</t>
  </si>
  <si>
    <t>3192AA</t>
  </si>
  <si>
    <t>3192AB</t>
  </si>
  <si>
    <t>3195AA</t>
  </si>
  <si>
    <t>3195AB</t>
  </si>
  <si>
    <t>3195BA</t>
  </si>
  <si>
    <t>3195BB</t>
  </si>
  <si>
    <t>3195CA</t>
  </si>
  <si>
    <t>3195CB</t>
  </si>
  <si>
    <t>3413AC</t>
  </si>
  <si>
    <t>3415AA</t>
  </si>
  <si>
    <t>3415BA</t>
  </si>
  <si>
    <t>3416AA</t>
  </si>
  <si>
    <t>3416BA</t>
  </si>
  <si>
    <t>3416CA</t>
  </si>
  <si>
    <t>3416CB</t>
  </si>
  <si>
    <t>3416CC</t>
  </si>
  <si>
    <t>3416CD</t>
  </si>
  <si>
    <t>3416DA</t>
  </si>
  <si>
    <t>3416DB</t>
  </si>
  <si>
    <t>3416EA</t>
  </si>
  <si>
    <t>3416EB</t>
  </si>
  <si>
    <t>3416FA</t>
  </si>
  <si>
    <t>3416FB</t>
  </si>
  <si>
    <t>3416GA</t>
  </si>
  <si>
    <t>Paintwork to Ceiling, Walls, Woodwork</t>
  </si>
  <si>
    <t>Paintwork to Ceiling, Walls, Washdown Woodwork</t>
  </si>
  <si>
    <t>Paintwork to Ceilings Only</t>
  </si>
  <si>
    <t>Strip Paper</t>
  </si>
  <si>
    <t>Strip Painted Paper</t>
  </si>
  <si>
    <t>Ceiling Finishes - Alternatives</t>
  </si>
  <si>
    <t>Wall Finishes - Alternatives</t>
  </si>
  <si>
    <t>4500EA</t>
  </si>
  <si>
    <t>4500EB</t>
  </si>
  <si>
    <t>4500FA</t>
  </si>
  <si>
    <t>4500FB</t>
  </si>
  <si>
    <t>4500GA</t>
  </si>
  <si>
    <t>4500HA</t>
  </si>
  <si>
    <t>4505DA</t>
  </si>
  <si>
    <t>4505DB</t>
  </si>
  <si>
    <t>4505DC</t>
  </si>
  <si>
    <t>4505DD</t>
  </si>
  <si>
    <t>4505EA</t>
  </si>
  <si>
    <t>4505EB</t>
  </si>
  <si>
    <t>4505FA</t>
  </si>
  <si>
    <t>4505FB</t>
  </si>
  <si>
    <t>4505GA</t>
  </si>
  <si>
    <t>4505HA</t>
  </si>
  <si>
    <t>4506AA</t>
  </si>
  <si>
    <t>4506AB</t>
  </si>
  <si>
    <t>4506AC</t>
  </si>
  <si>
    <t>4506AD</t>
  </si>
  <si>
    <t>4506AE</t>
  </si>
  <si>
    <t>4506AF</t>
  </si>
  <si>
    <t>4506AG</t>
  </si>
  <si>
    <t>4506AH</t>
  </si>
  <si>
    <t>4506AJ</t>
  </si>
  <si>
    <t>4510DA</t>
  </si>
  <si>
    <t>4510DB</t>
  </si>
  <si>
    <t>4510EA</t>
  </si>
  <si>
    <t>4510EB</t>
  </si>
  <si>
    <t>4510FA</t>
  </si>
  <si>
    <t>4510FB</t>
  </si>
  <si>
    <t>4510GA</t>
  </si>
  <si>
    <t>4511DA</t>
  </si>
  <si>
    <t>4511DB</t>
  </si>
  <si>
    <t>4511EA</t>
  </si>
  <si>
    <t>4511EB</t>
  </si>
  <si>
    <t>4511FA</t>
  </si>
  <si>
    <t>4511FB</t>
  </si>
  <si>
    <t>4511GA</t>
  </si>
  <si>
    <t>4520AD</t>
  </si>
  <si>
    <t>4520AE</t>
  </si>
  <si>
    <t>4520AF</t>
  </si>
  <si>
    <t>4520AG</t>
  </si>
  <si>
    <t>4520AH</t>
  </si>
  <si>
    <t>4520AJ</t>
  </si>
  <si>
    <t>4520AK</t>
  </si>
  <si>
    <t>4520BD</t>
  </si>
  <si>
    <t>4520BE</t>
  </si>
  <si>
    <t>4520BF</t>
  </si>
  <si>
    <t>4520BG</t>
  </si>
  <si>
    <t>4520BH</t>
  </si>
  <si>
    <t>4520BJ</t>
  </si>
  <si>
    <t>4520BK</t>
  </si>
  <si>
    <t>4520CD</t>
  </si>
  <si>
    <t>4520CE</t>
  </si>
  <si>
    <t>4520CF</t>
  </si>
  <si>
    <t>4520CG</t>
  </si>
  <si>
    <t>4520CH</t>
  </si>
  <si>
    <t>4520CJ</t>
  </si>
  <si>
    <t>4520CK</t>
  </si>
  <si>
    <t>4530AD</t>
  </si>
  <si>
    <t>4530AE</t>
  </si>
  <si>
    <t>4530AF</t>
  </si>
  <si>
    <t>4530AG</t>
  </si>
  <si>
    <t>4530AH</t>
  </si>
  <si>
    <t>4530AJ</t>
  </si>
  <si>
    <t>4530AK</t>
  </si>
  <si>
    <t>4530BD</t>
  </si>
  <si>
    <t>4530BE</t>
  </si>
  <si>
    <t>4530BF</t>
  </si>
  <si>
    <t>4530BG</t>
  </si>
  <si>
    <t>4530BH</t>
  </si>
  <si>
    <t>4530BJ</t>
  </si>
  <si>
    <t>4530BK</t>
  </si>
  <si>
    <t>4530CD</t>
  </si>
  <si>
    <t>4530CE</t>
  </si>
  <si>
    <t>4530CF</t>
  </si>
  <si>
    <t>4530CG</t>
  </si>
  <si>
    <t>4530CH</t>
  </si>
  <si>
    <t>4530CJ</t>
  </si>
  <si>
    <t>4530CK</t>
  </si>
  <si>
    <t>4540AA</t>
  </si>
  <si>
    <t>4540AB</t>
  </si>
  <si>
    <t>Edgings - Timber</t>
  </si>
  <si>
    <t>0011AA</t>
  </si>
  <si>
    <t>0011AB</t>
  </si>
  <si>
    <t>0011AC</t>
  </si>
  <si>
    <t>0013AA</t>
  </si>
  <si>
    <t>0013AB</t>
  </si>
  <si>
    <t>0015AA</t>
  </si>
  <si>
    <t>0015AB</t>
  </si>
  <si>
    <t>0015AC</t>
  </si>
  <si>
    <t>0015AD</t>
  </si>
  <si>
    <t>0030AB</t>
  </si>
  <si>
    <t>OTHER</t>
  </si>
  <si>
    <r>
      <rPr>
        <b/>
        <sz val="11"/>
        <color theme="1"/>
        <rFont val="Arial"/>
        <family val="2"/>
      </rPr>
      <t>Validation</t>
    </r>
    <r>
      <rPr>
        <sz val="11"/>
        <color theme="1"/>
        <rFont val="Calibri"/>
        <family val="2"/>
        <scheme val="minor"/>
      </rPr>
      <t>: assess how much further investigation is necessary to establish a full scope of work and what this entails including level of intrusive investigation required</t>
    </r>
  </si>
  <si>
    <r>
      <rPr>
        <b/>
        <sz val="11"/>
        <color theme="1"/>
        <rFont val="Arial"/>
        <family val="2"/>
      </rPr>
      <t>Limitations</t>
    </r>
    <r>
      <rPr>
        <sz val="11"/>
        <color theme="1"/>
        <rFont val="Calibri"/>
        <family val="2"/>
        <scheme val="minor"/>
      </rPr>
      <t>: the limitations of the survey need to be clearly defined, such as no access to roof or rear elevation, which may necessitate a follow up site visit</t>
    </r>
  </si>
  <si>
    <r>
      <rPr>
        <b/>
        <sz val="11"/>
        <color theme="1"/>
        <rFont val="Arial"/>
        <family val="2"/>
      </rPr>
      <t>Access for validation:</t>
    </r>
    <r>
      <rPr>
        <sz val="11"/>
        <color theme="1"/>
        <rFont val="Calibri"/>
        <family val="2"/>
        <scheme val="minor"/>
      </rPr>
      <t xml:space="preserve"> could this be undertaken off a MEWP or temporary access scaffold in advance, any site constraints or structures that would necessitate specialist access (beyond a normal scaffold) etc.</t>
    </r>
  </si>
  <si>
    <r>
      <rPr>
        <b/>
        <sz val="11"/>
        <color theme="1"/>
        <rFont val="Arial"/>
        <family val="2"/>
      </rPr>
      <t>Access for work:</t>
    </r>
    <r>
      <rPr>
        <sz val="11"/>
        <color theme="1"/>
        <rFont val="Calibri"/>
        <family val="2"/>
        <scheme val="minor"/>
      </rPr>
      <t xml:space="preserve"> commentary on likely access required to undertake the works and any unusual site conditions. </t>
    </r>
  </si>
  <si>
    <r>
      <rPr>
        <b/>
        <sz val="11"/>
        <color theme="1"/>
        <rFont val="Arial"/>
        <family val="2"/>
      </rPr>
      <t>Site Constraints</t>
    </r>
    <r>
      <rPr>
        <sz val="11"/>
        <color theme="1"/>
        <rFont val="Calibri"/>
        <family val="2"/>
        <scheme val="minor"/>
      </rPr>
      <t>:</t>
    </r>
  </si>
  <si>
    <r>
      <rPr>
        <b/>
        <sz val="11"/>
        <color theme="1"/>
        <rFont val="Arial"/>
        <family val="2"/>
      </rPr>
      <t>Structural:</t>
    </r>
    <r>
      <rPr>
        <sz val="11"/>
        <color theme="1"/>
        <rFont val="Calibri"/>
        <family val="2"/>
        <scheme val="minor"/>
      </rPr>
      <t xml:space="preserve"> have any structural issues been identified that would necessitate a follow up inspection by an engineer</t>
    </r>
  </si>
  <si>
    <r>
      <rPr>
        <b/>
        <sz val="11"/>
        <color theme="1"/>
        <rFont val="Arial"/>
        <family val="2"/>
      </rPr>
      <t>Existing information</t>
    </r>
    <r>
      <rPr>
        <sz val="11"/>
        <color theme="1"/>
        <rFont val="Calibri"/>
        <family val="2"/>
        <scheme val="minor"/>
      </rPr>
      <t>: record of available information reviewed to inform survey</t>
    </r>
  </si>
  <si>
    <t xml:space="preserve"> </t>
  </si>
  <si>
    <t>√</t>
  </si>
  <si>
    <t>ADDITIONAL ITEMS</t>
  </si>
  <si>
    <t>DRAUGHTPROOF:PROVIDE TO WINDOWS</t>
  </si>
  <si>
    <t>Draughtproof:Supply and fix "Bead Seal" and "Cover Seal" draught seals by ASL Wintun to all edges of opening casements and edges and meeting rails of double hung sash windows.  All in accordance with the manufacturer's instructions.</t>
  </si>
  <si>
    <t>3419XB</t>
  </si>
  <si>
    <t>CANOPY:RENEW IN TIMBER</t>
  </si>
  <si>
    <t>CANOPY:RENEW DOUBLE PITCH GRP</t>
  </si>
  <si>
    <t>CANOPY:RENEW SINGLE PITCH GRP</t>
  </si>
  <si>
    <t>CANOPY:RENEW DOUBLE FLAT GRP</t>
  </si>
  <si>
    <t>CANOPY:RENEW SINGLE FLAT GRP</t>
  </si>
  <si>
    <t>Canopy:Renew flat roof canopy above external door with proprietary GRP canopy, remove existing canopy and flashings, make good structure and external finishes,new canopy to be hilti bolted to structure and bedded in silicone sealant in accordance with the manufacturers instructions, and remove waste and debris.</t>
  </si>
  <si>
    <t>Canopy:Renew flat roof canopy above external doors with proprietary GRP canopy, remove existing canopy and flashings, make good structure and external finishes, new canopy to be hilti bolted to structure and bedded in silicone sealant in accordance with the manufacturers instructions, and remove waste and debris..</t>
  </si>
  <si>
    <t>Canopy:Renew pitch roof canopy above external door with proprietary GRP canopy, remove existing canopy and flashings, make good structure and external finishes,new canopy to be hilti bolted to structure and bedded in silicone sealant in accordance with the manufacturers instructions, and remove waste and debris.</t>
  </si>
  <si>
    <t>Canopy:Renew pitch roof canopy above external doors with proprietary GRP canopy, remove existing canopy and flashings, make good structure and external finishes, new canopy to be hilti bolted to structure and bedded in silicone sealant in accordance with the manufacturers instructions, and remove waste and debris.</t>
  </si>
  <si>
    <t>Canopy:Renew canopy to external door, take off and set aside re-usable roof tiles, remove existing timber structure and remove debris off site, supply and fix pretreated softwood supporting brackets, wall plates, rafters, fascia and bargeboards, lay roofing felt and battens relay roof tiles including any additional roof tiles to match existing, redress flashings, make good structure and finishes. (measured surface area of roof coverings) , and remove waste and debris.</t>
  </si>
  <si>
    <t>3635AA</t>
  </si>
  <si>
    <t>3635AB</t>
  </si>
  <si>
    <t>3635BA</t>
  </si>
  <si>
    <t>3635BB</t>
  </si>
  <si>
    <t>3636AA</t>
  </si>
  <si>
    <t>Doors - Internal - Repairs - Timber</t>
  </si>
  <si>
    <t>3350AB</t>
  </si>
  <si>
    <t>3350BA</t>
  </si>
  <si>
    <t>3350BB</t>
  </si>
  <si>
    <t>1141AA</t>
  </si>
  <si>
    <t>1141AB</t>
  </si>
  <si>
    <t>1141AC</t>
  </si>
  <si>
    <t>1141AD</t>
  </si>
  <si>
    <t>4312AA</t>
  </si>
  <si>
    <t>4900AA</t>
  </si>
  <si>
    <t>4900AB</t>
  </si>
  <si>
    <t>4900AC</t>
  </si>
  <si>
    <t>Mastic Asphalt Tanking Damp Proof Membrane</t>
  </si>
  <si>
    <t>Tanking:Renew asphalt tanking to vertical surfaces, wall ne 1.00sm including removing existing and remove waste and debris, renew including preparing surface and applying asphalt in 3 coats to vertical surfaces, make good, and remove waste and debris.</t>
  </si>
  <si>
    <t>Tanking:Renew asphalt tanking to vertical surfaces, wall exceeding 1.00sm including removing existing and remove waste and debris, renew including preparing surface and applying asphalt in 3 coats to vertical surfaces, make good, and remove waste and debris.</t>
  </si>
  <si>
    <t>Tanking:Renew asphalt tanking to horizontal surfaces, wall ne 1.00sm including removing existing and remove waste and debris, renew including preparing surface and applying asphalt in 3 coats to horizontal surfaces, make good, and remove waste and debris.</t>
  </si>
  <si>
    <t>Tanking:Renew asphalt tanking to horizontal surfaces, wall exceeding 1.00sm including removing existing and remove waste and debris, renew including preparing surface and applying asphalt in 3 coats to horizontal surfaces, make good, and remove waste and debris.</t>
  </si>
  <si>
    <t>Asphalt:Renew asphalt to floors, hack up existing asphalt, prepare base and lay asphalt paving to BS 6925 with limestone aggregate, smooth floated finish, in two coats, including all labours, skirtings, make good up to existing, and remove waste and debris.</t>
  </si>
  <si>
    <t>Tanking:Clean off horizontal surface of concrete, prime surface with bituminous emulsion or apply keying mix of cement:sand:slurry apply two coats of asphalt to BS 6925, tanking and damp proofing 20mm thick including all necessary internal angle fillets, make good, and remove waste and debris.</t>
  </si>
  <si>
    <t>Tanking:Rake out joints of brickwork to form key, brush surface of brickwork, prime with proprietary bitumen and rubber emulsion, apply two coats of asphalt to BS 6925, tanking and damp proofing 20mm thick including all necessary internal angle fillets, make good, and remove waste and debris.</t>
  </si>
  <si>
    <t>Tanking:Clean off vertical surface of concrete, prime surface with bituminous emulsion or apply keying mix of cement:sand:slurry apply two coats of asphalt to BS 6925, tanking and damp proofing 20mm thick including all necessary internal angle fillets, make good, and remove waste and debris.</t>
  </si>
  <si>
    <t>BALUSTRADE:TAKE DOWN AND REMOVE</t>
  </si>
  <si>
    <t>BALUSTRADE:SUPPLY AND FIX-1.2M HIGH</t>
  </si>
  <si>
    <t>BALUSTRADE:SUPPLY AND FIX KEE KLAMP</t>
  </si>
  <si>
    <t>BALUSTRADE:REFIX ANY LOOSE TYPE</t>
  </si>
  <si>
    <t>HANDRAIL:6X50MM RAIL ON BRACKETS</t>
  </si>
  <si>
    <t>HANDRAIL:48MM GALVANISED STEEL TUBULAR ON BRACKETS</t>
  </si>
  <si>
    <t>HANDRAIL:PVC TO CORE RAIL</t>
  </si>
  <si>
    <t>HANDRAIL:RENEW MOPSTICK HANDRAIL</t>
  </si>
  <si>
    <t>HANDRAIL:REFIX ANY LOOSE TYPE</t>
  </si>
  <si>
    <t>0271AA</t>
  </si>
  <si>
    <t>0271BA</t>
  </si>
  <si>
    <t>0271BB</t>
  </si>
  <si>
    <t>0271BC</t>
  </si>
  <si>
    <t>0273BA</t>
  </si>
  <si>
    <t>0273BB</t>
  </si>
  <si>
    <t>0273BC</t>
  </si>
  <si>
    <t>0273BD</t>
  </si>
  <si>
    <t>0273BE</t>
  </si>
  <si>
    <t>Balustrade:Refix any type of loose balustrade including remove if necessary, clean out and prepare mortices including reforming if required to ensure sound fixings and refix balustrade and make good decorations and finishes.</t>
  </si>
  <si>
    <t>Handrail:Refix any type of loose handrail including remove if necessary, clean out and prepare mortices including reforming if required and or replug to ensure sound fixings and refix handrail, make good decorations and finishes.</t>
  </si>
  <si>
    <t>GLAZING</t>
  </si>
  <si>
    <t>5501AC</t>
  </si>
  <si>
    <t>5501AD</t>
  </si>
  <si>
    <t>5510AC</t>
  </si>
  <si>
    <t>5510AD</t>
  </si>
  <si>
    <t>5510AE</t>
  </si>
  <si>
    <t>5510AF</t>
  </si>
  <si>
    <t>5560AC</t>
  </si>
  <si>
    <t>5560AD</t>
  </si>
  <si>
    <t>5560AE</t>
  </si>
  <si>
    <t>5560AF</t>
  </si>
  <si>
    <t>4210AF</t>
  </si>
  <si>
    <t>WALL:APPLY SANDTEX FINISHED ROUGH RENDER DUB</t>
  </si>
  <si>
    <t>RENDER REPAIRS:REPAIR CRACK</t>
  </si>
  <si>
    <t>4230ZB</t>
  </si>
  <si>
    <t>RENDER REPAIRS:REPAIR CRACK AROUND FRAME</t>
  </si>
  <si>
    <t>4230ZC</t>
  </si>
  <si>
    <t xml:space="preserve">RENDER REPAIRS:RENEW REVEAL TO FRAME </t>
  </si>
  <si>
    <t>4230ZD</t>
  </si>
  <si>
    <t>RENDER REPAIRS:RENEW BELLCAST FEATURE</t>
  </si>
  <si>
    <t>Render Repairs:Repair cracks to render and applied finishes around door or window frame including hack out loose render and make good including make good sealant joint to frame.</t>
  </si>
  <si>
    <t>Render Repairs:Renew rendered door or window frame reveal complete including hack off external finish, remake arris and rerender including any dubbing out and waterproofing agent and make good applied finishes and remove waste and debris.</t>
  </si>
  <si>
    <t>Render Repairs:Renew bellcast to any render over openings or above dampcourse, hack off, fix bellcast bead and form bellcast externally and and remove waste and debris.</t>
  </si>
  <si>
    <t>Skirting - Softwood</t>
  </si>
  <si>
    <t>Picture Rail</t>
  </si>
  <si>
    <t>Architraves - Softwood</t>
  </si>
  <si>
    <t>Duct Casings</t>
  </si>
  <si>
    <t>3810AA</t>
  </si>
  <si>
    <t>3820AA</t>
  </si>
  <si>
    <t>3830AA</t>
  </si>
  <si>
    <t>3830AB</t>
  </si>
  <si>
    <t>3830AD</t>
  </si>
  <si>
    <t>3840AA</t>
  </si>
  <si>
    <t>3840BA</t>
  </si>
  <si>
    <t>3840CA</t>
  </si>
  <si>
    <t>3840DA</t>
  </si>
  <si>
    <t>3860AA</t>
  </si>
  <si>
    <t>3860AB</t>
  </si>
  <si>
    <t>3860AC</t>
  </si>
  <si>
    <t>3861BA</t>
  </si>
  <si>
    <t>3861BC</t>
  </si>
  <si>
    <t>3861CA</t>
  </si>
  <si>
    <t>3870AA</t>
  </si>
  <si>
    <t>3870AB</t>
  </si>
  <si>
    <t>3870AC</t>
  </si>
  <si>
    <t>3870AE</t>
  </si>
  <si>
    <t>3870AF</t>
  </si>
  <si>
    <t>3870AG</t>
  </si>
  <si>
    <t>3870CA</t>
  </si>
  <si>
    <t>3870XA</t>
  </si>
  <si>
    <t>3870XB</t>
  </si>
  <si>
    <t>Architrave:Refix including take off as necessary any loose architrave to both sides of door frame including touch up decorations to match existing.</t>
  </si>
  <si>
    <t>Windowboard:Renew ne 25x300mm softwood windowboard plugged, screwed and pellated to brickwork, make good plasterwork and decorations and decorate to match existing and remove waste and debris.</t>
  </si>
  <si>
    <t>Windowboard:Renew ne 25x300mm MDF windowboard plugged, screwed and pellated to brickwork, make good plasterwork and decorations and decorate to match existing and remove waste and debris.</t>
  </si>
  <si>
    <t>Windowboard:Renew ne 25x300mm hardwood windowboard plugged, screwed and pellated to brickwork, make good plasterwork and decorations and decorate to match existing and remove waste and debris.</t>
  </si>
  <si>
    <t>Windowboard:Renew existing with PVCu ne 25x300mm windowboard fixed with approved adhesive or other approved concealed fixing method to brickwork, make good plasterwork and decorations.</t>
  </si>
  <si>
    <t>Windowboard:Refix any size or type of loose cillboard to window including removing if necessary, make good plasterwork.</t>
  </si>
  <si>
    <t>6011AA</t>
  </si>
  <si>
    <t>6011AB</t>
  </si>
  <si>
    <t>6011AC</t>
  </si>
  <si>
    <t>6011CA</t>
  </si>
  <si>
    <t>6011CB</t>
  </si>
  <si>
    <t>6011CD</t>
  </si>
  <si>
    <t>6011CE</t>
  </si>
  <si>
    <t>6011CF</t>
  </si>
  <si>
    <t>6013AA</t>
  </si>
  <si>
    <t>6013AB</t>
  </si>
  <si>
    <t>6013AC</t>
  </si>
  <si>
    <t>6013BA</t>
  </si>
  <si>
    <t>6013BB</t>
  </si>
  <si>
    <t>6013BC</t>
  </si>
  <si>
    <t>6013CA</t>
  </si>
  <si>
    <t>6014AA</t>
  </si>
  <si>
    <t>6014AB</t>
  </si>
  <si>
    <t>6014AC</t>
  </si>
  <si>
    <t>6014BA</t>
  </si>
  <si>
    <t>6014BB</t>
  </si>
  <si>
    <t>6014BC</t>
  </si>
  <si>
    <t>6014CA</t>
  </si>
  <si>
    <t>6015AA</t>
  </si>
  <si>
    <t>6015BA</t>
  </si>
  <si>
    <t>6015CA</t>
  </si>
  <si>
    <t>6015DA</t>
  </si>
  <si>
    <t>6015EA</t>
  </si>
  <si>
    <t>6015EB</t>
  </si>
  <si>
    <t>6015EC</t>
  </si>
  <si>
    <t>6015ED</t>
  </si>
  <si>
    <t>6031AA</t>
  </si>
  <si>
    <t>6031AB</t>
  </si>
  <si>
    <t>6031BA</t>
  </si>
  <si>
    <t>6031BB</t>
  </si>
  <si>
    <t>6031CA</t>
  </si>
  <si>
    <t>6031CB</t>
  </si>
  <si>
    <t>6031CC</t>
  </si>
  <si>
    <t>6031CD</t>
  </si>
  <si>
    <t>6031CE</t>
  </si>
  <si>
    <t>6031CF</t>
  </si>
  <si>
    <t>6031CG</t>
  </si>
  <si>
    <t>6031CH</t>
  </si>
  <si>
    <t>6033AA</t>
  </si>
  <si>
    <t>6033AB</t>
  </si>
  <si>
    <t>6033BA</t>
  </si>
  <si>
    <t>6033BB</t>
  </si>
  <si>
    <t>6033BC</t>
  </si>
  <si>
    <t>6033BD</t>
  </si>
  <si>
    <t>6033BE</t>
  </si>
  <si>
    <t>6033BF</t>
  </si>
  <si>
    <t>6033BG</t>
  </si>
  <si>
    <t>6033BH</t>
  </si>
  <si>
    <t>6035AA</t>
  </si>
  <si>
    <t>6035AB</t>
  </si>
  <si>
    <t>6035BA</t>
  </si>
  <si>
    <t>6035BB</t>
  </si>
  <si>
    <t>6035CA</t>
  </si>
  <si>
    <t>6035CB</t>
  </si>
  <si>
    <t>6035CC</t>
  </si>
  <si>
    <t>6036AA</t>
  </si>
  <si>
    <t>6036AB</t>
  </si>
  <si>
    <t>6036BA</t>
  </si>
  <si>
    <t>6036BB</t>
  </si>
  <si>
    <t>6036CA</t>
  </si>
  <si>
    <t>6037AA</t>
  </si>
  <si>
    <t>6037AB</t>
  </si>
  <si>
    <t>6037BA</t>
  </si>
  <si>
    <t>6037BB</t>
  </si>
  <si>
    <t>6037BC</t>
  </si>
  <si>
    <t>6037BD</t>
  </si>
  <si>
    <t>6039AA</t>
  </si>
  <si>
    <t>6039AB</t>
  </si>
  <si>
    <t>6039AC</t>
  </si>
  <si>
    <t>6039AD</t>
  </si>
  <si>
    <t>6039BA</t>
  </si>
  <si>
    <t>6101AA</t>
  </si>
  <si>
    <t>6101AB</t>
  </si>
  <si>
    <t>6101AC</t>
  </si>
  <si>
    <t>6101BA</t>
  </si>
  <si>
    <t>6101BB</t>
  </si>
  <si>
    <t>6101BC</t>
  </si>
  <si>
    <t>6101BD</t>
  </si>
  <si>
    <t>6101BE</t>
  </si>
  <si>
    <t>6101BF</t>
  </si>
  <si>
    <t>6101BG</t>
  </si>
  <si>
    <t>6101BH</t>
  </si>
  <si>
    <t>6101BJ</t>
  </si>
  <si>
    <t>6101BK</t>
  </si>
  <si>
    <t>6101BL</t>
  </si>
  <si>
    <t>6101BM</t>
  </si>
  <si>
    <t>6101BN</t>
  </si>
  <si>
    <t>6103AA</t>
  </si>
  <si>
    <t>6103AB</t>
  </si>
  <si>
    <t>6103AC</t>
  </si>
  <si>
    <t>6105AA</t>
  </si>
  <si>
    <t>6105AB</t>
  </si>
  <si>
    <t>6105AC</t>
  </si>
  <si>
    <t>6105AD</t>
  </si>
  <si>
    <t>6201AA</t>
  </si>
  <si>
    <t>6201BA</t>
  </si>
  <si>
    <t>6201CA</t>
  </si>
  <si>
    <t>6201CB</t>
  </si>
  <si>
    <t>6201CC</t>
  </si>
  <si>
    <t>6201CD</t>
  </si>
  <si>
    <t>6201CE</t>
  </si>
  <si>
    <t>6201DA</t>
  </si>
  <si>
    <t>6201EA</t>
  </si>
  <si>
    <t>6201EB</t>
  </si>
  <si>
    <t>6201FA</t>
  </si>
  <si>
    <t>6201GA</t>
  </si>
  <si>
    <t>6201JA</t>
  </si>
  <si>
    <t>6201JB</t>
  </si>
  <si>
    <t>6201JC</t>
  </si>
  <si>
    <t>6201KA</t>
  </si>
  <si>
    <t>6201KB</t>
  </si>
  <si>
    <t>6201KC</t>
  </si>
  <si>
    <t>6203AA</t>
  </si>
  <si>
    <t>6203AB</t>
  </si>
  <si>
    <t>6203AC</t>
  </si>
  <si>
    <t>Rainwater Pipework</t>
  </si>
  <si>
    <t>Rainwater Gutters</t>
  </si>
  <si>
    <t>Foul Drainage Above Ground</t>
  </si>
  <si>
    <t>Waste Pipework and Fittings</t>
  </si>
  <si>
    <t>Downpipe:Renew round or square PVCu downpipe to ne 2 storey dwelling complete with new brackets plugged to brickwork and all necessary branches, offset projections, hopperhead, shoe, terminal and slate if required including all cutting and making joints and make good to structure and all finishes, and remove waste and debris.</t>
  </si>
  <si>
    <t>Downpipe:Renew round or square PVCu downpipe to over 2, ne 4 storey dwelling complete with new brackets plugged to brickwork and all necessary branches, offset projections, hopperhead, shoe, terminal and slate if required including all cutting and making joints and make good to structure and all finishes, and remove waste and debris.</t>
  </si>
  <si>
    <t>Downpipe:Renew round or square PVCu downpipe, remove and refix or renew pipe brackets plugged and screwed to brickwork including cutting and making joints, make good to structure and finishes, and remove waste and debris.</t>
  </si>
  <si>
    <t>Downpipe:Take down any PVCu downpipe, remove and refix pipe brackets, plugged and screwed to brickwork and refix downpipes including all hopperheads offsets, shoes and remake all joints, make good to structure and finishes, and remove waste and debris.</t>
  </si>
  <si>
    <t>Downpipe:Renew any type of PVCu offset, ne 300mm projection including all cutting and remake joints, make good to structure and finishes.</t>
  </si>
  <si>
    <t>Downpipe:Renew PVCu downpipe hopperhead for round or square downpipe, plugged and screwed to brickwork including all cutting and remake joints, make good to structure and finishes.</t>
  </si>
  <si>
    <t>Downpipe:Renew any type of PVCu downpipe shoe plugged and screwed to brickwork including all cutting and remake joints, make good to structure and finishes.</t>
  </si>
  <si>
    <t>Downpipe:Renew round or square PVCu branch including all cutting and making joints, make good to structure and finishes.</t>
  </si>
  <si>
    <t>Downpipe:Renew ne 76.5mm cast aluminium downpipe complete to ne 2 storey dwelling with new brackets plugged and screwed to brickwork and all necessary branches, offset projections, hopperheads, shoe, terminal and slate if necessary, cut and make all joints, make good to structure and finishes and prepare for redecoration, and remove waste and debris.</t>
  </si>
  <si>
    <t>Downpipe:Renew ne 76.5mm cast aluminium downpipe complete to exc 2, ne 4 storey dwelling with new brackets plugged and screwed to brickwork and all branches, offset projections, hopperheads, shoe, terminal and slate if necessary, cut and make all joints, make good to structure and finishes and prepare for redecoration, and remove waste and debris.</t>
  </si>
  <si>
    <t>Downpipe:Renew ne 76.5mm diameter cast aluminium downpipe, remove and refix or renew pipe brackets plugged and screwed to brickwork including cutting and making joints, make good to structureand finishes and prepare for redecoration, and remove waste and debris.</t>
  </si>
  <si>
    <t>Downpipe:Renew 102mm cast aluminium downpipe complete to ne 2 storey dwelling with new brackets plugged and screwed to brickwork and all necessary branches, offset projections, hopperheads, shoe, terminal and slate if necessary, cut and make all joints, make good to structure and finishes and prepare for redecoration, and remove waste and debris.</t>
  </si>
  <si>
    <t>Downpipe:Renew 102mm cast aluminium downpipe complete to exc 2, ne 4 storey dwelling with new brackets plugged and screwed to brickwork and all branches, offset projections, hopperheads, shoe, terminal and slate if necessary, cut and make all joints, make good to structure and finishes and prepare for redecoration, and remove waste and debris.</t>
  </si>
  <si>
    <t>Downpipe:Renew 102mm diameter cast aluminium downpipe, remove and refix or renew pipe brackets plugged and screwed to brickwork including cutting and making joints, make good to structureand finishes and prepare for redecoration, and remove waste and debris.</t>
  </si>
  <si>
    <t>Downpipe:Take down any cast aluminium downpipe, remove/refix pipe brackets, plugged and screwed to brickwork and refix downpipes including all hopperheads, offsets, branches, shoes and remake all joints, make good to structure and finishes and prepare for redecoration, and remove waste and debris.</t>
  </si>
  <si>
    <t>Downpipe:Renew ne 76.5mm powder coated cast aluminium downpipe complete to ne 2 storey dwelling with new brackets plugged and screwed to brickwork and all necessary branches, offset projections, hopperheads, shoe, terminal and slate if necessary, cut and make all joints, make good to structure and finishes, and remove waste and debris.</t>
  </si>
  <si>
    <t>Downpipe:Renew ne 76.5mm powdercoated cast aluminium downpipe complete to exc 2, ne 4 storey dwelling with new brackets plugged and screwed to brickwork and all necessary branches, offset projections, hopperheads, shoe, terminal and slate if necessary, cut and make all joints, make good to structure and finishes, and remove waste and debris.</t>
  </si>
  <si>
    <t>Downpipe:Renew ne 76.5mm powder coated cast aluminium downpipe, remove and refix or renew pipe brackets plugged and screwed to brickwork including cutting and making joints, make good to structure and finishes, and remove waste and debris.</t>
  </si>
  <si>
    <t>Downpipe:Renew 102mm powder coated cast aluminium downpipe complete to ne 2 storey dwelling with new brackets plugged and screwed to brickwork and all necessary branches, offset projections, hopperheads, shoe, terminal and slate if necessary, cut and make all joints, make good to structure and finishes, and remove waste and debris.</t>
  </si>
  <si>
    <t>Downpipe:Renew 102mm powdercoated cast aluminium downpipe complete to exc 2, ne 4 storey dwelling with new brackets plugged and screwed to brickwork and all necessary branches, offset projections, hopperheads, shoe, terminal and slate if necessary, cut and make all joints, make good to structure and finishes, and remove waste and debris.</t>
  </si>
  <si>
    <t>Downpipe:Renew 102mm powder coated cast aluminium downpipe, remove and refix or renew pipe brackets plugged and screwed to brickwork including cutting and making joints, make good to structure and finishes, and remove waste and debris.</t>
  </si>
  <si>
    <t>Downpipe:Take down any powder coated cast aluminium downpipe, remove/refix pipe brackets, plugged and screwed to brickwork and refix downpipes including all hopperheads, offsets, branches, shoes and remake all joints, make good to structure and finishes, and remove waste and debris.</t>
  </si>
  <si>
    <t>Downpipe:Renew 50mm diameter cast iron downpipe, remove and refix or renew pipe brackets plugged and screwed to brickwork and all branches, offset projections, hopperheads, shoe, terminal and slate if necessary, cut and make all joints, make good to structure and finishes and prepare for redecoration, and remove waste and debris.</t>
  </si>
  <si>
    <t>Downpipe:Renew 63mm diameter cast iron downpipe, remove and refix or renew pipe brackets plugged and screwed to brickwork and all branches, offset projections, hopperheads, shoe, terminal and slate if necessary, cut and make all joints, make good to structure and finishes and prepare for redecoration, and remove waste and debris.</t>
  </si>
  <si>
    <t>Downpipe:Renew 75mm diameter cast iron downpipe, remove and refix or renew pipe brackets plugged and screwed to brickwork and all branches, offset projections, hopperheads, shoe, terminal and slate if necessary, cut and make all joints, make good to structure and finishes and prepare for redecoration, and remove waste and debris.</t>
  </si>
  <si>
    <t>Downpipe:Renew length of upto 100mm diameter cast iron downpipe, remove and refix or renew pipe brackets plugged and screwed to brickwork including cutting and making joints, make good to structure and finishes and prepare for redecoration, and remove waste and debris.</t>
  </si>
  <si>
    <t>Downpipe:Take down any cast iron downpipe, remove and refix pipe brackets, plugged and screwed to brickwork and refix downpipes including all hopper heads, offsets, branches, shoes and remake all joints, make good to structure and finishes and prepare for redecoration, and remove waste and debris.</t>
  </si>
  <si>
    <t>Downpipe:Renew any diameter cast iron downpipe bracket plugged and screwed to brickwork, make good to structure and finishes and prepare for redecoration, and remove waste and debris.</t>
  </si>
  <si>
    <t>Downpipe:Refix loose downpipe bracket, including replugging and screwing to brickwork, make good to structure and finishes and prepare for redecoration, and remove waste and debris.</t>
  </si>
  <si>
    <t>Downpipe:Remake any loose or leaking cast iron downpipe joint or joints to any fitting, make good to structure and finishes and prepare for redecoration, and remove waste and debris.</t>
  </si>
  <si>
    <t>Gutter:Renew any gutter with ne 112mm PVCu gutter of any profile including support brackets fixed to fascia complete with all necessary angles, outlets stop ends, including cutting, making gutters line and level and connections to existing guttering and downpipes, and remove waste and debris.</t>
  </si>
  <si>
    <t>Gutter:Renew ne 112mm PVCu gutter of any profile, including support brackets fixed to fascia including cutting, making joints, line and level and connection to existing guttering and remove wasrte and debris.</t>
  </si>
  <si>
    <t>Gutter:Renew any gutter with 150mm PVCu gutter of any profile including support brackets fixed to fascia complete with all necessary angles, outlets stop ends, including cutting, making gutters line and level and connections to existing guttering and downpipes, and remove waste and debris.</t>
  </si>
  <si>
    <t>Gutter:Renew 150mm PVCu gutter of any profile, including support brackets fixed to fascia including cutting, making joints, line and level and connection to existing guttering and remove wasrte and debris.</t>
  </si>
  <si>
    <t>Gutter:Take down any PVCu gutter, remove and refix brackets to fascia and refix gutter to brackets to line and level including all angles, outlets and stop ends and remake all joints.</t>
  </si>
  <si>
    <t>Gutter:Renew ne 112mm PVCu gutter stop end of any profile, including remaking joints and line and level and remove waste and debris..</t>
  </si>
  <si>
    <t>Gutter:Renew ne 112mm PVCu gutter outlet of any profile, including remaking joints and line and level, and remove waste and debris.</t>
  </si>
  <si>
    <t>Gutter:Renew ne 112mm PVCu gutter angle of any profile including remaking joints and line and level, and remove waste and debris.</t>
  </si>
  <si>
    <t>Gutter:Renew ne 112mm PVCu gutter union or fitting rubbers of any profile including remake joints and line and level, and remove waste and debris.</t>
  </si>
  <si>
    <t>Gutter:Renew ne 112mm PVCu gutter bracket of any profile including remaking joints and line and level, and remove waste and debris.</t>
  </si>
  <si>
    <t>Gutter:Take down any PVCu gutter outlet and refix and remake joints.</t>
  </si>
  <si>
    <t xml:space="preserve">Gutter:Remake any PVCu gutter joint including break joint, clean out and make joint. </t>
  </si>
  <si>
    <t>Gutter:Renew ne 125mm cast iron gutter of any profile including support brackets fixed to fascia complete with all necessary angles, outlets and stop ends, including cutting, making gutters line and level, and connections to existing guttering, and rub down, prepare for redecoration to outside of gutter and apply one coat of bitumastic paint to inside of gutter, and remove waste and debris.</t>
  </si>
  <si>
    <t>Gutter:Renew ne 125mm cast iron gutter of any profile including support brackets fixed to fascia including cutting, making joints, line and level, and connections to existing guttering, and rub down, prepare for redecoration to outside of gutter and apply one coat of bitumastic paint to inside of gutter, and remove waste and debris.</t>
  </si>
  <si>
    <t>Gutter:Take down any cast iron gutter, remove and refix brackets to fascia and refix gutter to brackets, including all angles, outlets and stop ends, remake all joints and touch up decorations.</t>
  </si>
  <si>
    <t>Gutter:Renew ne 125mm cast iron gutter stop end of any profile, including remaking joint, line and level, rub down, prepare for redecoration, and remove waste and debris.</t>
  </si>
  <si>
    <t>Gutter:Renew ne 125mm cast iron gutter outlet of any profile, including remaking joint, line and level, rub down, prepare for redecoration, and remove waste and debris.</t>
  </si>
  <si>
    <t>Gutter:Renew ne 125mm cast iron gutter angle of any profile, including remaking joint, line and level, rub down, prepare for redecoration, and remove waste and debris.</t>
  </si>
  <si>
    <t>Gutter:Renew ne 125mm cast iron gutter union of any profile, including remaking joint, line and level, rub down, prepare for redecoration, and remove waste and debris.</t>
  </si>
  <si>
    <t>Gutter:Renew gutter bracket for cast iron gutter including line and level, and rub down, prepare for redecoration, and remove waste and debris.</t>
  </si>
  <si>
    <t>Gutter:Take down any cast iron gutter outlet and refix, remake all joints, and prepare for redecoration, and remove waste and debris.</t>
  </si>
  <si>
    <t>Gutter:Remake any cast iron gutter joint including break joint, clean out and make joint, and prepare for redecoration, and remove waste and debris.</t>
  </si>
  <si>
    <t>Gutter:Renew any gutter with ne 113mm cast aluminium gutter of any profile including support brackets fixed to fascia complete with all necessary angles, outlets and stop ends, including cuting, making gutter line and level, and connections to existing guttering and prepare for redecoration and remove waste and debris.</t>
  </si>
  <si>
    <t>Gutter:Renew any gutter with ne 113mm cast aluminium gutter of any profile including support brackets fixed to fascia including cutting, making gutter line and level, connections and prepare for redecoration and remove waste and debris.</t>
  </si>
  <si>
    <t>Gutter:Renew any gutter with 125mm cast aluminium gutter of any profile including support brackets fixed to fascia complete with all necessary angles, outlets and stop ends, including cutting, making gutter line and level, and connections to existing guttering and prepare for redecoration and remove waste and debris.</t>
  </si>
  <si>
    <t>Gutter:Renew any gutter with 125mm cast aluminium gutter of any profile including support brackets fixed to fascia including cutting, making gutter line and level, connections and prepare for redecoration and remove waste and debris.</t>
  </si>
  <si>
    <t>Gutter:Take down any cast aluminium gutter, remove refix brackets to fascia and refix gutter to brackets, including all angles, outlets and stop ends, remake all joints and touch up decorations.</t>
  </si>
  <si>
    <t>Gutter:Renew ne 125mm cast aluminium gutter stop end of any profile, including remaking joint, line and level and prepare for redecoration, and remove waste and debris.</t>
  </si>
  <si>
    <t xml:space="preserve">Gutter:Renew ne 125mm cast aluminium gutter outlet of any profile, including remaking joint, line and level and prepare for redecoration, and remove waste and debris. </t>
  </si>
  <si>
    <t>Gutter:Renew any gutter with ne 113mm powder coated cast aluminium gutter of any profile including support brackets fixed to fascia complete with all necessary angles, outlets and stop ends, including cutting, making gutter line and level, and connections to existing guttering and remove waste and debris.</t>
  </si>
  <si>
    <t>Gutter:Renew any gutter with ne 113mm powder coated cast aluminium gutter of any profile including support brackets fixed to fascia including cutting, making gutter line and level, connections and remove waste and debris.</t>
  </si>
  <si>
    <t>Gutter:Renew any gutter with 125mm powder coated cast aluminium gutter of any profile including support brackets fixed to fascia complete with all necessary angles, outlets and stop ends, including cutting, making gutter line and level, and connections to existing guttering and remove waste and debris.</t>
  </si>
  <si>
    <t>Gutter:Renew any gutter with 125mm powder coated cast aluminium gutter of any profile including support brackets fixed to fascia including cutting, making gutter line and level, connections and remove waste and debris.</t>
  </si>
  <si>
    <t>Gutter:Take down any powder coated cast aluminium gutter, remove/refix brackets to fascia and refix gutter to brackets, including all angles, outlets and stop ends, remake all joints.</t>
  </si>
  <si>
    <t>Gutter:Renew any gutter with self finished rolled seamless metal gutter of any profile including support brackets fixed to fascia complete with all necessary angles, outlets and stop ends, including cutting, making gutter line and level, joint cover stripsand any connections to existing guttering and remove waste and debris.</t>
  </si>
  <si>
    <t>Gutter:Renew any gutter with self finished rolled seamless metal gutter of any profile including support brackets fixed to fascia including cutting, making gutter line and level, joint cover strips and connections and remove waste and debris.</t>
  </si>
  <si>
    <t>Gutter:Take down any rolled seamless metal gutter of any profile, remove/refix brackets and refix gutter to line and level including remake all connections.</t>
  </si>
  <si>
    <t>Gutter:Remake leaking or defective joint in self finished rolled seamless metal gutter of any profile, remove rivet fixed cover strip, remake joints and refix cover strip including rerivetting</t>
  </si>
  <si>
    <t>Gutter:Remake leaking or defective joint in self finished rolled seamless metal gutter of any profile at joint with downpipe including rebed/ renew gutter insert to downpipe and remake joint.</t>
  </si>
  <si>
    <t>Gutter:Refix or renew gutter bracket to any profile rolled seamless gutter.</t>
  </si>
  <si>
    <t>Downpipe:Clear blockage from downpipe ne 2 storey including gain access, rod, flush out and test including clean out gulley and remove debris from site on completion (not to be claimed with 6039BA)</t>
  </si>
  <si>
    <t>Hopper:Clear out blocked hopperhead including rod if necessary, flush out and test and remove debris from site on completion, and remove waste and debris.</t>
  </si>
  <si>
    <t>Flat Roof Outlet:Clear out blocked flat roof outlet including rod if necessary, flush out and test and remove debris from site on completion, and remove waste and debris.</t>
  </si>
  <si>
    <t>Downpipe:Clear blockage from downpipe any 2 to 4 storey including gain access, rod, flush out and test including clean out gulley and remove debris from site on completion (not to be claimed with 6039BA).</t>
  </si>
  <si>
    <t>Stack:Take down external soil stack complete to any dwelling ne 2 storey and renew with 110mm PVCu pipework complete with all necessary wc branches, bends, offsets, waste bosses, pipes, brackets, access pipes, drain connector, terminal and slate if necessary including all cutting and making joints, fixing to any background, make good to structure including roofing, soffit or similar and make good to all finishes and test, and remove waste and debris.</t>
  </si>
  <si>
    <t>Stack:Take down external soil stack complete to any dwelling over 2, ne 4 storey and renew with 110mm PVCu pipework complete with all necessary wc branches, bends, offsets, waste bosses, pipes, brackets, access pipes, drain connector, terminal and slate if necessary including all cutting and making joints, fixing to any background, make good to structure including roofing, soffit or similar and make good to all finishes and test, and remove waste and debris.</t>
  </si>
  <si>
    <t>Stack:Renew 110mm diameter PVCu length or section of external soil stack, renew or refix clips as necessary, including cut and make joints, make good to structure and finishes and test, and remove waste and debris.</t>
  </si>
  <si>
    <t>Stack:Renew 110mm diameter external PVCu soil stack pipe bracket securely plugged and screwed to any background, make good to structure and finishes and test, and remove waste and debris.</t>
  </si>
  <si>
    <t>Stack:Renew 110mm diameter external PVCu soil stack wc branch pipe with access, connect to pan, including cutting, making joints, cut holes to walls, make good to structure and finishes and test, and remove waste and debris.</t>
  </si>
  <si>
    <t>Stack:Renew 110mm diameter external PVCu soil stack offset including cutting and making all necessary joints, make good to structure and finishes and test, and remove waste and debris.</t>
  </si>
  <si>
    <t>Stack:Renew 110mm diameter external PVCu soil stack junction with access including cutting and making all necessary joints, and make good to structure and finishes and test, and remove waste and debris.</t>
  </si>
  <si>
    <t>Stack:Renew 110mm diameter external PVCu soil stack access bend, including cutting and making all necessary joints, make good to structure and finishes and test, and remove waste and debris.</t>
  </si>
  <si>
    <t>Stack:Renew 110mm diameter external PVCu soil stack access pipe, including cutting and making all necessary joints, make good to structure and finishes and test, and remove waste and debris.</t>
  </si>
  <si>
    <t>Stack:Renew 110mm diameter external PVCu soil stack/vent terminal and weathering slate and make good to roofing.</t>
  </si>
  <si>
    <t>Stack:Renew 110mm diameter external PVCu soil stack double socket, including cutting and making all necessary joints, make good to structure and finishes and test, and remove waste and debris.</t>
  </si>
  <si>
    <t>Stack:Renew drain connection with 110mm diameter external PVCu soil stack drainage adaptor.</t>
  </si>
  <si>
    <t>Stack:Renew 110mm diameter external PVCu soil stack boss connector, including cutting and making all necessary joints, make good and test, and remove waste and debris.</t>
  </si>
  <si>
    <t>Stack:Renew 32mm or 40mm diameter external solvent PVCu boss adaptor, including any additional renewal of boss pipe, and remove waste and debris.</t>
  </si>
  <si>
    <t>Stack:Repair fractured external soil outlet at slab level, break up concrete slab, repair pipework fix new PVCu pipe or fitting with new clips, remake all joints, make good walls and floors and test (measured per pipe or fitting).</t>
  </si>
  <si>
    <t>Stack:Insert or cut into any existing external PVCu soil stack and provide and fix new proprietory bolted removable access covers and seals, maintain integrity of existing system by using compatible seals or solvent welding.</t>
  </si>
  <si>
    <t>Stack:Take down internal soil stack complete to any dwelling ne 2 storey and renew with 110mm PVCu pipework complete with all necessary fittings i.e. wc branch, bends, offsets, waste bosses, pipes, brackets, access pipes, drain connector terminal and slate if necessary including all cutting and making joints, fixing to any background, remove and refix access panels, duct casings and the like for access, make good to structure and finishes and test, and remove waste and debris.</t>
  </si>
  <si>
    <t>Stack:Take down internal soil stack complete to any dwelling over 2 ne 4 storey and renew with 110mm PVCu pipework complete with all necessary wc branches, bends, offsets, waste bosses, pipes, brackets, access pipes, drain connector terminal and slate if necessary including all cutting and making joints, fixing to any background, remove and refix access panels, duct casings and the like for access, make good to structure and finishes and test, and remove waste and debris.</t>
  </si>
  <si>
    <t>Stack:Renew 110mm diameter PVCu length or section of internal soil stack, remove and refix access panels, duct casings and the like for access, renew or refix clips as necessary including cut and make joints, make good to structure and finishes and test, and remove waste and debris.</t>
  </si>
  <si>
    <t>Stack:Renew up to 150mm diameter cast iron soil stack length ne 2m long with existing or new clips or ears including all cutting, remake joints, make good and prepare for redecoration, and remove waste and debris..</t>
  </si>
  <si>
    <t>Stack:Remake ne 150mm diameter cast iron soil stack joint.</t>
  </si>
  <si>
    <t>Stack:Renew ne 150mm diameter offset to cast iron soil stack including remake joints and prepare for redecoration, and remove waste and debris.</t>
  </si>
  <si>
    <t>Stack:Renew ne 150mm diameter branch to cast iron soil stack including remake joints and prepare for redecoration, and remove waste and debris.</t>
  </si>
  <si>
    <t>Waste:Renew waste to any sink or basin in ne 32mm plastic pipework complete including trap, all fittings, clips, cut or form holes and make good, make all necessary connections to stack, gully or hopper head and test, and remove waste and debris.</t>
  </si>
  <si>
    <t>Waste:Renew waste to any sink or basin in ne 40mm plastic pipework complete including trap, all fittings, clips, cut or form holes and make good, make all necessary connections to stack, gully or hopper head and test, and remove waste and debris.</t>
  </si>
  <si>
    <t>Waste:Renew waste to any bath in ne 40mm plastic pipework complete including trap, all fittings, clips, cut or form holes and make good, make all necessary connections to stack, gully or hopper head and test, and remove waste and debris.</t>
  </si>
  <si>
    <t>Fitting:Renew ne 40mm diameter plastic tee, make all necessary joints and test on completion, and remove waste and debris.</t>
  </si>
  <si>
    <t>Waste:Renew joint of waste fitting, including remove and securely refix and make all necessary joints, and test on completion, and remove waste and debris.</t>
  </si>
  <si>
    <t>Waste:Renew or supply and fix pipe clip for any diameter plastic pipe including plugging and screwing as necessary.</t>
  </si>
  <si>
    <t>Fitting:Renew ne 40mm diameter plastic straight connector or bend, make all necessary joints to waste pipe and trap or stack, and test all joints on completion, and remove waste and debris.</t>
  </si>
  <si>
    <t>Waste:Renew waste to any shower in ne 40mm plastic pipework complete including sealed trap, all fittings, clips, remove and refix tray, cut and form holes and make good, make all necessary connections to stack, gully or hopper head and test, and remove waste and debris.</t>
  </si>
  <si>
    <t>Trap:Renew ne 32mm diameter plastic trap to sink or basin including all adjustments to pipework, make all connections and test on completion, and remove waste and debris.</t>
  </si>
  <si>
    <t>Trap:Renew ne 40mm diameter plastic trap to sink or basin including all adjustments to pipework, make all connections and test on completion, and remove waste and debris.</t>
  </si>
  <si>
    <t>Trap:Renew ne 40mm diameter plastic trap to bath including all adjustments to pipework, make all connections and test on completion, and remove waste and debris.</t>
  </si>
  <si>
    <t>Trap:Renew ne 40mm diameter plastic sealed trap to shower including all adjustments to pipework, make all connections, remove and refix tray and test, and remove waste and debris.</t>
  </si>
  <si>
    <t>Pipe:Renew any pipe with 32mm plastic waste pipe complete with all brackets, connections, bends, tees etc, cut/form holes and make good, make all necessary connections to stack, gulley or hopper head and test, and remove waste and debris.</t>
  </si>
  <si>
    <t>Pipe:Renew any pipe with 40mm plastic waste pipe complete with all brackets, connections, bends, tees etc, cut/form holes and make good, make all necessary connections to stack, gulley or hopper head and test, and remove waste and debris.</t>
  </si>
  <si>
    <t>Pipe:Renew any pipe with 50mm plastic waste pipe complete with all brackets, connections, bends, tees etc, cut/form holes and make good, make all necessary connections to stack, gulley or hopper head and test, and remove waste and debris.</t>
  </si>
  <si>
    <t>Stack:Renew any waste stack with 50mm plastic waste stack ne 3.00 m long, complete with all brackets, connections, offsets, bends, tees etc, hopper head, cut/form holes and make good, make all necessary connections to gulley and test, and remove waste and debris.</t>
  </si>
  <si>
    <t>Stack:Renew any waste stack with 63mm plastic waste stack ne 3.00 m long, complete with all brackets, connections, offsets, bends, tees etc, hopper head, cut/form holes and make good, make all necessary connections to gulley and test, and remove waste and debris.</t>
  </si>
  <si>
    <t>Stack:Renew any waste stack with 75mm plastic waste stack ne 3.00 m long, complete with all brackets, connections, offsets, bends, tees etc, hopper head, cut/form holes and make good, make all necessary connections to gulley and test, and remove waste and debris.</t>
  </si>
  <si>
    <t>Trap:Renew ne 35mm copper trap to sink or basin including making all necessary adjustments to pipework and remake all joints and test, and remove waste and debris.</t>
  </si>
  <si>
    <t>Trap:Renew ne 42mm copper trap to sink or basin including making all necessary adjustments to pipework and remake all joints and test, and remove waste and debris.</t>
  </si>
  <si>
    <t>Trap:Renew ne 42mm combined two piece copper trap to bath including making all necessary adjustments to pipework and remake all joints and test, and remove waste and debris.</t>
  </si>
  <si>
    <t>Wall Tiling</t>
  </si>
  <si>
    <t>Floor Tiles - Quarry Tiles</t>
  </si>
  <si>
    <t>Skirtings - Quarry Tiles</t>
  </si>
  <si>
    <t>Floor Tiles - Ceramic Tiles</t>
  </si>
  <si>
    <t>Skirtings - Ceramic</t>
  </si>
  <si>
    <t>Floor Tiles - Vinyl</t>
  </si>
  <si>
    <t>Sheet Flooring</t>
  </si>
  <si>
    <t>Polysafe' Flooring</t>
  </si>
  <si>
    <t>Skirtings - Plastic, Vinyl, Lino or Rubber</t>
  </si>
  <si>
    <t>Contract Grade Carpeting</t>
  </si>
  <si>
    <t>Nosings</t>
  </si>
  <si>
    <t>External Wall Tiling</t>
  </si>
  <si>
    <t>Carpet Tiling</t>
  </si>
  <si>
    <t>Door Strips</t>
  </si>
  <si>
    <t>Floor Plates</t>
  </si>
  <si>
    <t>4310AA</t>
  </si>
  <si>
    <t>4310AB</t>
  </si>
  <si>
    <t>4310AD</t>
  </si>
  <si>
    <t>4310AE</t>
  </si>
  <si>
    <t>4310CA</t>
  </si>
  <si>
    <t>4310DA</t>
  </si>
  <si>
    <t>4310EA</t>
  </si>
  <si>
    <t>4315AA</t>
  </si>
  <si>
    <t>4315BA</t>
  </si>
  <si>
    <t>4315CA</t>
  </si>
  <si>
    <t>4317AA</t>
  </si>
  <si>
    <t>4317BA</t>
  </si>
  <si>
    <t>4317CA</t>
  </si>
  <si>
    <t>4319AA</t>
  </si>
  <si>
    <t>4319BA</t>
  </si>
  <si>
    <t>4319CA</t>
  </si>
  <si>
    <t>4321AA</t>
  </si>
  <si>
    <t>4321BA</t>
  </si>
  <si>
    <t>4321CA</t>
  </si>
  <si>
    <t>4323AA</t>
  </si>
  <si>
    <t>4323BA</t>
  </si>
  <si>
    <t>4323BB</t>
  </si>
  <si>
    <t>4323CA</t>
  </si>
  <si>
    <t>4323CB</t>
  </si>
  <si>
    <t>4323DA</t>
  </si>
  <si>
    <t>4325AA</t>
  </si>
  <si>
    <t>4325AB</t>
  </si>
  <si>
    <t>4325BA</t>
  </si>
  <si>
    <t>4325BB</t>
  </si>
  <si>
    <t>4325CA</t>
  </si>
  <si>
    <t>4326AA</t>
  </si>
  <si>
    <t>4326AB</t>
  </si>
  <si>
    <t>4326BA</t>
  </si>
  <si>
    <t>4326BB</t>
  </si>
  <si>
    <t>4326CB</t>
  </si>
  <si>
    <t>4327AA</t>
  </si>
  <si>
    <t>4327BA</t>
  </si>
  <si>
    <t>4328AA</t>
  </si>
  <si>
    <t>4328AB</t>
  </si>
  <si>
    <t>4328AC</t>
  </si>
  <si>
    <t>4329AA</t>
  </si>
  <si>
    <t>4329BA</t>
  </si>
  <si>
    <t>4329CA</t>
  </si>
  <si>
    <t>4314ZA</t>
  </si>
  <si>
    <t>4314ZB</t>
  </si>
  <si>
    <t>4314ZC</t>
  </si>
  <si>
    <t>4314ZD</t>
  </si>
  <si>
    <t>4314ZE</t>
  </si>
  <si>
    <t>4328BA</t>
  </si>
  <si>
    <t>4328BB</t>
  </si>
  <si>
    <t>4328BC</t>
  </si>
  <si>
    <t>4328BD</t>
  </si>
  <si>
    <t>4328BE</t>
  </si>
  <si>
    <t>4328CA</t>
  </si>
  <si>
    <t>4328DA</t>
  </si>
  <si>
    <t>4328DB</t>
  </si>
  <si>
    <t>4328EA</t>
  </si>
  <si>
    <t>4328EB</t>
  </si>
  <si>
    <t>Steps, Stairs and Ramps</t>
  </si>
  <si>
    <t>0130DB</t>
  </si>
  <si>
    <t>0130EA</t>
  </si>
  <si>
    <t>Step:Rebed loose precast concrete step or loose bricks to brick step including remove existing, clean off as necessary and rebed in cement mortar (1:4) (per step).</t>
  </si>
  <si>
    <t>Ramp:Construct insitu concrete ramp average 150mm thick, ne 1.5m wide overall with 50mm high insitu concrete kerbs to both sides, laid to gradient 1:12 with pinked finish including all excavation, hardcore, reinforcement and formwork.</t>
  </si>
  <si>
    <t>Sand and Cement Render</t>
  </si>
  <si>
    <t>4210AA</t>
  </si>
  <si>
    <t>4210AB</t>
  </si>
  <si>
    <t>4210AC</t>
  </si>
  <si>
    <t>4210AD</t>
  </si>
  <si>
    <t>4210AE</t>
  </si>
  <si>
    <t>4210BA</t>
  </si>
  <si>
    <t>4210BB</t>
  </si>
  <si>
    <t>4210CA</t>
  </si>
  <si>
    <t>4210CB</t>
  </si>
  <si>
    <t>0030AA</t>
  </si>
  <si>
    <t>0030AC</t>
  </si>
  <si>
    <t>0030BA</t>
  </si>
  <si>
    <t>0030CA</t>
  </si>
  <si>
    <t>0050AA</t>
  </si>
  <si>
    <t>0050AB</t>
  </si>
  <si>
    <t>0050BA</t>
  </si>
  <si>
    <t>0050CA</t>
  </si>
  <si>
    <t>0050DA</t>
  </si>
  <si>
    <t>0050DB</t>
  </si>
  <si>
    <t>0070AA</t>
  </si>
  <si>
    <t>0070BA</t>
  </si>
  <si>
    <t>0070BC</t>
  </si>
  <si>
    <t>0070BD</t>
  </si>
  <si>
    <t>0070BE</t>
  </si>
  <si>
    <t>0070BF</t>
  </si>
  <si>
    <t>0070BG</t>
  </si>
  <si>
    <t>0070BH</t>
  </si>
  <si>
    <t>0070BJ</t>
  </si>
  <si>
    <t>0070BK</t>
  </si>
  <si>
    <t>0070CA</t>
  </si>
  <si>
    <t>0070CB</t>
  </si>
  <si>
    <t>0090AA</t>
  </si>
  <si>
    <t>0090BA</t>
  </si>
  <si>
    <t>0090CA</t>
  </si>
  <si>
    <t>0091AA</t>
  </si>
  <si>
    <t>0091BA</t>
  </si>
  <si>
    <t>0091BB</t>
  </si>
  <si>
    <t>0091CA</t>
  </si>
  <si>
    <t>0091CB</t>
  </si>
  <si>
    <t>0092AA</t>
  </si>
  <si>
    <t>0092BA</t>
  </si>
  <si>
    <t>0093AA</t>
  </si>
  <si>
    <t>0093BA</t>
  </si>
  <si>
    <t>0093CA</t>
  </si>
  <si>
    <t>0094AA</t>
  </si>
  <si>
    <t>0094BA</t>
  </si>
  <si>
    <t>0095AA</t>
  </si>
  <si>
    <t>0095BA</t>
  </si>
  <si>
    <t>Paving - Coated Macadam</t>
  </si>
  <si>
    <t>Paving - Precast Concrete Flag</t>
  </si>
  <si>
    <t>Paving - Gravel</t>
  </si>
  <si>
    <t>Paving - Setts</t>
  </si>
  <si>
    <t>Paving - Cobbles</t>
  </si>
  <si>
    <t>Paving - Interlock Blocks</t>
  </si>
  <si>
    <t>Paving - Chamfer Edge Blocks</t>
  </si>
  <si>
    <t>Paving - Grass Concrete</t>
  </si>
  <si>
    <t>Path:Excavate 250mm below required finished level, remove waste and debris, level and compact bottoms of excavations and fill, 150mm hardcore bed, blinded and ne 100mm concrete trowelled smooth including dishing to gullies and the like and all formwork.</t>
  </si>
  <si>
    <t>Finish:Extra for non-slip surface to concrete- carborundum grains at the rate of 1kg/sm.</t>
  </si>
  <si>
    <t>Drive:Renew concrete drive or hardstanding by breaking up existing concrete and excavating 450mm below existing level, remove spoil, fill soft spots, level or grade and compact bottoms of excavations and fill, 350mm hardcore bed, blinded and 100mm concrete with mesh reinforcement, surface tamped or trowelled smooth including dishing to gullies and the like and all formwork.</t>
  </si>
  <si>
    <t>Path:Break up and remove any thickness existing path and bed under and remove waste and debris, import topsoil and deposit to make up levels and grade to suit existing contours.</t>
  </si>
  <si>
    <t>Paving:Regrout PCC paving, rake out joints, repoint with cement mortar (1:4).</t>
  </si>
  <si>
    <t>Paving:Rake out existing and/or fillet point in cement mortar (1:4) joint between edges of paving and wall/abutment.</t>
  </si>
  <si>
    <t>Ironmongery</t>
  </si>
  <si>
    <t>3901AA</t>
  </si>
  <si>
    <t>3901AB</t>
  </si>
  <si>
    <t>3901AC</t>
  </si>
  <si>
    <t>3901AD</t>
  </si>
  <si>
    <t>3901AE</t>
  </si>
  <si>
    <t>3903AA</t>
  </si>
  <si>
    <t>3903AB</t>
  </si>
  <si>
    <t>3903AC</t>
  </si>
  <si>
    <t>3903AD</t>
  </si>
  <si>
    <t>3903AE</t>
  </si>
  <si>
    <t>3905AA</t>
  </si>
  <si>
    <t>3905AB</t>
  </si>
  <si>
    <t>3905BA</t>
  </si>
  <si>
    <t>3905CA</t>
  </si>
  <si>
    <t>3906AA</t>
  </si>
  <si>
    <t>3906AB</t>
  </si>
  <si>
    <t>3906BA</t>
  </si>
  <si>
    <t>3907AA</t>
  </si>
  <si>
    <t>3909AA</t>
  </si>
  <si>
    <t>3909AB</t>
  </si>
  <si>
    <t>3909AC</t>
  </si>
  <si>
    <t>3909AD</t>
  </si>
  <si>
    <t>3909AE</t>
  </si>
  <si>
    <t>3909AF</t>
  </si>
  <si>
    <t>3909BA</t>
  </si>
  <si>
    <t>3909CA</t>
  </si>
  <si>
    <t>3909FA</t>
  </si>
  <si>
    <t>3909GA</t>
  </si>
  <si>
    <t>3911AA</t>
  </si>
  <si>
    <t>3911BA</t>
  </si>
  <si>
    <t>PR</t>
  </si>
  <si>
    <t>Rimlock:Renew rimlock, keep and set of rimlock furniture, including altering door as necessary for new lock and housing out existing frame as necessary and provide two new keys.</t>
  </si>
  <si>
    <t>Door Frames - Intumescent Strips and Smoke Seals</t>
  </si>
  <si>
    <t>3431AB</t>
  </si>
  <si>
    <t>3431AC</t>
  </si>
  <si>
    <t>3431AE</t>
  </si>
  <si>
    <t>3431BB</t>
  </si>
  <si>
    <t>3431BC</t>
  </si>
  <si>
    <t>3431BD</t>
  </si>
  <si>
    <t>3431BE</t>
  </si>
  <si>
    <t>Door and Window Frames - Draughtproofing Strips and Sections</t>
  </si>
  <si>
    <t>Weatherstrip:Supply and fix anodised aluminium proprietary weatherstrip to door/frame.</t>
  </si>
  <si>
    <t>Weatherstrip:Renew proprietary rebated weatherstrip to edge of timber door.</t>
  </si>
  <si>
    <t>Cill:Renew or supply and fix Stormguard or other equal and approved stormproof cill to existing cill including remove/rehang door, fix.new cill including adapting door and existing cill as necessary and make good.</t>
  </si>
  <si>
    <t>Draughtproof:Renew existing or supply and fix new vinyl sheathed compressible polyurethane foam draught strip with adhesive backing to any door or window at any level.</t>
  </si>
  <si>
    <t>Draughtproof:Renew existing or supply and fix new brush or pile type draught excluder with rigid PVC carrier, to any door or window at any level including fixing with pins to timber.</t>
  </si>
  <si>
    <t>Draughtproof:Supply and fix "Sealmaster" aluminium draught seals to head and both jambs of external doors, screw fixed in accordance with the manufacturer's instructions..</t>
  </si>
  <si>
    <t>3419AA</t>
  </si>
  <si>
    <t>3419AB</t>
  </si>
  <si>
    <t>3419BA</t>
  </si>
  <si>
    <t>3419CA</t>
  </si>
  <si>
    <t>3419CB</t>
  </si>
  <si>
    <t>3419XA</t>
  </si>
  <si>
    <t xml:space="preserve">BLOCK NUMBER: </t>
  </si>
  <si>
    <t xml:space="preserve">CONSULTANT: </t>
  </si>
  <si>
    <t>John Rowan and Partners</t>
  </si>
  <si>
    <r>
      <rPr>
        <b/>
        <u/>
        <sz val="10"/>
        <color theme="1"/>
        <rFont val="Calibri"/>
        <family val="2"/>
        <scheme val="minor"/>
      </rPr>
      <t>Comment</t>
    </r>
    <r>
      <rPr>
        <b/>
        <sz val="10"/>
        <color theme="1"/>
        <rFont val="Calibri"/>
        <family val="2"/>
        <scheme val="minor"/>
      </rPr>
      <t xml:space="preserve">: 
</t>
    </r>
    <r>
      <rPr>
        <sz val="10"/>
        <color theme="1"/>
        <rFont val="Calibri"/>
        <family val="2"/>
        <scheme val="minor"/>
      </rPr>
      <t>Existing Condition &amp;
Recommendations</t>
    </r>
  </si>
  <si>
    <t>Sprayed Coatings</t>
  </si>
  <si>
    <t>Flame Retardant Coatings</t>
  </si>
  <si>
    <t>4808AA</t>
  </si>
  <si>
    <t>4808AB</t>
  </si>
  <si>
    <t>4808AC</t>
  </si>
  <si>
    <t>4808AD</t>
  </si>
  <si>
    <t>4809AA</t>
  </si>
  <si>
    <t>4810AA</t>
  </si>
  <si>
    <t>4810AB</t>
  </si>
  <si>
    <t>4811AA</t>
  </si>
  <si>
    <t>4811AB</t>
  </si>
  <si>
    <t>Cladding or Linings - Internal Wall</t>
  </si>
  <si>
    <t>3500AA</t>
  </si>
  <si>
    <t>3500BA</t>
  </si>
  <si>
    <t>3500BB</t>
  </si>
  <si>
    <t>Handrails - Timber</t>
  </si>
  <si>
    <t>3520AA</t>
  </si>
  <si>
    <t>3520AB</t>
  </si>
  <si>
    <t>3520BA</t>
  </si>
  <si>
    <t>3520BB</t>
  </si>
  <si>
    <t>3520CA</t>
  </si>
  <si>
    <t>3520DA</t>
  </si>
  <si>
    <t>3521AA</t>
  </si>
  <si>
    <t>Staircases</t>
  </si>
  <si>
    <t>3510AA</t>
  </si>
  <si>
    <t>3510AB</t>
  </si>
  <si>
    <t>3510AC</t>
  </si>
  <si>
    <t>3510AD</t>
  </si>
  <si>
    <t>3510BA</t>
  </si>
  <si>
    <t>3510BB</t>
  </si>
  <si>
    <t>3510BC</t>
  </si>
  <si>
    <t>3510CA</t>
  </si>
  <si>
    <t>Doors - Internal - PVCU</t>
  </si>
  <si>
    <t>Doors - Internal - Repairs - PVCU</t>
  </si>
  <si>
    <t>Doors - Internal - Flush</t>
  </si>
  <si>
    <t>Doors - Internal - Framed</t>
  </si>
  <si>
    <t>Doors - Internal - Sliding</t>
  </si>
  <si>
    <t xml:space="preserve">Doors - Internal - BiFold Door </t>
  </si>
  <si>
    <t>3310AB</t>
  </si>
  <si>
    <t>3310BA</t>
  </si>
  <si>
    <t>3310CB</t>
  </si>
  <si>
    <t>3311AA</t>
  </si>
  <si>
    <t>3311AB</t>
  </si>
  <si>
    <t>3311AD</t>
  </si>
  <si>
    <t>3311AE</t>
  </si>
  <si>
    <t>3300AA</t>
  </si>
  <si>
    <t>3300AB</t>
  </si>
  <si>
    <t>3300AC</t>
  </si>
  <si>
    <t>3300AD</t>
  </si>
  <si>
    <t>3300AE</t>
  </si>
  <si>
    <t>3300AF</t>
  </si>
  <si>
    <t>3300BA</t>
  </si>
  <si>
    <t>3300BB</t>
  </si>
  <si>
    <t>3300BC</t>
  </si>
  <si>
    <t>3300BD</t>
  </si>
  <si>
    <t>3300BE</t>
  </si>
  <si>
    <t>3300BF</t>
  </si>
  <si>
    <t>3300CA</t>
  </si>
  <si>
    <t>3300CB</t>
  </si>
  <si>
    <t>3300DA</t>
  </si>
  <si>
    <t>3301AA</t>
  </si>
  <si>
    <t>3301AB</t>
  </si>
  <si>
    <t>3301AC</t>
  </si>
  <si>
    <t>3301AD</t>
  </si>
  <si>
    <t>3301BA</t>
  </si>
  <si>
    <t>3303AA</t>
  </si>
  <si>
    <t>Window Fitting:Renew any type/supply and fix new anodised aluminium lockable casement stay and two threaded pin fasteners with key operation, fix to casement or fanlight of timber window, and provide two new keys.</t>
  </si>
  <si>
    <t>Stay:Renew any type/supply and fix new anodised aluminium lockable restrictor security stay with key operation, fix to casement or fanlight of timber window, and provide two new keys.</t>
  </si>
  <si>
    <t>Catch:Renew any type/supply and fix new anodised aluminium lockable standard or offset casement catch and keep with key operation, fix to casement of timber window, and provide two new keys.</t>
  </si>
  <si>
    <t>Window Fitting:Refix, ease and adjust any loose window fitting to timber window.</t>
  </si>
  <si>
    <t>Window Fittings:Renew hinges to casement sash or fanlight to window frame and ease and adjust (casement and fanlight in place).</t>
  </si>
  <si>
    <t>Window Fittings:Renew casement fastener or fanlight stay to steel window.</t>
  </si>
  <si>
    <t>Window Fittings:Renew/supply and fix new lock with key operation to casement or fanlight to steel window, hand key to Tenant.</t>
  </si>
  <si>
    <t>Stay:Renew/supply and fix new lockable type restrictor stay with key operation to casement or fanlight to steel window, hand key to Tenant.</t>
  </si>
  <si>
    <t>Window Fitting:Repair stay, fastener or catch to steel window and check, ease and adjust.</t>
  </si>
  <si>
    <t>Window Fittings:Renew friction stay to aluminium casement sash or fanlight to window frame and ease and adjust. (casement and fanlight in place).</t>
  </si>
  <si>
    <t>Window Fitting:Renew casement fastener or fanlight stay or casement stay or stay/pin to aluminium window.</t>
  </si>
  <si>
    <t>Window Fitting:Repair stay, fastener, catch or stay pin to ease operation of aluminium window and check, ease and adjust.</t>
  </si>
  <si>
    <t>Door Furniture:Renew set of rimlock knob furniture.</t>
  </si>
  <si>
    <t>Door Furniture:Renew or supply and fix new security door viewer including drilling/adapting hole through door as necessary and make good.</t>
  </si>
  <si>
    <t>Door Furniture:Renew or supply and fix new door security chain and make good.</t>
  </si>
  <si>
    <t>Door Furniture:Supply and fix 16 gauge SAA kicking plate ne 900x300mm, screw fixed to any door.</t>
  </si>
  <si>
    <t>Door Furniture:Renew pull handle, SAA, 150mm.</t>
  </si>
  <si>
    <t>Door Furniture:Renew push or finger plate, SAA, 225x50mm.</t>
  </si>
  <si>
    <t>Door Furniture:Renew with set of escutcheons to to match existing complete with turn button, indicator and emergency release.</t>
  </si>
  <si>
    <t>Door Furniture:Supply and install security pack to front door of dwelling comprising security sash mortice lock with set of lever furniture, 180 degree door viewer and lockable door chain and keys.</t>
  </si>
  <si>
    <t>3919AA</t>
  </si>
  <si>
    <t>3919AB</t>
  </si>
  <si>
    <t>3919BA</t>
  </si>
  <si>
    <t>3919BB</t>
  </si>
  <si>
    <t>3919CA</t>
  </si>
  <si>
    <t>3919CB</t>
  </si>
  <si>
    <t>3919DA</t>
  </si>
  <si>
    <t>3919EA</t>
  </si>
  <si>
    <t>3919FA</t>
  </si>
  <si>
    <t>3919GA</t>
  </si>
  <si>
    <t>3919HA</t>
  </si>
  <si>
    <t>3919IA</t>
  </si>
  <si>
    <t>3919JA</t>
  </si>
  <si>
    <t>3919KA</t>
  </si>
  <si>
    <t>3921AA</t>
  </si>
  <si>
    <t>3921AB</t>
  </si>
  <si>
    <t>3921AC</t>
  </si>
  <si>
    <t>3921AD</t>
  </si>
  <si>
    <t>3921AE</t>
  </si>
  <si>
    <t>3923AA</t>
  </si>
  <si>
    <t>3923AB</t>
  </si>
  <si>
    <t>3923AC</t>
  </si>
  <si>
    <t>3925AB</t>
  </si>
  <si>
    <t>3925BA</t>
  </si>
  <si>
    <t>3925CA</t>
  </si>
  <si>
    <t>3925DA</t>
  </si>
  <si>
    <t>3925EA</t>
  </si>
  <si>
    <t>3925FA</t>
  </si>
  <si>
    <t>3925GA</t>
  </si>
  <si>
    <t>3925SA</t>
  </si>
  <si>
    <t>Window Fittings:Renew brass casement catch and keep to timber window.</t>
  </si>
  <si>
    <t>Window Fittings:Renew any brass casement stay and two pin fastener and fix to timber window.</t>
  </si>
  <si>
    <t>Window Fittings:Renew anodised aluminium standard or offset casement catch and keep to timber window.</t>
  </si>
  <si>
    <t>Window Fittings:Renew any anodised aluminium casement stay and two pin fastener and fix to timber window.</t>
  </si>
  <si>
    <t>Window Fittings:Renew epoxy coated zinc alloy standard or offset casement catch and keep to timber window.</t>
  </si>
  <si>
    <t>Window Fittings:Renew any epoxy coated zinc alloy casement stay and two pin fastener and fix to timber window</t>
  </si>
  <si>
    <t>Window Fittings:Renew galvanised safety window fastener and fix to timber window.</t>
  </si>
  <si>
    <t>Window Fittings:Renew pivot window fastener and receiver to timber window.</t>
  </si>
  <si>
    <t>Window Fittings:Renew window restrictor stay to timber window.</t>
  </si>
  <si>
    <t>Window Fittings:Renew/supply and fix new mortice security bolt with key operation and keep and fix to timber window.</t>
  </si>
  <si>
    <t>Coatings to Ceilings</t>
  </si>
  <si>
    <t>Dry Lining</t>
  </si>
  <si>
    <t>Plaster Coving</t>
  </si>
  <si>
    <t>Floor Screeds</t>
  </si>
  <si>
    <t>Grano:Repair granolithic finish to staircase treads and risers, remove all contaminants by mechanical preparation and prime with one brush coat of Sikadur 31, manufactured by Sika or other equal and approved, fill in void with Sikadur 41 epoxy resin repair mortar applied in layers, and remove waste and debris.</t>
  </si>
  <si>
    <t>4250AA</t>
  </si>
  <si>
    <t>4270AB</t>
  </si>
  <si>
    <t>4270AC</t>
  </si>
  <si>
    <t>4270AD</t>
  </si>
  <si>
    <t>4270AE</t>
  </si>
  <si>
    <t>4270AF</t>
  </si>
  <si>
    <t>4270BB</t>
  </si>
  <si>
    <t>4270BC</t>
  </si>
  <si>
    <t>4270BD</t>
  </si>
  <si>
    <t>4270BE</t>
  </si>
  <si>
    <t>4270BF</t>
  </si>
  <si>
    <t>4290AA</t>
  </si>
  <si>
    <t>4313AA</t>
  </si>
  <si>
    <t>4313BA</t>
  </si>
  <si>
    <t>4313BB</t>
  </si>
  <si>
    <t>4313BC</t>
  </si>
  <si>
    <t>4313CA</t>
  </si>
  <si>
    <t>4313DB</t>
  </si>
  <si>
    <t>4314AA</t>
  </si>
  <si>
    <t>Glass - Clear and Obscured</t>
  </si>
  <si>
    <t>Pane:Reglaze single pane in 4mm clear or obscure glass, upto 1.00sm, hack out and glaze with putty, sprigs, clips or beads at any level, touch up paintwork to match existing and remove waste and debris.</t>
  </si>
  <si>
    <t>Pane:Reglaze single pane in 4mm clear or obscure glass, over 1.00sm, hack out and glaze with putty, sprigs, clips or beads at any level, touch up paintwork to match existing, and remove waste and debris.</t>
  </si>
  <si>
    <t>Pane:Reglaze single pane in 6mm clear or obscure glass, upto 1.00sm, hack out and glaze with putty, sprigs, clips or beads at any level, touch up decoration to match existing, and remove waste and debris.</t>
  </si>
  <si>
    <t>Pane:Reglaze single pane in 6mm clear or obscure glass, over 1.00sm, hack out and glaze with putty, sprigs, clips or beads at any level, touch up decoration to match existing, and remove waste and debris.</t>
  </si>
  <si>
    <t>Glass - Georgian Wired Cast</t>
  </si>
  <si>
    <t>Pane:Reglaze single pane in 7mm georgian wired cast glass, upto 1.00sm, hack out and glaze with putty, sprigs, clips or beads at any level, touch up decoration to match existing, and remove waste and debris.</t>
  </si>
  <si>
    <t>Pane:Reglaze single pane in 7mm georgian wired cast glass, over 1.00sm, hack out and glaze with putty, sprigs, clips or beads at any level, touch up decoration to match existing, and remove waste and debris.</t>
  </si>
  <si>
    <t>Glass - Georgian Wired Polished</t>
  </si>
  <si>
    <t>Pane:Reglaze single pane in 6mm georgian wired polished plate glass upto 1.00sm, hack out and glaze with putty, sprigs, clips or beads at any level, touch up decoration to match existing, and remove waste and debris.</t>
  </si>
  <si>
    <t>Pane:Reglaze single pane in 6mm georgian wired polished plate glass over 1.00sm, hack out and glaze with putty, sprigs, clips or beads at any level, touch up decoration to match existing, and remove waste and debris.</t>
  </si>
  <si>
    <t>Balustrade:Reglaze single panel of glazed balustrade in 6mm georgian wired polished plate glass over 1.00sm, hack out and glaze with screws,washers, sprigs, clips or beads at any level, touch up decoration to match existing, and remove waste and debris.</t>
  </si>
  <si>
    <t>Glass - Toughened</t>
  </si>
  <si>
    <t>Pane:Reglaze single pane in 6mm toughened safety glass upto 1.00sm, hack out and glaze with putty, sprigs, clips or beads at any level, touch up decoration to match existing, and remove waste and debris.</t>
  </si>
  <si>
    <t>Pane:Reglaze single pane in 6mm toughened safety glass, over 1.00sm, hack out and glaze with putty, sprigs, clips or beads at any level, touch up decoration to match existing, and remove waste and debris.</t>
  </si>
  <si>
    <t>Glass - Laminated</t>
  </si>
  <si>
    <t>Pane:Reglaze single pane in 6.8mm laminated/stippolyte glass upto 1.00sm, hack out and glaze with putty, sprigs, clips or beads at any level, touch up decoration to match existing, and remove waste and debris.</t>
  </si>
  <si>
    <t>Pane:Reglaze single pane in 6.8mm laminated/stippolyte glass over 1.00sm, hack out and glaze with putty, sprigs, clips or beads at any level, touch up decoration to match existing, and remove waste and debris.</t>
  </si>
  <si>
    <t>Pane:Reglaze single pane in 6.4mm laminated glass upto 1.00sm, hack out and glaze with putty, sprigs, clips or beads at any level, touch up decoration to match existing, and remove waste and debris.</t>
  </si>
  <si>
    <t>Pane:Reglaze single pane in 6.4mm laminated glass over 1.00sm, hack out and glaze with putty, sprigs, clips or beads at any level, touch up decoration to match existing, and remove waste and debris.</t>
  </si>
  <si>
    <t>Pane:Reglaze single pane in 4.4mm laminated glass, upto 1.00sm, hack out and glaze with putty, sprigs, clips or beads at any level, touch up decoration to match existing, and remove waste and debris.</t>
  </si>
  <si>
    <t>Pane:Reglaze single pane in 4.4mm laminated glass, over 1.00sm hack out and glaze with putty, sprigs, clips or beads at any level, touch up decoration to match existing, and remove waste and debris.</t>
  </si>
  <si>
    <t>Glass - Polycarbonate</t>
  </si>
  <si>
    <t>Pane:Reglaze single pane in 4mm polycarbonate upto 1.00sm, hack out and glaze with putty, sprigs, clips or beads at any level, touch up decoration to match existing, and remove waste and debris.</t>
  </si>
  <si>
    <t>Pane:Reglaze single pane in 4mm polycarbonate glass, over 1.00sm hack out and glaze with putty, sprigs, clips or beads at any level, touch up decoration to match existing, and remove waste and debris.</t>
  </si>
  <si>
    <t>Pane:Reglaze single pane in 6mm polycarbonate upto 1.00sm, hack out and glaze with putty, sprigs, clips or beads at any level, touch up decoration to match existing, and remove waste and debris.</t>
  </si>
  <si>
    <t>Pane:Reglaze single pane in 6mm polycarbonate, over 1.00sm hack out and glaze with putty, sprigs, clips or beads at any level, touch up decoration to match existing, and remove waste and debris.</t>
  </si>
  <si>
    <t>Fire Resisting to BS952</t>
  </si>
  <si>
    <t>Pane:Reglaze single pane in 6.5mm Pyran or similarhalf hour fire resisting glass upto 0.50sm, hack out and glaze with intumescent liner and compound, sprigs, clips or beads at any level, touch up decoration to match existing, and remove waste and debris.</t>
  </si>
  <si>
    <t>Pane:Reglaze single pane in 6.5mm Pyran or similar half hour fire resisting glass over 0.50 not exceeding 1.00sm, hack out and glaze with intumescent liner and compound, sprigs, clips or beads at any level, touch up decoration to match existing, and remove waste and debris.</t>
  </si>
  <si>
    <t>Pane:Reglaze single pane in 6.5mm Pyran or similar half hour fire resisting glass over 1.00sm, hack out and glaze with intumescent liner and compound, sprigs, clips or beads at any level, touch up decoration to match existing, and remove waste and debris.</t>
  </si>
  <si>
    <t>Pane:Reglaze single pane in 15mm Pyrostop or similar one hour fire resisting glass, upto 0.50sm, hack out and glaze with intumescent liner and compound, sprigs, clips or beads at any level, touch up decoration to match existing, and remove waste and debris.</t>
  </si>
  <si>
    <t>Pane:Reglaze single pane in 15mm Pyrostop or similar one hour fire resisting glass, over 0.50 not exceeding 1.00sm, hack out and glaze with intumescent liner and compound, sprigs, clips or beads at any level, touch up decoration to match existing, and remove waste and debris.</t>
  </si>
  <si>
    <t>Pane:Reglaze single pane in 15mm  Pyrostop or similar one hour fire resisting glass, over 1.00sm hack out and glaze with intumescent liner and compound, sprigs, clips or beads at any level, touch up decoration to match existing, and remove waste and debris.</t>
  </si>
  <si>
    <t>7mm Fire Safety Impact Glass</t>
  </si>
  <si>
    <t>Pane:Reglaze single pane in 7mm clear pyrostem or pyroshield fire/safety wired impact glass upto 1.00sm, hack out and glaze with putty, sprigs, clips or beads at any level, touch up decoration to match existing, and remove waste and debris.</t>
  </si>
  <si>
    <t>Pane:Reglaze single pane in 7mm clear pyrostem or pyroshield fire/safety wired impact glass, over 1.00sm hack out and glaze with putty, sprigs, clips or beads at any level, touch up decoration to match existing, and remove waste and debris.</t>
  </si>
  <si>
    <t>Polished Plate Glass</t>
  </si>
  <si>
    <t>Pane:Reglaze single pane in 6mm polished plate glass upto 1.00sm, hack out and glaze with putty, sprigs, clips or beads at any level, touch up decoration to match existing, and remove waste and debris.</t>
  </si>
  <si>
    <t>Pane:Reglaze single pane in 6mm polished plate glass, over 1.00sm hack out and glaze with putty, sprigs, clips or beads at any level, touch up decoration to match existing, and remove waste and debris.</t>
  </si>
  <si>
    <t>5150AC</t>
  </si>
  <si>
    <t>5150AD</t>
  </si>
  <si>
    <t>5150BC</t>
  </si>
  <si>
    <t>5150BD</t>
  </si>
  <si>
    <t>5200AC</t>
  </si>
  <si>
    <t>5200AD</t>
  </si>
  <si>
    <t>5250AC</t>
  </si>
  <si>
    <t>5250AD</t>
  </si>
  <si>
    <t>5250AE</t>
  </si>
  <si>
    <t>5300AC</t>
  </si>
  <si>
    <t>5300AD</t>
  </si>
  <si>
    <t>5350AA</t>
  </si>
  <si>
    <t>5350AB</t>
  </si>
  <si>
    <t>5350AC</t>
  </si>
  <si>
    <t>5350AD</t>
  </si>
  <si>
    <t>5350BC</t>
  </si>
  <si>
    <t>5350BD</t>
  </si>
  <si>
    <t>5400AC</t>
  </si>
  <si>
    <t>5400AD</t>
  </si>
  <si>
    <t>5400BA</t>
  </si>
  <si>
    <t>5400BB</t>
  </si>
  <si>
    <t>5410AA</t>
  </si>
  <si>
    <t>5410AB</t>
  </si>
  <si>
    <t>5410AC</t>
  </si>
  <si>
    <t>5410BA</t>
  </si>
  <si>
    <t>5410BB</t>
  </si>
  <si>
    <t>5410BC</t>
  </si>
  <si>
    <t>5412AA</t>
  </si>
  <si>
    <t>5412AB</t>
  </si>
  <si>
    <t>5420AA</t>
  </si>
  <si>
    <t>5420AB</t>
  </si>
  <si>
    <t>Domelights</t>
  </si>
  <si>
    <t>Domelight:Take off and refix domelight ne 1219x1219mm including all necessary drilling and plugging and redressing of upstands and flashings.</t>
  </si>
  <si>
    <t>Domelight:Renew 610x610mm translucent glass fibre reinforced domelight including all necessary drilling and plugging and renewal as necessary of flashings and upstands, making good, and remove waste and debris.</t>
  </si>
  <si>
    <t>Domelight:Renew 914x914mm translucent glass fibre reinforced domelight including all necessary drilling and plugging and renewal as necessary of flashings and upstands, making good, and remove waste and debris.</t>
  </si>
  <si>
    <t>Domelight:Renew 1210x1210mm translucent glass fibre reinforced domelight including all necessary drilling and plugging and renewal as necessary of flashings and upstands, making good, and remove waste and debris.</t>
  </si>
  <si>
    <t>Pyroshield</t>
  </si>
  <si>
    <t>Pane:Reglaze single pane to rooflight in Pyroshield Textured fire resisting glass upto 0.50sm, hack out and glaze with intumescentliner and compound, sprigs, clips or beads at any level, touch up decoration to match existing, and remove waste and debris.</t>
  </si>
  <si>
    <t>Pane:Reglaze single pane to rooflight in Pyroshield Textured fire resisting glass over 0.50 not exceeding 1.00sm, hack out and glaze with intumescentliner and compound, sprigs, clips or beads at any level, touch up decoration to match existing, and remove waste and debris.</t>
  </si>
  <si>
    <t>Pane:Reglaze single pane to rooflight in Pyroshield Textured fire resisting glass over 1.00sm, hack out and glaze with intumescentliner and compound, sprigs, clips or beads at any level, touch up decoration to match existing, and remove waste and debris.</t>
  </si>
  <si>
    <t>Polycarbonate</t>
  </si>
  <si>
    <t>Rooflight:Reglaze single pane in 4mm polycarbonate upto 1.00sm, hack out and glaze with putty, sprigs, clips or beads at any level, touch up decoration to match existing, and remove waste and debris.</t>
  </si>
  <si>
    <t>Rooflight:Reglaze single pane in 4mm polycarbonate, over 1.00sm hack out and glaze with putty, sprigs, clips or beads at any level, touch up decoration to match existing, and remove waste and debris.</t>
  </si>
  <si>
    <t>Rooflight:Reglaze single pane in 6mm polycarbonate upto 1.00sm, hack out and glaze with putty, sprigs, clips or beads at any level, touch up decoration to match existing, and remove waste and debris.</t>
  </si>
  <si>
    <t>Rooflight:Reglaze single pane in 6mm polycarbonate, over 1.00sm hack out and glaze with putty, sprigs, clips or beads at any level, touch up decoration to match existing, and remove waste and debris.</t>
  </si>
  <si>
    <t>Double Glazing Repairs</t>
  </si>
  <si>
    <t>Condensation Drip Tray:Carefully remove any size of double glazed unit, dismantle and renew condensation drip tray, reinstall double glazed unit including renewing any gaskets as necessary.</t>
  </si>
  <si>
    <t>Double Glazed Unit:Carefully remove any size of double glazed unit, renew gaskets as necessary, and refix including rebedding in silicone.</t>
  </si>
  <si>
    <t>Sundries</t>
  </si>
  <si>
    <t>Vent:Renew circular vent to existing opening including carefully remove existing plastic ventilator and fit new ventilator, glass breakage is Service Provider’s risk.</t>
  </si>
  <si>
    <t>Vent:Fit new circular vent to existing glass incl. carefully cut hole in glass and fit new ventilator, glass breakage is Service Provider’s risk.</t>
  </si>
  <si>
    <t>Vent:Supply and fit metal Permavent to window including scribing to line, knock out glass and install Permavent. Glass breakage is Service Provider’s risk.</t>
  </si>
  <si>
    <t>Safety and Solar Films</t>
  </si>
  <si>
    <t>Film:Prepare and apply solar reflective film to glass surfaces including all cutting and fitting to edges.</t>
  </si>
  <si>
    <t>Film:Prepare and apply safety film to glass surfaces including all cutting and fitting to edges.</t>
  </si>
  <si>
    <t>Film:Prepare and apply 100 Micron bomb proof safety film to glass surfaces including all cutting and fitting to edges.</t>
  </si>
  <si>
    <t>Film:Prepare and apply 175 Micron bomb proof safety film to glass surfaces including all cutting and fitting to edges.</t>
  </si>
  <si>
    <t>Film:Prepare and apply 300 Micron bomb proof safety film to glass surfaces including all cutting and fitting to edges.</t>
  </si>
  <si>
    <t>Putty:Renew loose or defective putty, hack out old, prepare and apply new putty, and remove waste and debris.</t>
  </si>
  <si>
    <t>Bead:Renew any type of defective glazing bead including remove existing bead, clean, prepare and supply and fit new bead to match existing including all cutting, mitres, sealing with silicone sealant as necessary and prepare for redecoration, and remove waste and debris.</t>
  </si>
  <si>
    <t>Bead:Seal around glazing bead with silicone sealant including remove existing bead, clean and prepare rebate and refix bead and prepare for redecoration, and remove waste and debris.</t>
  </si>
  <si>
    <t>Window:Extra for bedding edges of glass in washleather strip including sealing externally with putty and prepare for redecoration, and remove waste and debris.</t>
  </si>
  <si>
    <t>Gaskets:Extra over reglazing or renewal items for glazing to any metal or PVCu frame with compression gaskets instead of putty or beads.</t>
  </si>
  <si>
    <t>Louvre:Renew 6mm glass louvre blade ne 950mm long with polished edges including remove existing blade and bed/clip into jamb.</t>
  </si>
  <si>
    <t>Temporary Glazing:Provide and fix temporary glazing or boarding prior to the replacement of double glazed unit including hack out, bed and seal as necessary.</t>
  </si>
  <si>
    <t>Sylglas:Prepare and apply Sylglas tape ne 100mm wide as temporary repair.</t>
  </si>
  <si>
    <t>Sash:Any reglazing works to windows of any type or size for removing sash or casement, dismantling, rebuilding and later refitting, making good all disturbed (can only be claimed if authorised by the Client’s Representative).</t>
  </si>
  <si>
    <t>5600AA</t>
  </si>
  <si>
    <t>5600AB</t>
  </si>
  <si>
    <t>5600AC</t>
  </si>
  <si>
    <t>5600AD</t>
  </si>
  <si>
    <t>5610AA</t>
  </si>
  <si>
    <t>5610AB</t>
  </si>
  <si>
    <t>5610AC</t>
  </si>
  <si>
    <t>5610BA</t>
  </si>
  <si>
    <t>5610BB</t>
  </si>
  <si>
    <t>5610CA</t>
  </si>
  <si>
    <t>5610CB</t>
  </si>
  <si>
    <t>5730ZA</t>
  </si>
  <si>
    <t>5730ZB</t>
  </si>
  <si>
    <t>5750AA</t>
  </si>
  <si>
    <t>5750AB</t>
  </si>
  <si>
    <t>5750AC</t>
  </si>
  <si>
    <t>5750BA</t>
  </si>
  <si>
    <t>5750BB</t>
  </si>
  <si>
    <t>5750BC</t>
  </si>
  <si>
    <t>5750BD</t>
  </si>
  <si>
    <t>5750BE</t>
  </si>
  <si>
    <t>5750CA</t>
  </si>
  <si>
    <t>5750CB</t>
  </si>
  <si>
    <t>5750CC</t>
  </si>
  <si>
    <t>5750DA</t>
  </si>
  <si>
    <t>5750EA</t>
  </si>
  <si>
    <t>5750FA</t>
  </si>
  <si>
    <t>5750GA</t>
  </si>
  <si>
    <t>5750HA</t>
  </si>
  <si>
    <t>5750JA</t>
  </si>
  <si>
    <t>Frame:Renew storey height unit with PVCu factory glazed combination unit, thermal breaks, fixed lights 60% double glazed with 28mm hermetically sealed units and 40% insulated PVCu panels remove existing and fix new to prepared opening using cleats or screw bolts, seal around externally with flexible foam strip and silicone sealant, make good all finishes internally and externally and remove waste and debris.</t>
  </si>
  <si>
    <t>Frame:Renew storey height unit with PVCu factory glazed combination unit, thermal breaks, fixed lights 50% double glazed with 28mm hermetically sealed units and 50% insulated PVCu panels, remove existing and fix new to prepared opening using cleats or screw bolts, seal around externally with flexible foam strip and silicone sealant, make good all finishes internally and externally and remove waste and debris.</t>
  </si>
  <si>
    <t>3416GB</t>
  </si>
  <si>
    <t>3416GC</t>
  </si>
  <si>
    <t>Door Frames - External - Timber</t>
  </si>
  <si>
    <t>Door Frames - External - High Performance</t>
  </si>
  <si>
    <t>Door Frames, Linings and Casings - Internal - Timber</t>
  </si>
  <si>
    <t>Door Frame - Repairs - Timber</t>
  </si>
  <si>
    <t>Door Frame Repairs - Timber</t>
  </si>
  <si>
    <t>Doors - External Panelled or Glazed - Hardwood - Standard</t>
  </si>
  <si>
    <t>Doors - External Panelled or Glazed - Hardwood - Purpose Made</t>
  </si>
  <si>
    <t>Framed Glazed - Hardwood - Purpose Made</t>
  </si>
  <si>
    <t>Doors - External Panelled or Glazed - Softwood - Standard</t>
  </si>
  <si>
    <t>Doors - External Panelled or Glazed - Softwood - Purpose Made</t>
  </si>
  <si>
    <t>Louvre - Softwood - Purpose Made</t>
  </si>
  <si>
    <t>Doors - External - High Performance</t>
  </si>
  <si>
    <t>Doorsets - GRP</t>
  </si>
  <si>
    <t>hang on 1.5 pair butts, including new mortice lock, door furniture, keeps, pair of bolts, cylinder nightlatch and pull, security restraint device, proprietary letter plate, numerals, proprietary weathermould, adjust stops and ease rebates, cut out and make good to frame to suit new position of butts, weathermould, lock and lock, rebate door bottom as necessary and fit new waterbar if required, and remove waste and debris.</t>
  </si>
  <si>
    <t>Doors - External - PVCu Residential Type</t>
  </si>
  <si>
    <t>Doors - External - High Performance PVCu Residential Type</t>
  </si>
  <si>
    <t>Doorsets - PVCU</t>
  </si>
  <si>
    <t>Plastic Coated Timber</t>
  </si>
  <si>
    <t>3411AA</t>
  </si>
  <si>
    <t>3411AB</t>
  </si>
  <si>
    <t>3411AC</t>
  </si>
  <si>
    <t>3411AD</t>
  </si>
  <si>
    <t>3411BA</t>
  </si>
  <si>
    <t>3411BB</t>
  </si>
  <si>
    <t>3411BC</t>
  </si>
  <si>
    <t>3411BD</t>
  </si>
  <si>
    <t>3412AA</t>
  </si>
  <si>
    <t>3412AB</t>
  </si>
  <si>
    <t>3412AC</t>
  </si>
  <si>
    <t>3412AD</t>
  </si>
  <si>
    <t>3413BA</t>
  </si>
  <si>
    <t>3414AA</t>
  </si>
  <si>
    <t>3414AB</t>
  </si>
  <si>
    <t>3414AC</t>
  </si>
  <si>
    <t>3414AD</t>
  </si>
  <si>
    <t>3421AA</t>
  </si>
  <si>
    <t>3421AB</t>
  </si>
  <si>
    <t>3421AC</t>
  </si>
  <si>
    <t>3421AD</t>
  </si>
  <si>
    <t>3421AE</t>
  </si>
  <si>
    <t>3421AF</t>
  </si>
  <si>
    <t>3421AG</t>
  </si>
  <si>
    <t>3421AH</t>
  </si>
  <si>
    <t>3423BA</t>
  </si>
  <si>
    <t>3423CA</t>
  </si>
  <si>
    <t>3423DA</t>
  </si>
  <si>
    <t>3423EA</t>
  </si>
  <si>
    <t>3423AA</t>
  </si>
  <si>
    <t>3423AB</t>
  </si>
  <si>
    <t>3423AC</t>
  </si>
  <si>
    <t>3211AA</t>
  </si>
  <si>
    <t>3211BA</t>
  </si>
  <si>
    <t>3211CA</t>
  </si>
  <si>
    <t>3211CB</t>
  </si>
  <si>
    <t>3213AA</t>
  </si>
  <si>
    <t>3213BA</t>
  </si>
  <si>
    <t>3213CA</t>
  </si>
  <si>
    <t>3213CB</t>
  </si>
  <si>
    <t>3213CC</t>
  </si>
  <si>
    <t>3213CD</t>
  </si>
  <si>
    <t>3213CE</t>
  </si>
  <si>
    <t>3213CF</t>
  </si>
  <si>
    <t>3214AA</t>
  </si>
  <si>
    <t>3214AB</t>
  </si>
  <si>
    <t>3214AC</t>
  </si>
  <si>
    <t>3214AD</t>
  </si>
  <si>
    <t>3214AE</t>
  </si>
  <si>
    <t>3214AF</t>
  </si>
  <si>
    <t>3214AG</t>
  </si>
  <si>
    <t>3215AA</t>
  </si>
  <si>
    <t>3215BA</t>
  </si>
  <si>
    <t>3215CA</t>
  </si>
  <si>
    <t>3215DA</t>
  </si>
  <si>
    <t>3217AA</t>
  </si>
  <si>
    <t>3217BA</t>
  </si>
  <si>
    <t>3217CA</t>
  </si>
  <si>
    <t>3217CB</t>
  </si>
  <si>
    <t>3218AA</t>
  </si>
  <si>
    <t>3218AB</t>
  </si>
  <si>
    <t>3218AC</t>
  </si>
  <si>
    <t>3221AA</t>
  </si>
  <si>
    <t>3221AB</t>
  </si>
  <si>
    <t>3221BA</t>
  </si>
  <si>
    <t>3221BB</t>
  </si>
  <si>
    <t>3221CA</t>
  </si>
  <si>
    <t>3221CB</t>
  </si>
  <si>
    <t>3231AA</t>
  </si>
  <si>
    <t>3231AB</t>
  </si>
  <si>
    <t>3231AC</t>
  </si>
  <si>
    <t>3231AD</t>
  </si>
  <si>
    <t>3231BA</t>
  </si>
  <si>
    <t>3231BB</t>
  </si>
  <si>
    <t>3235AA</t>
  </si>
  <si>
    <t>3235AB</t>
  </si>
  <si>
    <t>3235BA</t>
  </si>
  <si>
    <t>3235BB</t>
  </si>
  <si>
    <t>3235CA</t>
  </si>
  <si>
    <t>3236AA</t>
  </si>
  <si>
    <t>3236BA</t>
  </si>
  <si>
    <t>3236CA</t>
  </si>
  <si>
    <t>3236CB</t>
  </si>
  <si>
    <t>3237AA</t>
  </si>
  <si>
    <t>Doors - Internal - Decorated</t>
  </si>
  <si>
    <t>3300EA</t>
  </si>
  <si>
    <t>3300EB</t>
  </si>
  <si>
    <t>3300EC</t>
  </si>
  <si>
    <t>3300ED</t>
  </si>
  <si>
    <t>3300EE</t>
  </si>
  <si>
    <t>3300EF</t>
  </si>
  <si>
    <t>3300FA</t>
  </si>
  <si>
    <t>3300FB</t>
  </si>
  <si>
    <t>3300FC</t>
  </si>
  <si>
    <t xml:space="preserve">(note: this includes loft insulation) </t>
  </si>
  <si>
    <t>(note: this includes damp proof course works, rainwater goods, balcony repairs, railings, possible subsidence or making safe costs)</t>
  </si>
  <si>
    <t>EXTERNAL REPAIRS</t>
  </si>
  <si>
    <t>External Repairs</t>
  </si>
  <si>
    <t xml:space="preserve">Conservation Property - YES / NO ? </t>
  </si>
  <si>
    <t>NHF Ver. 6.2 Rates</t>
  </si>
  <si>
    <t>Communal Works</t>
  </si>
  <si>
    <t>COMMUNAL WORKS</t>
  </si>
  <si>
    <t>1011AA</t>
  </si>
  <si>
    <t>1011AB</t>
  </si>
  <si>
    <t>1011AC</t>
  </si>
  <si>
    <t>1011AD</t>
  </si>
  <si>
    <t>1011AE</t>
  </si>
  <si>
    <t>1011AF</t>
  </si>
  <si>
    <t>1011BA</t>
  </si>
  <si>
    <t>1011BB</t>
  </si>
  <si>
    <t>1011CA</t>
  </si>
  <si>
    <t>1013AA</t>
  </si>
  <si>
    <t>1013AB</t>
  </si>
  <si>
    <t>1013AC</t>
  </si>
  <si>
    <t>1013AD</t>
  </si>
  <si>
    <t>1013BA</t>
  </si>
  <si>
    <t>1013BB</t>
  </si>
  <si>
    <t>1013BC</t>
  </si>
  <si>
    <t>1013CA</t>
  </si>
  <si>
    <t>1013CB</t>
  </si>
  <si>
    <t>1013CC</t>
  </si>
  <si>
    <t>1013CD</t>
  </si>
  <si>
    <t>1013CE</t>
  </si>
  <si>
    <t>1013DA</t>
  </si>
  <si>
    <t>1013DB</t>
  </si>
  <si>
    <t>1013DC</t>
  </si>
  <si>
    <t>1013EA</t>
  </si>
  <si>
    <t>1013EB</t>
  </si>
  <si>
    <t>1013FA</t>
  </si>
  <si>
    <t>1015AA</t>
  </si>
  <si>
    <t>1015AB</t>
  </si>
  <si>
    <t>1015AC</t>
  </si>
  <si>
    <t>1015BA</t>
  </si>
  <si>
    <t>1015BB</t>
  </si>
  <si>
    <t>1015CA</t>
  </si>
  <si>
    <t>1015CB</t>
  </si>
  <si>
    <t>1015CD</t>
  </si>
  <si>
    <t>1015CE</t>
  </si>
  <si>
    <t>1015CF</t>
  </si>
  <si>
    <t>1015DA</t>
  </si>
  <si>
    <t>1015DB</t>
  </si>
  <si>
    <t>1015DC</t>
  </si>
  <si>
    <t>1015EA</t>
  </si>
  <si>
    <t>1015EB</t>
  </si>
  <si>
    <t>1015FA</t>
  </si>
  <si>
    <t>1015GA</t>
  </si>
  <si>
    <t>1015GB</t>
  </si>
  <si>
    <t>1015GC</t>
  </si>
  <si>
    <t>Walls - Demolition</t>
  </si>
  <si>
    <t>Walls - Construction</t>
  </si>
  <si>
    <t>Walls - Rebuilding</t>
  </si>
  <si>
    <t>Works to Sub-Floors due to Fungus and Beetle Eradication or DPC Works</t>
  </si>
  <si>
    <t>Piers</t>
  </si>
  <si>
    <t>Natural Stone</t>
  </si>
  <si>
    <t>Reconstructed Stone</t>
  </si>
  <si>
    <t>1016AA</t>
  </si>
  <si>
    <t>1016AB</t>
  </si>
  <si>
    <t>1017AA</t>
  </si>
  <si>
    <t>1017AB</t>
  </si>
  <si>
    <t>1017AC</t>
  </si>
  <si>
    <t>1017AD</t>
  </si>
  <si>
    <t>1017BA</t>
  </si>
  <si>
    <t>1017BB</t>
  </si>
  <si>
    <t>1017BC</t>
  </si>
  <si>
    <t>1017BD</t>
  </si>
  <si>
    <t>1022AA</t>
  </si>
  <si>
    <t>1022AB</t>
  </si>
  <si>
    <t>1022BA</t>
  </si>
  <si>
    <t>1022BB</t>
  </si>
  <si>
    <t>1022CA</t>
  </si>
  <si>
    <t>1022CB</t>
  </si>
  <si>
    <t>1022DA</t>
  </si>
  <si>
    <t>1022DB</t>
  </si>
  <si>
    <t>1022DC</t>
  </si>
  <si>
    <t>1022DD</t>
  </si>
  <si>
    <t>1022EA</t>
  </si>
  <si>
    <t>1022EB</t>
  </si>
  <si>
    <t>Damp Proof Courses</t>
  </si>
  <si>
    <t>1100AA</t>
  </si>
  <si>
    <t>1100AB</t>
  </si>
  <si>
    <t>1100AC</t>
  </si>
  <si>
    <t>1100AD</t>
  </si>
  <si>
    <t>1100AE</t>
  </si>
  <si>
    <t>1100AF</t>
  </si>
  <si>
    <t>1100AG</t>
  </si>
  <si>
    <t>1100AH</t>
  </si>
  <si>
    <t>1100BA</t>
  </si>
  <si>
    <t>1100BB</t>
  </si>
  <si>
    <t>1100BC</t>
  </si>
  <si>
    <t>1100BD</t>
  </si>
  <si>
    <t>DPC:Cut out three courses of brickwork to external skin, chase internal skin, supply and lay new polypropylene base cavity tray, relay three courses of brick in cement lime mortar (1:1:6) and treat with waterproof solution and remove waste and debris.</t>
  </si>
  <si>
    <t>Wall 11.5cm:Cut out brickwork externally, supply and insert new polypropylene base dpc, relay and make good brickwork in mortar (1:3) and make good all finishes, and remove waste and debris.</t>
  </si>
  <si>
    <t>Wall 17.5cm:Cut out brickwork externally, supply and insert new polypropylene base dpc, relay and make good brickwork in mortar (1:3) and make good all finishes, and remove waste and debris.</t>
  </si>
  <si>
    <t>Wall Over 17.5cm:Cut out brickwork externally, supply and insert new polypropylene base dpc, relay and make good brickwork in mortar (1:3) and make good all finishes, and remove waste and debris.</t>
  </si>
  <si>
    <t>Wall 11.5cm:Cut out brickwork internally, supply and insert new polypropylene base dpc, relay and make good brickwork in mortar (1:3) and make good all finishes, and remove waste and debris.</t>
  </si>
  <si>
    <t>Wall 17.5cm:Cut out brickwork internally, supply and insert new polypropylene base dpc, relay and make good brickwork in mortar (1:3) and make good all finishes, and remove waste and debris.</t>
  </si>
  <si>
    <t>Wall Over 17.5cm:Cut out brickwork internally, supply and insert new polypropylene base dpc, relay and make good brickwork in mortar (1:3) and make good all finishes, and remove waste and debris.</t>
  </si>
  <si>
    <t>DPC:Cut out external skin of brick/block/stone/reconstructed stone wall, chase internal skin, supply and build in proprietary cavity tray, relay brick/block/stone/reconstructed stone in cement lime mortar (1:1:6) including providing any additional facing material and point to match existing, treat with waterproof solution and remove waste and debris.</t>
  </si>
  <si>
    <t>DPC:Cut out external skin of brick/block/stone/ reconstructed stone wall, chase internal skin, supply and build in Cavity Tray Ltd’s type C or E cavity tray or or other equal and approved cavity tray, relay brick/block/stone/reconstructed stone in cement lime mortar (1:1:6) including providing any additional facing material and point to match existing, treat with waterproof solution and remove waste and debris.</t>
  </si>
  <si>
    <t>DPC:Cut out external skin ofrendered blockwork chase internal skin, supply and build in Catnic Ltd’s cavity tray or other equal and approved cavity tray, relay blockwork in cement lime mortar (1:1:6) re-render wall to match existing, build in approved plastic weep vents and remove waste and debris.</t>
  </si>
  <si>
    <t>DPC:Cut out external skin ofrendered blockwork chase internal skin, supply and build in Catnic Ltd’s cavity tray with 225mm girth code 5 lead apron or other equal and approved cavity tray, relay blockwork in cement lime mortar (1:1:6), rerender to match existing, build in approved plastic weep vents and remove waste and debris.</t>
  </si>
  <si>
    <t>DPC:Cut out external skin ofrendered blockwork chase internal skin, supply and build in code 5 lead cavity tray and flashing, relay blockwork in cement lime mortar (1:1:6), rerender to match existing, build in approved plastic weep vents and remove waste and debris.</t>
  </si>
  <si>
    <t>Block Paving</t>
  </si>
  <si>
    <t>Boundary Wall</t>
  </si>
  <si>
    <t>EXTREP</t>
  </si>
  <si>
    <t>ROOF</t>
  </si>
  <si>
    <t>Renew with BAUDER Total Roof System or equivalent inclusive of 20 year guarantee. Voids 1m2 to be deducted
Strip existing felt roofing and clear from site to approved tip
Up to 100 m2*</t>
  </si>
  <si>
    <t>Renew with BAUDER Total Roof System or equivalent inclusive of 20 year guarantee. Voids 1m2 to be deducted
Strip existing felt roofing and clear from site to approved tip
Up to 200 m2*</t>
  </si>
  <si>
    <t>Supply &amp; lay vapour barrier felt incl enveloping insulation board
Up to 100 m2*</t>
  </si>
  <si>
    <t>Supply &amp; lay vapour barrier felt incl enveloping insulation board
Up to 200 m2*</t>
  </si>
  <si>
    <t>Prepare &amp; prime existing surfaces 
Up to 100 m2*</t>
  </si>
  <si>
    <t>Prepare &amp; prime existing surfaces
Up to 200 m2*</t>
  </si>
  <si>
    <t>Supply &amp; lay 120mm thick PIR insulation bonded to vapour barrier (in line with current building regulations) 
Up to 100 m2*</t>
  </si>
  <si>
    <t>Supply &amp; lay 120mm thick PIR insulation bonded to vapour barrier (in line with current building regulations)
Up to 200 m2*</t>
  </si>
  <si>
    <t>Supply &amp; lay 2 lay built up felt roofing to insulation board (to BR standards)
Up to 100 m2*</t>
  </si>
  <si>
    <t xml:space="preserve">
Supply &amp; lay 2 lay built up felt roofing to insulation board (to BR standards)
Up to 200 m2*</t>
  </si>
  <si>
    <t>Supply &amp; lay 2 layer felt to detail n/e 225mm girth
Ditto n/e 300mm girth</t>
  </si>
  <si>
    <t>Supply &amp; lay 2 layer felt to detail n/e 225mm girth
Ditto n/e 450mm girth</t>
  </si>
  <si>
    <t>Supply &amp; lay 2 layer felt to detail n/e 225mm girth
Ditto n/e 600mm girth</t>
  </si>
  <si>
    <t>Soft wood timber splice with resin; face splice repair method no. 5.
Remove old and loose paint as necessary. Cut out decayed timber from windows and frames, piecing in or frame in new wrought softwood with resin to match existing. Leave ready to decorate. 
Splice not exc 200mm</t>
  </si>
  <si>
    <t>Soft wood timber splice with resin; face splice repair method no. 5.
Remove old and loose paint as necessary. Cut out decayed timber from windows and frames, piecing in or frame in new wrought softwood with resin to match existing. Leave ready to decorate. 
Splice 200 to 500mm</t>
  </si>
  <si>
    <t>Soft wood timber splice with resin; face splice repair method no. 5.
Remove old and loose paint as necessary. Cut out decayed timber from windows and frames, piecing in or frame in new wrought softwood with resin to match existing. Leave ready to decorate. 
Splice not exc 75 x 50 x 500mm</t>
  </si>
  <si>
    <t>Soft wood timber splice with resin; face splice repair method no. 5.
Remove old and loose paint as necessary. Cut out decayed timber from windows and frames, piecing in or frame in new wrought softwood with resin to match existing. Leave ready to decorate. 
Splice not exc 75 x 50 x 1000mm</t>
  </si>
  <si>
    <t>Soft wood timber splice with resin; face splice repair method no. 5.
Remove old and loose paint as necessary. Cut out decayed timber from windows and frames, piecing in or frame in new wrought softwood with resin to match existing. Leave ready to decorate. 
Splice not exc 500 to 1000mm</t>
  </si>
  <si>
    <t xml:space="preserve">7. Timber repair system; using window care dry fix/dry flex RP; Conservation Joint; 
Up to 50mm </t>
  </si>
  <si>
    <t xml:space="preserve">7. Timber repair system; using window care dry fix/dry flex RP; Conservation Joint;
up to 100mm </t>
  </si>
  <si>
    <t xml:space="preserve">7. Timber repair system; using window care dry fix/dry flex RP; Conservation Joint;
100mm to 200mm </t>
  </si>
  <si>
    <t>Moulding Repairs  0-5no. per property
Fosroc repair mortar or equivalent
Insitu repairs using straight edge to form moulding repair. 
(Girth NE300mm Length NE300mm)</t>
  </si>
  <si>
    <t>Moulding Repairs  0-5no. per property
Fosroc repair mortar or equivalent
Insitu repairs using straight edge to form moulding repair. 
(Girth NE300mm Length NE500mm)</t>
  </si>
  <si>
    <t>Moulding Repairs  0-5no. per property
Fosroc repair mortar or equivalent
Insitu repairs using straight edge to form moulding repair.
(Girth NE300mm Length EX 500mm)</t>
  </si>
  <si>
    <t>Moulding Repairs  0-5no. per property
Fosroc repair mortar or equivalent
Insitu repairs using straight edge to form moulding repair.
(Girth NE500mm Length NE300mm)</t>
  </si>
  <si>
    <t>Moulding Repairs  0-5no. per property
Insitu repairs using straight edge to form moulding repair.
(Girth NE500mm Length NE500mm)</t>
  </si>
  <si>
    <t>Moulding Repairs  0-5no. per property 
Insitu repairs using straight edge to form moulding repair. 
(Girth NE500mm Length EX 500mm)</t>
  </si>
  <si>
    <t>Mouldings run insitu using timber or moisture resistant particle boards. 
Girth NE300mm Length NE300mm</t>
  </si>
  <si>
    <t>Mouldings run insitu using timber or moisture resistant particle boards. 
Girth NE300mm Length NE500mm</t>
  </si>
  <si>
    <t>Mouldings run insitu using timber or moisture resistant particle boards. 
Girth NE300mm Length EX 500mm</t>
  </si>
  <si>
    <t>Mouldings run insitu using timber or moisture resistant particle boards. 
Girth NE500mm Length NE300mm</t>
  </si>
  <si>
    <t>Mouldings run insitu using timber or moisture resistant particle boards. 
Girth NE500mm Length NE500mm</t>
  </si>
  <si>
    <t>Mouldings run insitu using timber or moisture resistant particle boards. 
Girth NE500mm Length EX 500mm</t>
  </si>
  <si>
    <t>Decorative Mouldings (Multifaceted) using the Fosroc HB and Fosroc FC repair mortar systems 
Girth NE150mm Length NE300mm</t>
  </si>
  <si>
    <t>Decorative Mouldings (Multifaceted) using the Fosroc HB and Fosroc FC repair mortar systems 
Girth NE150mm Length NE500mm</t>
  </si>
  <si>
    <t>Decorative Mouldings (Multifaceted) using the Fosroc HB and Fosroc FC repair mortar systems 
Girth NE150mm Length EX 500mm</t>
  </si>
  <si>
    <t>Decorative Mouldings (Multifaceted) using the Fosroc HB and Fosroc FC repair mortar systems 
Girth NE300mm Length NE300mm</t>
  </si>
  <si>
    <t>Decorative Mouldings (Multifaceted) using the Fosroc HB and Fosroc FC repair mortar systems 
Girth NE300mm Length NE500mm</t>
  </si>
  <si>
    <t>Decorative Mouldings (Multifaceted) using the Fosroc HB and Fosroc FC repair mortar systems 
Girth NE300mm Length EX 500mm</t>
  </si>
  <si>
    <t>Decorative Mouldings (Multifaceted) using the Fosroc HB and Fosroc FC repair mortar systems 
Girth NE500mm Length NE300mm</t>
  </si>
  <si>
    <t>Decorative Mouldings (Multifaceted) using the Fosroc HB and Fosroc FC repair mortar systems 
Girth NE500mm Length NE500mm</t>
  </si>
  <si>
    <t>Decorative Mouldings (Multifaceted) using the Fosroc HB and Fosroc FC repair mortar systems 
Girth NE500mm Length EX 500mm</t>
  </si>
  <si>
    <t>Moulding Repairs  6-10no. per property 
Insitu repairs using straight edge to form moulding repair. 
(Girth NE300mm Length NE300mm)</t>
  </si>
  <si>
    <t>Moulding Repairs  6-10no. per property 
Insitu repairs using straight edge to form moulding repair. 
(Girth NE300mm Length NE500mm)</t>
  </si>
  <si>
    <t>Moulding Repairs  6-10no. per property 
Insitu repairs using straight edge to form moulding repair. 
(Girth NE300mm Length EX 500mm)</t>
  </si>
  <si>
    <t>Moulding Repairs  6-10no. per property 
Insitu repairs using straight edge to form moulding repair. 
(Girth NE500mm Length NE300mm)</t>
  </si>
  <si>
    <t>Moulding Repairs  6-10no. per property 
Insitu repairs using straight edge to form moulding repair. 
(Girth NE500mm Length NE500mm)</t>
  </si>
  <si>
    <t>Moulding Repairs  6-10no. per property 
Insitu repairs using straight edge to form moulding repair. 
(Girth NE500mm Length EX 500mm)</t>
  </si>
  <si>
    <t>Moulding Repairs  11-20no. per property 
Insitu repairs using straight edge to form moulding repair. 
(Girth NE300mm Length NE300mm)</t>
  </si>
  <si>
    <t>Moulding Repairs  11-20no. per property 
Insitu repairs using straight edge to form moulding repair. 
(Girth NE300mm Length NE500mm)</t>
  </si>
  <si>
    <t>Moulding Repairs  11-20no. per property 
Insitu repairs using straight edge to form moulding repair. 
(Girth NE300mm Length EX 500mm)</t>
  </si>
  <si>
    <t>Moulding Repairs  11-20no. per property 
Insitu repairs using straight edge to form moulding repair. 
(Girth NE500mm Length NE300mm)</t>
  </si>
  <si>
    <t>Moulding Repairs  11-20no. per property 
Insitu repairs using straight edge to form moulding repair. 
(Girth NE500mm Length NE500mm)</t>
  </si>
  <si>
    <t>Moulding Repairs  11-20no. per property 
Insitu repairs using straight edge to form moulding repair. 
(Girth NE500mm Length EX 500mm)</t>
  </si>
  <si>
    <t>ASBESTOS</t>
  </si>
  <si>
    <t xml:space="preserve">PROVISIONAL SUM: </t>
  </si>
  <si>
    <t>BEFORE SUBMITTING TO JRP:</t>
  </si>
  <si>
    <t>Sketch of building footprint with elevations numbered (if multiple)</t>
  </si>
  <si>
    <t>Filled out all comments in 'other' tab</t>
  </si>
  <si>
    <t>Stated where Upshots photos were used</t>
  </si>
  <si>
    <t>Stated where access was not gained</t>
  </si>
  <si>
    <t xml:space="preserve">Attached photos </t>
  </si>
  <si>
    <t>ONSITE CHECKLIST</t>
  </si>
  <si>
    <t>Filled out summary details (orange)</t>
  </si>
  <si>
    <t>Filled out Commentary on each works type (orange)</t>
  </si>
  <si>
    <t xml:space="preserve">Locations - listed out locations to each works type (i.e., front / rear elevations) </t>
  </si>
  <si>
    <t>Allowed cost for provisional sums</t>
  </si>
  <si>
    <t>Survey location breakdown (elevation no's, roof no's etc.)</t>
  </si>
  <si>
    <t>Addendum Schedule 4 - Lot 2 Rates</t>
  </si>
  <si>
    <r>
      <t xml:space="preserve">Addendum Schedule 4 - Lot 2 Rates   ---- </t>
    </r>
    <r>
      <rPr>
        <b/>
        <i/>
        <sz val="11"/>
        <color rgb="FFFF0000"/>
        <rFont val="Calibri"/>
        <family val="2"/>
        <scheme val="minor"/>
      </rPr>
      <t xml:space="preserve">Bauder or equivalent </t>
    </r>
  </si>
  <si>
    <t>Overlay with BAUDER Bauderflex System or equivalent inclusive of 15 year guarantee. Voids 1m2 to be deducted Overlay existing mineral surfaced felt with 2 layer torch-on built up felt roofing (including preparation).
Up to 100 m2*</t>
  </si>
  <si>
    <t>Overlay with BAUDER Bauderflex System or equivalent inclusive of 15 year guarantee. Voids 1m2 to be deducted Overlay existing mineral surfaced felt with 2 layer torch-on built up felt roofing (including preparation).
Up to 200 m2*</t>
  </si>
  <si>
    <t>Dress to Rainwater Outlet and Pipe etc.</t>
  </si>
  <si>
    <t>Remove existing cable tray, lower to ground level and dispose. Supply and install new 0 - 150mm cable tray including cable ties. Including electrical work.</t>
  </si>
  <si>
    <t>Valley or parapet Gutter to London roof - Code 5, N/e1000mm Girth fixed to plywood timber boards, with T-Pren plus expansion joints fixed at 2m c/cs or equivalent</t>
  </si>
  <si>
    <t>Fascia/Barge: Renew fascia or barge with preservative treated softwood, ne 300mm wide, fixed to roof timbers, apply preservative to cut ends, remove/refix rainwater goods and any cabling, adjust roof tiles and felt, renewal of any support battens and all mitred joints and prepare for redecoration.</t>
  </si>
  <si>
    <t>Fascia/Barge: Renew fascia or barge with 19mm treated softwood shiplap boarding, ne 300mm wide fixed to roof timbers, apply preservative to cut ends, remove/refix rainwater goods and any cabling, adjust roof tiles and felt, renewal of any support battens and all mitred joints and prepare for redecoration.</t>
  </si>
  <si>
    <t>Fascia/Barge: Renew fascia or barge with WPB external quality plywood, ne 300mm wide fixed to roof timbers, apply preservative to cut ends, remove/refix rainwater goods and any cabling, adjust roof tiles and felt, renewal of any support battens and all mitred joints and prepare for redecoration.</t>
  </si>
  <si>
    <t>Fascia/Barge: Renew fascia or barge with proprietary PVCu board ne 300mm wide fixed to roof timbers, remove/refix rainwater goods and any cabling, remove existing board, adjust roof tiles and felt, renewal of any support battens and all joints, including all cutting and packing to ensure line and level.</t>
  </si>
  <si>
    <t>Fascia/Barge: Renew fascia or barge with proprietary PVC shiplap board ne 300mm wide fixed to roof timbers, remove/refix rainwater goods and any cabling, remove existing board, adjust roof tiles and felt, renewal of any support battens and all joints, including all cutting and packing to ensure line and level.</t>
  </si>
  <si>
    <t>Soffit: Renew soffit board with treated softwood ne 450mm wide including renew noggins as necessary fixed to roof timbers and refix cables and prepare for redecoration.</t>
  </si>
  <si>
    <t>Soffit: Renew soffit board with treated softwood ne 450mm wide including ventilation strip, renew noggins as necessary fixed to roof timbers and refix cables and prepare for redecoration.</t>
  </si>
  <si>
    <t>Soffit: Renew soffit board with WPB plywood ne 450mm wide including renew noggins as necessary fixed to roof timbers and refix cables and prepare for redecoration.</t>
  </si>
  <si>
    <t>Soffit: Renew soffit board with WPB plywood ne 450mm wide including ventilation strip, renew noggins as necessary fixed to roof timbers and refix cables and prepare for redecoration.</t>
  </si>
  <si>
    <t>Soffit: Renew soffit board with 19mm treated softwood shiplap boarding ne 450mm wide including renew noggins as necessary fixed to roof timbers and refix cables and prepare for redecoration.</t>
  </si>
  <si>
    <t>Soffit: Renew soffit board with 19mm treated softwood shiplap boarding ne 450mm wide including ventilation strip, renew noggins as necessary fixed to roof timbers and refix cables and prepare for redecoration.</t>
  </si>
  <si>
    <t>Soffit: Renew soffit board with Masterboard ne 450mm wide including renew noggins as necessary fixed to roof timbers and refix cables and prepare for redecoration.</t>
  </si>
  <si>
    <t>Soffit: Renew soffit board with Masterboard ne 450mm wide including ventilation strip, renew noggins as necessary fixed to roof timbers and refix cables and prepare for redecoration.</t>
  </si>
  <si>
    <t>Soffit: Renew soffit board with PVCu board ne 450mm wide including remove existing, renew noggins as necessary and fix new board to roof timbers and refix cables.</t>
  </si>
  <si>
    <t>Soffit: Renew soffit board with PVCu board ne 450mm wide including ventilation strip, remove existing, renew noggins as necessary and fix new board to roof timbers and refix cables.</t>
  </si>
  <si>
    <t>Boxed End: Renew boxed end to fascia and soffit including renewing as required timber supports, new proprietary PVCu board soffit, fascia etc. and all cutting and shaping and jointing to existing fascias, soffits etc.</t>
  </si>
  <si>
    <t>Soffit: Renew soffit board with PVC shiplap board ne 450mm wide including remove existing, renew noggins as necessary and fix new board to roof timbers and refix cables.</t>
  </si>
  <si>
    <t>Soffit: Renew soffit board with PVC shiplap board ne 450mm wide including ventilation strip, remove existing, renew noggins as necessary and fix new board to roof timbers and refix cables.</t>
  </si>
  <si>
    <t>Boxed End: Renew boxed end to fascia and soffit including renewing as required timber supports, new proprietary PVC shiplap board soffit, fascia etc. and all cutting and shaping and jointing to existing fascias, soffits etc.</t>
  </si>
  <si>
    <t>Fascia/Soffit/Barge: Refix any size fascia, soffit or bargeboard to existing roof timbers including remove/refix rainwater goods and cabling as necessary, renewal of support battens, all cutting and packing and prepare for redecoration.</t>
  </si>
  <si>
    <t>Boxed End: Renew boxed end to fascia and soffit including renewing any required timber supports, new WPB plywood soffit, fascia etc. and all cutting and shaping and jointing to existing fascias, soffits etc. and prepare for redecoration.</t>
  </si>
  <si>
    <t>Vent: Install 225x75mm or 225x150mm aluminium vent in any type of fascia or soffit, cut opening, including any additional noggins etc.</t>
  </si>
  <si>
    <t>Gutter: Take down any timber gutter, remove and refix brackets to fascia and refix gutter to brackets including all angles, outlets, stop ends and remake all joints and remove waste and debris.</t>
  </si>
  <si>
    <t>Asphalt: Renew 20mm asphalt roof finish comprising isolating membrane, asphalt laid in two layers and bond to existing asphalt and finish smooth to match existing levels, and remove waste and debris.</t>
  </si>
  <si>
    <t>Asphalt: Renew asphalt to access balcony including take up existing asphalt and underlay, lay 25mm two coat work to deck and gutter on new isolating membrane, 13mm two coat work to upstands, downstands and including chases cut into brickwork or concrete and pointed in cement mortar and dressing asphalt around outlets, gullies and the like (measured all inclusive area over horizontal surfaces only), and remove waste and debris.</t>
  </si>
  <si>
    <t>Asphalt: Renew asphalt skirting ne 225mm high comprising 13mm two coat asphalt laid direct to structural background including all angles, coves and fillets, turn top edge into prepared groove, and remove waste and debris.</t>
  </si>
  <si>
    <t>Asphalt: Renew asphalt to any size box gutter including take up existing and relay including renewal of gutter sole board if necessary, form all angle fillets, skirtings etc. and turn into groove in and or tuck into metal edge trim, and remove waste and debris.</t>
  </si>
  <si>
    <t>Asphalt: Renew 20mm asphalt lining to sole and sides of rainwater outlet opening through one brick wall including internal angle fillets, lead dressing into hopper head and any necessary expanded metal lathing reinforcement, and remove waste and debris.</t>
  </si>
  <si>
    <t>Asphalt: Prepare and apply solar reflective paint to asphalt roofing (per coat).</t>
  </si>
  <si>
    <t>Asphalt: Prepare and apply anti-vandal paint to asphalt roofing.</t>
  </si>
  <si>
    <t>Asphalt: Overhaul asphalt roofing to flat roof area, Including sweep and remove moss, algae and other debris, cut out blisters, cracks and make good in asphalt, prepare and apply two coats of solar reflective paint as necessary, rewedge and redress flashings, clear associated gutters and outlets, and remove waste and debris.</t>
  </si>
  <si>
    <t>Roof: Renew asphalt and boarding complete, strip off existing roof covering and boarding, clear away to tip, fix 19mm WBP plywood boarding to roof joist, including 50x50mm softwood noggins, tape joints lay one layer of vapour barrier, lay 100mm insulation board, lay isolating membrane, fix galvanised eml to and including tanalised softwood kerbs etc., lay 20mm asphalt in two equal layers dress over and form kerbs, upstands, downstands, drips, angles, dressing into outlets, around pipes etc., supply and fix new code 4 lead cover flashing to wall abutments, and remove waste and debris.</t>
  </si>
  <si>
    <t>Tile: Renew any size and type of concrete interlocking roof tiles including double course at eaves, verges, all labours, cutting etc. including renew roofing felt and battens, and remove waste and debris.</t>
  </si>
  <si>
    <t>Tile: Remove interlocking tiles and carefully stack, renew roofing felt and battens and refix tiles, and remove waste and debris.</t>
  </si>
  <si>
    <t>Tile: Overhaul interlocking tile roof, refix loose tiles, renew broken or missing tiles to match existing, redress, rewedge and repoint all flashings, aprons, chimney gutters etc., cut out and make good cement weather fillets, repoint in cement mortar (1:3) to all hips, ridges and verges, make good, and remove waste and debris.</t>
  </si>
  <si>
    <t>Roof Covering: Extra over any renewal or refixing of concrete interlocking roof tiles for renew roofing felt and battens.</t>
  </si>
  <si>
    <t>Tile: Renew any size and type of concrete interlocking roof tiles including double course at eaves, cloaked verges, ridge, hips and valley tiles, supply and install proprietary ventilation units in roof, renew all code 6 lead flashings, aprons, chimney gutters and the like wedged and pointed, renew valley gutter and valley board as necessary including all labours, cutting etc. including renew roofing felt and battens, and remove waste and debris.</t>
  </si>
  <si>
    <t>Tile: Renew any size and type of concrete interlocking roof tiles including double course at eaves, cloaked verges, ridge, hips and valley tiles, supply and install proprietary ventilation units in roof, renew all code 6 lead flashings, aprons, chimney gutters and the like wedged and pointed, renew valley gutter and valley board as necessary including all labours, cutting etc. including renew roofing felt and battens, install ‘glidevale’ secret gutter to abutment to adjacent property, and remove waste and debris.</t>
  </si>
  <si>
    <t>Tile: Renew any size and type of concrete interlocking roof tiles including double course at eaves, cloaked verges, ridge, hips and valley tiles, supply and install proprietary ventilation units in roof, renew all code 6 lead flashings, aprons, chimney gutters and the like wedged and pointed, renew valley gutter and valley board as necessary including all labours, cutting all labours, cutting etc. including renew roofing felt and battens and install restraint straps to gables and elevational gables, and remove waste and debris.</t>
  </si>
  <si>
    <t>Tile: Renew any size and type of concrete interlocking roof tiles including double course at eaves, cloaked verges, ridge, hips and valley tiles, supply and install proprietary ventilation units in roof, renew all code 6 lead flashings, aprons, chimney gutters and the like wedged and pointed, renew valley gutter and valley board as necessary including all labours, cutting all labours, cutting etc. including renew roofing felt and battens and install restraint straps to gables and elevational gables, install ‘glidevale’ secret gutter to abutment to adjacent property, and remove waste and debris.</t>
  </si>
  <si>
    <t>Tile: Renew any plain concrete roof tiles, including double course at eaves, verges, all labours, cutting etc. including renew felt and battens, and remove waste and debris.</t>
  </si>
  <si>
    <t>Tile: Overhaul concrete plain tile roof, refix loose tiles, renew broken or missing tiles to match existing, redress, rewedge and repoint all flashings, aprons, chimney gutters etc., cut out and make good cement weather fillets, repoint in cement mortar (1:3) to all hips, ridges and verges, make good, and remove waste and debris.</t>
  </si>
  <si>
    <t>Tile: Renew any plainclay roof tiles, including double course at eaves, verges, all labours, cutting etc. including renew felt and battens.</t>
  </si>
  <si>
    <t>Tile: Remove plain tiles and carefully stack, renew roofing felt and battens and refix tiles (exc 10 No. in one location) and cart away debris to tip.</t>
  </si>
  <si>
    <t>Tile: Overhaul clay plain tile roof, refix loose tiles, renew broken or missing tiles to match existing, redress, rewedge and repoint all flashings, aprons, chimney gutters etc., cut out and make good cement weather fillets, repoint in cement mortar (1:3) to all hips, ridges and verges, make good, clear away debris.</t>
  </si>
  <si>
    <t>Roof Covering: Extra over any renewal or refixing of plain concrete roof tiles for renew roofing felt and battens.</t>
  </si>
  <si>
    <t>Roof Covering: Extra over any renewal or refixing of plain clay roof tiles for renew roofing felt and battens.</t>
  </si>
  <si>
    <t>Tile: Renew any size and type of concrete plain roof tiles including double course at eaves cloaked verges, ridge, hips and valley tiles, supply and install proprietary ventilation units in roof, renew all code 6 lead flashings, aprons chimney gutters and the like wedged and pointed, renew valley gutter and valley board as necessary including all labours, cutting etc. including renew roofing felt and battens, and remove waste and debris.</t>
  </si>
  <si>
    <t>Tile: Renew any size and type of concrete plain roof tiles including double course at eaves cloaked verges, ridge, hips and valley tiles, supply and install proprietary ventilation units in roof, renew all code 6 lead flashings, aprons chimney gutters and the like wedged and pointed, renew valley gutter and valley board as necessary including all labours, cutting etc. including renew roofing felt and battens, install ‘glidevale’ secret gutter to abutment to adjacent property, and remove waste and debris.</t>
  </si>
  <si>
    <t>Tile: Renew any size and type of concrete plain roof tiles including double course at eaves cloaked verges, ridge, hips and valley tiles, supply and install proprietary ventilation units in roof, renew all code 6 lead flashings, aprons chimney gutters and the like wedged and pointed, renew valley gutter and valley board as necessary including all labours, cutting etc. including renew roofing felt and battens and install restraint straps to gables and elevational gables, and remove waste and debris.</t>
  </si>
  <si>
    <t>Tile: Renew any size and type of concrete plain roof tiles including double course at eaves cloaked verges, ridge, hips and valley tiles, supply and install proprietary ventilation units in roof, renew all code 6 lead flashings, aprons chimney gutters and the like wedged and pointed, renew valley gutter and valley board as necessary including all labours, cutting etc. including renew roofing felt and battens and install restraint straps togables and elevational gables, install ‘glidevale’ secret gutter to abutment to adjacent property, and remove waste and debris.</t>
  </si>
  <si>
    <t>Tile: Renew any size and type of clay plain roof tiles including double course at eaves cloaked verges, ridge, hips and valley tiles, supply and install proprietary ventilation units in roof, renew all code 6 lead flashings, aprons chimney gutters and the like wedged and pointed, renew valley gutter and valley board as necessary including all labours, cutting etc. including renew roofing felt and battens, and remove waste and debris.</t>
  </si>
  <si>
    <t>Tile: Renew any size and type of clay plain roof tiles including double course at eaves cloaked verges, ridge, hips and valley tiles, supply and install proprietary ventilation units in roof, renew all code 6 lead flashings, aprons chimney gutters and the like wedged and pointed, renew valley gutter and valley board as necessary including all labours, cutting etc. including renew roofing felt and battens, install ‘glidevale’ secret gutter to abutment to adjacent property, and remove waste and debris.</t>
  </si>
  <si>
    <t>Tile: Renew any size and type of clay plain roof tiles including double course at eaves cloaked verges, ridge, hips and valley tiles, supply and install proprietary ventilation units in roof, renew all code 6 lead flashings, aprons chimney gutters and the like wedged and pointed, renew valley gutter and valley board as necessary including all labours, cutting etc. including renew roofing felt and battens and install restraint straps to gables and elevational gables, and remove waste and debris.</t>
  </si>
  <si>
    <t>Tile: Renew any size and type of clay plain roof tiles including double course at eaves cloaked verges, ridge, hips and valley tiles, supply and install proprietary ventilation units in roof, renew all code 6 lead flashings, aprons chimney gutters and the like wedged and pointed, renew valley gutter and valley board as necessary including all labours, cutting etc. including renew roofing felt and battens and install restraint straps togables and elevational gables, install ‘glidevale’ secret gutter to abutment to adjacent property, and remove waste and debris.</t>
  </si>
  <si>
    <t>Verge: Rake out and repoint verge tiles with coloured mortar (1:3) to match existing.</t>
  </si>
  <si>
    <t>Verge: Renew verge and undercloak to concrete or clay tiles bedded and pointed in coloured mortar (1:3) including all cutting of tiles and refix or renew stainless steel verge clips and remove waste and debris..</t>
  </si>
  <si>
    <t>Verge: Remove and refix loose verge tiles bedded and pointed in coloured mortar (1:3) including refix or renew stainless steel verge clips as necessary.</t>
  </si>
  <si>
    <t>Verge: Remove and refix loose plain verge tiles bedded and pointed in coloured mortar (1:3), including refix/renew stainless steel verge clips.</t>
  </si>
  <si>
    <t>Ridge: Renew half round or angled ridge or hip tiles edge bedded onto roofing tiles with solid bedding at butt joints in coloured mortar (1:3) and remove waste and debris..</t>
  </si>
  <si>
    <t>Ridge: Renew angled monopitch ridge or hip tiles edge bedded onto roofing tiles and with solid bedding at butt joints and mechanically fixed through tile to timber battens, and remove waste and debris.</t>
  </si>
  <si>
    <t>Ridge: Remove and refix any loose ridge or hip tiles edge bedded onto roof tiles and with solid bedding at butt joints in coloured mortar (1:3) and mechanically fixed where necessary.</t>
  </si>
  <si>
    <t>Ridge: Rake out and repoint ridge, hip or valley with coloured mortar (1:3).</t>
  </si>
  <si>
    <t>Ridge: Renew any type of gas flue ridge terminal, remove existing, fix new with edges bedded onto roof tiles and with solid bedding at butt joint in coloured mortar (1:3) and remove waste and debris.</t>
  </si>
  <si>
    <t>Hip: Renew bonnet hip tile nailed to hip rafters with 65mm aluminium alloy nails and with mortar bedding (1:3) under each bonnet tile, struck off smoothly at lower edges of hip tile, and remove waste and debris.</t>
  </si>
  <si>
    <t>Hip: Renew galvanised hip iron including remove, rebed and repoint isolated hip tile.</t>
  </si>
  <si>
    <t>Valley: Renew any type of valley tile including remove existing tile, lay new tile to bond with existing roof tiles including take up and relay adjacent tilesas necessary, and remove waste and debris.</t>
  </si>
  <si>
    <t>Valley: Renew any type of trough valley tile incl. remove existing tile, lay new tile, renew any defective battens, remove and refix tiles, felt etc. to either sides of valley and remake mortar bedding, and remove waste and debris.</t>
  </si>
  <si>
    <t>Verge: Renew cloaked verge complete including remove tiles as necessary, remove existing and fix new cloaked verge and half tile if necessary, refix tiles and make good, and remove waste and debris.</t>
  </si>
  <si>
    <t>Verge: Refix cloaked verge complete including remove tiles as necessary, remove existing and fix new cloaked verge and half tile if necessary, refix tiles and make good.</t>
  </si>
  <si>
    <t>Ridge: Renew any type of dry ridge tile including remove existing, renew filler units to both sides of ridge and fix new dry ridge tile with aluminium alloy nails with integral washers to ridge board including ridge to ridge sealing pieces and blocked end ridge tiles where necessary, and remove waste and debris.</t>
  </si>
  <si>
    <t>Ridge: Renew Gas Flue Ridge Terminal to any dry ridge system including remove existing and fix new with stainless steel nailswith neoprene washers to ridge including renew profile filler units.</t>
  </si>
  <si>
    <t>Vent: Renew or supply and fix new ventilation roof tile unit complete to match existing roof tiles or slates including remove, refix adjacent tiles as necessary</t>
  </si>
  <si>
    <t>Ridge: Remove angled ridge tile and renew with ventilator ridge tile, edge bedded onto roof tiles and with solid bedding at butt joints in coloured mortar (1:3), and remove waste and debris.</t>
  </si>
  <si>
    <t>Ridge: Renew any type of dry vent ridge tile including remove existing, renew filler units/ air flow control units to both sides of ridge and fix new dryvent ridge tile with stainless steel nails with integral washers to ridge board including ridge to ridge sealing pieces and blocked end ridge tiles where necessary, and remove waste and debris.</t>
  </si>
  <si>
    <t>Vent: Renew or supply and fix new eaves ventilators complete including remove and refix tiles and underlay as necessary, all trays, skirts, eaves filler units, aprons, fascias, grills and the like and fix in accordance with manufacturers instructions, and remove waste and debris.</t>
  </si>
  <si>
    <t>Copper work</t>
  </si>
  <si>
    <t>Slate: Remove existing copper or proprietary slate to ne 150mm diameter pipe and replace with 500x500mm copper slate with 200mm high collar to ne 150mm diameter pipe including all labours and remove waste and debris.</t>
  </si>
  <si>
    <t>Slate: Remove existing copper or proprietary slate to ne 150mm diameter pipe and replace with proprietary slate with ne 200mm high collar to ne 150mm diameter pipe including all labours and remove waste and debris.</t>
  </si>
  <si>
    <t>Flashing: Renew copper cover flashing not exceeding 150mm girth, clean out groove of brickwork, wedge with copper and repoint in mastic, including all necessary labours and remove waste and debris.</t>
  </si>
  <si>
    <t>Flashing: Renew copper apron flashing not exceeding 300mm girth, clean out groove of brickwork, wedge with copper and repoint in mastic, including all necessary labours and remove waste and debris.</t>
  </si>
  <si>
    <t>Firewall: Remove existing coping stones to firewall and clear away, remove existing flashings to both sides of firewall and renew with new copper flashings including all dressing etc., supply and fix new PCC coping stones to suit, bedded and pointed in mortar (1:3), and point flashing in mastic.</t>
  </si>
  <si>
    <t>Flashing: Take off copper flashing, set aside, hack out pointing, clean out groove of brickwork, refix flashing and wedge with copper and repoint in mastic.</t>
  </si>
  <si>
    <t>Flashing: Rake out pointing of flashing and repoint in mastic.</t>
  </si>
  <si>
    <t>Gutter: Renew copper chimney gutter lining not exceeding 450mm girth, clean out groove of brickwork, wedge with copper and repoint in mastic, including all necessary labours and remove waste and debris.</t>
  </si>
  <si>
    <t>Valley: Renew copper valley gutter not exceeding 800mm girth, remove and refix roof tiles or slates and battens as required, including all necessary labours and remove waste and debris.</t>
  </si>
  <si>
    <t>Valley: Renew copper valley gutter not exceeding 800mm girth, complete with valley boards and tilting fillets, remove and refix roof tiles or slates as required, including all necessary labours and remove waste and debris.</t>
  </si>
  <si>
    <t>Valley: Repair leak in copper valley with wiped joint or soldered on patch, remove and refix tiles and or slates as necessary (measured per valley).</t>
  </si>
  <si>
    <t>Soaker: Renew copper soaker not exceeding 250x330mm, clean out joint of brickwork, wedge with copper and repoint in mastic, including all necessary labours and remove waste and debris.</t>
  </si>
  <si>
    <t>Roof: Renew copper roof covering including remove old copper, cut, fit and dress new roof covering including all nailing and caps, drips, welted edges, bossed ends and intersections and all labours and remove waste and debris.</t>
  </si>
  <si>
    <t>Porch: Renew copper covering to porch including remove old copper, cut, fit and dress new porch covering including all nailing and caps, drips, welted edges, bossed ends and intersections and all labours and remove waste and debris.</t>
  </si>
  <si>
    <t>Dormers: Renew copper covering to dormers including remove old copper, cut, fit and dress new covering including all nailing and caps, drips, welted edges, bossed ends and intersections and all labours and remove waste and debris.</t>
  </si>
  <si>
    <t>Canopy: Renew copper covering to canopies (measured on plan) including remove old copper, cut, fit and dress new covering including all nailing and caps, drips, welted edges, bossed ends and intersections, dressing to upstands and kerbs, clean out/reform grooves and wedge upstands with copper and repoint in mastic, cut and dress copper around rainwater outlets.</t>
  </si>
  <si>
    <t>Felt: Renew felt roofing with two layer high performance felt including strip and remove existing covering and prepare sub-base to receive new felt roofing, supply and lay two layer high performance felt roofing with plain or mineral surface finish to top layer including all kerbs, upstands, downstands, drips, angles, dressing into outlets, around pipes etc., and remove waste and debris.</t>
  </si>
  <si>
    <t>Felt: Renew felt roofing with two layer high performance felt including strip and remove existing covering and prepare sub-base to receive new felt roofing, supply and lay two layer high performance felt roofing with top layer plain or mineral surface finish with stone chippings bonded in bitumen dressing compound incl all kerbs, upstands, downstands, drips, angles, dressing to outlets, around pipes and the like, and remove waste and debris.</t>
  </si>
  <si>
    <t>Felt: Renew felt roofing with two layer high performance 'Torch On' felt including strip and remove existing covering and prepare sub-base to receive new felt roofing, supply and lay two layer high performance torch on felt roofing with plain or mineral surface finish to top layer including all kerbs, upstands, downstands, drips, angles, dressing to outlets, around pipes etc., and remove waste and debris.</t>
  </si>
  <si>
    <t>Felt: Renew felt roofing with two layer high performance 'Torch On' felt including strip and remove existing covering and prepare sub-base to receive new felt roofing, supply and lay two layer performance Torch On felt roofing with top layer plain/mineral surface finish with stone chippings bonded in bitumen dressing compound incl all kerbs upstands, downstands, drips, angles, dressing to outlets, around pipes and the like, and remove waste and debris.</t>
  </si>
  <si>
    <t>Felt: Renew two layer felt to any girth gutter including remove defective felt and lay new felt bedded in hot bitumen, and remove waste and debris.</t>
  </si>
  <si>
    <t>Felt: Take off existing, clear away and renew preformed aluminium edging including all angles and ends, dress felt roofing into groove, and remove waste and debris.</t>
  </si>
  <si>
    <t>Felt: Fix flashband upstand or skirting ne 300mm girth including prime surface.</t>
  </si>
  <si>
    <t>Felt: Prepare and apply solar reflective paint to general surfaces of felt roofing(per coat).</t>
  </si>
  <si>
    <t>Felt: Prepare and apply anti-vandal  paint to general surfaces of felt roofing.</t>
  </si>
  <si>
    <t>Felt: Renew chippings to roof including remove old chippings and clear away, apply cold compound and spread new chippings (as sole job), and remove waste and debris.</t>
  </si>
  <si>
    <t>Felt: Overhaul felt roofing to flat roof area, including removing moss, algae and other debris, redress old chippings, supply and spread new chippings as necessary, rewedge and redress flashings, clear associated gutters, and remove waste and debris.</t>
  </si>
  <si>
    <t>Roof: Renew roof felt and boarding complete, strip off existing roof covering and boarding, clear away to tip fix 19mm WBP plywood boarding to roof joist, including 50x50mm softwood noggins, tape joints of lay one layer of vapour barrier, lay 100mm insulation board, lay two layer high performance felt roofing with plain or mineral surface finish to top layer including all kerbs, upstands, downstands, drips, angles, dressing into outlets, around pipes etc., supply and fix new code 4lead cover flashing to wall abutments, and remove waste and debris.</t>
  </si>
  <si>
    <t>Felt: Renew felt roofing with two layer high performance felt including strip and remove existing covering and prepare sub-base to receive new felt roofing, supply and lay three layer high performance felt roofing with plain or mineral surface finish to top layer including all kerbs, upstands, downstands, drips, angles, dressing into outlets, around pipes etc., and remove waste and debris.</t>
  </si>
  <si>
    <t>Felt: Renew felt roofing with three layer high performance felt including strip and remove existing covering and prepare sub-base to receive new felt roofing, supply and lay three layer high performance felt roofing with top layer plain or mineral surface finish with stone chippings bonded in bitumen dressing compound incl all kerbs, upstands, downstands, drips, angles, dressing to outlets, around pipes and the like, and remove waste and debris.</t>
  </si>
  <si>
    <t>Felt: Renew felt roofing with three layer high performance 'Torch On' felt including strip and remove existing covering and prepare sub-base to receive new felt roofing, supply and lay three layer high performance torch on felt roofing with plain or mineral surface finish to top layer including all kerbs, upstands, downstands, drips, angles, dressing to outlets, around pipes etc., and remove waste and debris.</t>
  </si>
  <si>
    <t>Felt: Renew felt roofing with three layer high performance 'Torch On' felt including strip and remove existing covering and prepare sub-base to receive new felt roofing, supply and lay three layer performance Torch On felt roofing with top layer plain/mineral surface finish with stone chippings bonded in bitumen dressing compound incl all kerbs upstands, downstands, drips, angles, dressing to outlets, around pipes and the like, and remove waste and debris.</t>
  </si>
  <si>
    <t>Felt: Lay three layer felt to upstand, kerb etc., ne 300mm girth with mineral felt bedded in hot bitumen, tucked and pointed in chase with cement mortar, and remove waste and debris.</t>
  </si>
  <si>
    <t>Felt: Renew three layer felt to any girth gutter including remove defective felt and lay new felt bedded in hot bitumen, and remove waste and debris.</t>
  </si>
  <si>
    <t>Roof: Renew roof felt and boarding complete, strip off existing roof covering and boarding, clear away to tip fix 19mm WBP plywood boarding to roof joist, including 50x50mm softwood noggins, tape joints of lay one layer of vapour barrier, lay 100mm insulation board, lay three layer high performance felt roofing with plain or mineral surface finish to top layer including all kerbs, upstands, downstands, drips, angles, dressing into outlets, around pipes etc., supply and fix new code 4 lead cover flashing to wall abutments, and remove waste and debris.</t>
  </si>
  <si>
    <t>Roof: Renew any existing flat roof covering with elastomeric sheet roofing system, strip existing covering, clear away to tip, lay 3.5mm aluminium lined elastomeric bitumen vapour barrier, 4mm glass fibre reinforced elastomeric bitumen underlay and 5mm polyester reinforced elastomeric bitumen capping sheet with mineral surface finish, including all kerbs, upstands, downstands, drips, angles, dressing into outlets, around pipes etc., and remove waste and debris.</t>
  </si>
  <si>
    <t>Roof: Renew any existing flat roof covering with elastomeric sheet roofing system, strip existing covering, clear away to tip, prepare and prime, base lay 3.5mm aluminium lined elastomeric bitumen vapour barrier, 60mm insulation board, 4mm glass fibre reinforced elastomeric bitumen underlay and 5mm polyester reinforced elastomeric bitumen capping sheet with mineral surface finish, including all kerbs, upstands, downstands, drips, angles, dressing into outlets, around pipes etc., and remove waste and debris.</t>
  </si>
  <si>
    <t>Roof: Renew or install  fixed green roofing system, including two layer high performance felt including strip and remove existing covering and prepare sub-base to receive new felt roofing, supply and lay three layer high performance felt roofing with plain finish to top layer including all kerbs, upstands, downstands, drips, angles, dressing into outlets, around pipes etc,apply growing sedum proprietry matting and medium to top layer,  and remove waste and debris.</t>
  </si>
  <si>
    <t xml:space="preserve">Cut out decayed timber from windows and frames. Remove old and loose paint as necessary. Repair using Dry Fix/Dry Flex RP resin (Window Care Systems Ltd or similar approved), leave ready to decorate. </t>
  </si>
  <si>
    <t>Cut out decayed timber from windows and frames. Remove old and loose paint as necessary. Repair using Dry Fix/Dry Flex RP resin (Window Care Systems Ltd or similar approved), leave ready to decorate. 
Route out and repair decayed wood;
100cm3</t>
  </si>
  <si>
    <t>Cut out decayed timber from windows and frames. Remove old and loose paint as necessary. Repair using Dry Fix/Dry Flex RP resin (Window Care Systems Ltd or similar approved), leave ready to decorate. 
Route out and repair decayed wood;
up to 200cm3</t>
  </si>
  <si>
    <t>Cut out decayed timber from windows and frames. Remove old and loose paint as necessary. Repair using Dry Fix/Dry Flex RP resin (Window Care Systems Ltd or similar approved), leave ready to decorate. 
Route out and repair decayed wood;
300cm3</t>
  </si>
  <si>
    <t>Cut out decayed timber from windows and frames. Remove old and loose paint as necessary. Repair using Dry Fix/Dry Flex RP resin (Window Care Systems Ltd or similar approved), leave ready to decorate. 
Route out and repair decayed wood;
400cm3</t>
  </si>
  <si>
    <t>Cut out decayed timber from windows and frames. Remove old and loose paint as necessary. Repair using Dry Fix/Dry Flex RP resin (Window Care Systems Ltd or similar approved), leave ready to decorate. 
Route out and repair decayed wood;
500cm3</t>
  </si>
  <si>
    <t>Window: Renew timber window with standard softwood casement window with softwood cill, including ne 1 No. opening light, factory applied base stain or primer finish, compressible weatherstripping, ironmongery including locking handles, glazing beads, windows preslotted for trickle ventilators including screens, remove existing frame and fix new in prepared opening, bed in mortar and point with sealant, double glazed, make good to all finishes, decorate to match existing internally and prepare for redecoration externally, and remove waste and debris.</t>
  </si>
  <si>
    <t>Window: Renew timber window with standard softwood casement window with softwood cill, including ne 2 No. opening light, factory applied base stain or primer finish, compressible weatherstripping, ironmongery including locking handles, glazing beads, windows preslotted for trickle ventilators including screens, remove existing frame and fix new in prepared opening, bed in mortar and point with sealant, double glazed, make good to all finishes, decorate to match existing internally and prepare for redecoration externally, and remove waste and debris.</t>
  </si>
  <si>
    <t>Window: Renew timber window with standard softwood casement window with softwood cill including ne 3 No. opening light, factory applied base stain or primer finish, compressible weatherstripping, ironmongery including locking handles, glazing beads, windows preslotted for trickle ventilators including screens, remove existing frame and fix new in prepared opening, bed in mortar and point with sealant, double glazed, make good to all finishes, decorate to match existing internally and prepare for redecoration externally, and remove waste and debris.</t>
  </si>
  <si>
    <t>Window: Renew timber window with standard softwood casement window with softwood cill including ne 4 No. opening light, factory applied base stain or primer finish, compressible weatherstripping, ironmongery including locking handles, glazing beads, windows preslotted for trickle ventilators including screens, remove existing frame and fix new in prepared opening, bed in mortar and point with sealant, double glazed, make good to all finishes, decorate to match existing internally and prepare for redecoration externally, and remove waste and debris.</t>
  </si>
  <si>
    <t>Window: Renew timber window with standard softwood casement window with softwood cill, including fixed and opening lights to match existing, factory applied base stain or primer finish, compressible weatherstripping, ironmongery including locking handles, glazing beads, windows preslotted for and including trickle ventilators including screens, remove existing frame and fix new in prepared opening, bed in mortar and point with sealant, double glazed and make good to all finishes, decorate to match existing internally and prepare for redecoration externally, and remove waste and debris.</t>
  </si>
  <si>
    <t>Window: Renew timber window with standard high performance softwood casement window with softwood cill, including fixed and opening lights to match existing, factory applied base stain or primer finish, compressible weatherstripping, ironmongery including locking handles, glazing beads, windows preslotted for and including trickle ventilators including screens, remove existing frame and fix new in prepared opening, bed in mortar and point with sealant, double glazed and make good to all finishes, decorate to match existing internally and prepare for redecoration externally, and remove waste and debris.</t>
  </si>
  <si>
    <t>Window: Renew timber window with purpose made softwood casement window with softwood cill including ne 1 No. opening light, factory applied base stain or primer finish, compressible weatherstripping, ironmongery including locking handles, glazing beads, windows preslotted for trickle ventilators including screens, remove existing frame and fix new in prepared opening, bed in mortar and point with sealant, double glazed, make good to all finishes, decorate to match existing internally and prepare for redecoration externally, and remove waste and debris.</t>
  </si>
  <si>
    <t>Window: Renew timber window with purpose made softwood casement window with softwood cill including ne 2 No. opening light, factory applied base stain or primer finish, compressible weatherstripping, ironmongery including locking handles, glazing beads, windows preslotted for trickle ventilators including screens, remove existing frame and fix new in prepared opening, bed in mortar and point with sealant, double glazed, make good to all finishes, decorate to match existing internally and prepare for redecoration externally, and remove waste and debris.</t>
  </si>
  <si>
    <t>Window: Renew timber window with purpose made softwood casement window with softwood cill including ne 3 No. opening light, factory applied base stain or primer finish, compressible weatherstripping, ironmongery including locking handles, glazing beads, windows preslotted for trickle ventilators including screens, remove existing frame and fix new in prepared opening, bed in mortar and point with sealant, double glazed, make good to all finishes, decorate to match existing internally and prepare for redecoration externally, and remove waste and debris.</t>
  </si>
  <si>
    <t>Window: Renew timber window with purpose made softwood casement window with softwood cill including ne 4 No. opening light, factory applied base stain or primer finish, compressible weatherstripping, ironmongery including locking handles, glazing beads, windows preslotted for trickle ventilators including screens, remove existing frame and fix new in prepared opening, bed in mortar and point with sealant, double glazed, make good to all finishes, decorate to match existing internally and prepare for redecoration externally, and remove waste and debris.</t>
  </si>
  <si>
    <t>Window: Renew timber window with purpose made softwood casement window with softwood cill including fixed and opening lights to match existing, factory applied base stain or primer finish, compressible weatherstripping, ironmongery including locking handles, glazing beads, windows preslotted for and including trickle ventilators including screens, remove existing frame and fix new in prepared opening, bed in mortar and point with sealant, double glazed and make good to all finishes, decorate to match existing internally and prepare for redecoration externally, and remove waste and debris.</t>
  </si>
  <si>
    <t>Window: Renew timber window with purpose made high performance softwood casement window with softwood cill, including fixed and opening lights to match existing, factory applied base stain or primer finish, compressible weatherstripping, ironmongery including locking handles, glazing beads, windows preslotted for and including trickle ventilators including screens, remove existing frame and fix new in prepared opening, bed in mortar and point with sealant, double glazed and make good to all finishes, decorate to match existing internally and prepare for redecoration externally, and remove waste and debris.</t>
  </si>
  <si>
    <t>Windows - Box Sash - Purpose Made Softwood Double Glazed</t>
  </si>
  <si>
    <t>Window: Renew window with purpose made softwood double hung cased box frame and sashes complete with 2 sashes, factory applied base stain or primer finish, compressible weatherstripping, glazing beads, ironmongery, remove existing and fix new into prepared opening, bed in mortar, point with sealant, double glazed and make good all finishes, decorate to match existing internally and prepare for redecoration externally, and remove waste and debris.</t>
  </si>
  <si>
    <t>Window: Renew window with purpose made softwood horizontal pivot hung window complete, factory applied base stain or primer finish, compressible weatherstripping, glazing beads, ironmongery, fix frame to prepared opening, bed in mortar and point with sealant, double glazed, make good all finishes, decorate to match existing internally and prepare for redecoration externally, and remove waste and debris.</t>
  </si>
  <si>
    <t>Window: Renew timber window with standard hardwood casement window with hardwood cill, including ne 1 No. opening light, factory applied base stain finish, compressible weatherstripping, ironmongery including locking handles, glazing beads, windows preslotted for trickle ventilators including screens, remove existing frame and fix new in prepared opening, bed in mortar and point with sealant, double glazed, make good to all finishes, decorate to match existing internally and prepare for redecoration externally, and remove waste and debris.</t>
  </si>
  <si>
    <t>Window: Renew timber window with standard hardwood casement window with hardwood cill, including ne 2 No. opening light, factory applied base stain finish, compressible weatherstripping, ironmongery including locking handles, glazing beads, windows preslotted for trickle ventilators including screens, remove existing frame and fix new in prepared opening, bed in mortar and point with sealant, double glazed, make good to all finishes, decorate to match existing internally and prepare for redecoration externally, and remove waste and debris.</t>
  </si>
  <si>
    <t>Window: Renew timber window with standard hardwood casement window with hardwood cill including ne 3 No. opening light, factory applied base stain, compressible weatherstripping, ironmongery including locking handles, glazing beads, windows preslotted for trickle ventilators including screens, remove existing and fix new in prepared opening, bed in mortar and point with sealant, double glazed, make good to all finishes, decorate to match existing internally and prepare for redecoration externally, and remove waste and debris.</t>
  </si>
  <si>
    <t>Window: Renew timber window with standard hardwood casement window with hardwood cill including ne 4 No. opening light, factory applied base stain, compressible weatherstripping, ironmongery including locking handles, glazing beads, windows preslotted for trickle ventilators including screens, remove existing and fix new in prepared opening, bed in mortar and point with sealant, double glazed, make good to all finishes, decorate to match existing internally and prepare for redecoration externally, and remove waste and debris.</t>
  </si>
  <si>
    <t>Window: Renew timber window with standard hardwood casement window with hardwood cill, including fixed and opening lights to match existing, factory applied base stain finish, compressible weatherstripping, ironmongery including locking handles, glazing beads, windows preslotted for and including trickle ventilators including screens. Remove existing frame and fix in prepared opening, bed in mortar and point with sealant, double glazed and make good to all finishes, decorate to match existing internally and prepare for redecoration externally, and remove waste and debris.</t>
  </si>
  <si>
    <t>Window: Renew timber window with standard high performance hardwood casement window with hardwood cill, including fixed and opening lights to match existing, factory applied base stain finish, compressible weatherstripping, ironmongery including locking handles, glazing beads, windows preslotted for and including trickle ventilators including screens. Remove existing frame and fix new in prepared opening, bed in mortar and point with sealant, double glazed and make good to all finishes, decorate to match existing internally and prepare for redecoration externally, and remove waste and debris.</t>
  </si>
  <si>
    <t>Window: Renew timber window with purpose made hardwood casement window with hardwood cill including ne 1 No. opening light, factory applied base stain, compressible weatherstripping, ironmongery including locking handles, glazing beads, windows preslotted for trickle ventilators including screens, remove existing frame and fix new in prepared opening, bed in mortar and point with sealant, double glazed, make good to all finishes, decorate to match existing internally and prepare for redecoration externally, and remove waste and debris.</t>
  </si>
  <si>
    <t>Window: Renew timber window with purpose made hardwood casement window with hardwood cill including ne 2 No. opening light, factory applied base stain, compressible weatherstripping, ironmongery including locking handles, glazing beads, windows preslotted for trickle ventilators including screens, remove existing frame and fix new in prepared opening, bed in mortar and point with sealant, double glazed, make good to all finishes, decorate to match existing internally and prepare for redecoration externally, and remove waste and debris.</t>
  </si>
  <si>
    <t>Window: Renew timber window with purpose made hardwood casement window with hardwood cill including ne 3 No. opening light, factory applied base stain, compressible weatherstripping, ironmongery including locking handles, glazing beads, preslotted for trickle ventilators including screens, remove existing frame and fix new in prepared opening, bed in mortar and point with sealant, double glazed, make good to all finishes, decorate to match existing internally and prepare for redecoration externally, and remove waste and debris.</t>
  </si>
  <si>
    <t>Window: Renew timber window with purpose made hardwood casement window with hardwood cill including ne 4 No. opening light, factory applied base stain, compressible weatherstripping, ironmongery including locking handles, glazing beads, preslotted for trickle ventilators including screens, remove existing frame and fix new in prepared opening, bed in mortar and point with sealant, double glazed, make good to all finishes, decorate to match existing internally and prepare for redecoration externally, and remove waste and debris.</t>
  </si>
  <si>
    <t>Window: Renew timber window with purpose made hardwood casement window with hardwood cill including fixed and opening lights to match existing, factory applied base stain finish, compressible weatherstripping, ironmongery including locking handles, glazing beads, windows preslotted for and including trickle ventilators including screens, remove existing frame and fix new in prepared opening, bed in mortar and point with sealant, double glazed and make good to all finishes, decorate to match existing internally and prepare for redecoration externally, and remove waste and debris.</t>
  </si>
  <si>
    <t>Window: Renew timber window with purpose made high performance hardwood casement window with hardwood cill, including fixed and opening lights to match existing, factory applied base stain primer finish, compressible weatherstripping, ironmongery including locking handles, glazing beads, windows preslotted for and including trickle ventilators including screens, remove existing frame and fix new in prepared opening, bed in mortar and point with sealant, double glazed and make good to all finishes, decorate to match existing internally and prepare for redecoration externally, and remove waste and debris.</t>
  </si>
  <si>
    <t>Window: Renew window with purpose made hardwood double hung cased box frame and sashes complete with 2 sashes, factory applied base stain, compressible weatherstripping, glazing beads, ironmongery, remove existing and fix new into prepared opening, bed in mortar, point with sealant, double glazed and make good all finishes, decorate to match existing internally and prepare for redecoration externally, and remove waste and debris.</t>
  </si>
  <si>
    <t>Window: Renew window with purpose made hardwood horizontal pivot hung window complete, with factory applied base stain compressible weatherstripping, glazing beads, ironmongery, fix frame to prepared opening, bed in mortar and point with sealant, double glazed, make good all finishes, decorate to match existing internally and prepare for redecoration externally, and remove waste and debris.</t>
  </si>
  <si>
    <t>Window: Renew timber window with standard softwood feature window ne 5.00sm overall with combination of fixed and opening lightsand panels, factory applied base stain or primer finish, compressible weatherstripping, ironmongery including locking handles, glazing beads, windows preslotted for trickle ventilators including screens, remove existing frame and fix new in prepared opening, bed in mortar and point with sealant, double glazed, decorate to match existing internally and prepare for redecoration externally, and remove waste and debris.</t>
  </si>
  <si>
    <t>Window: Renew timber window with standard hardwood feature window ne 5.00sm overall with combination of fixed and opening lights and panels, factory applied base stain finish, compressible weatherstripping, ironmongery including locking handles, glazing beads, windows preslotted for trickle ventilators including screens, remove existing frame and fix new in prepared opening, bed in mortar and point with sealant, double glazed, make good to all finishes, decorate to match existing internally and prepare for redecoration externally, and remove waste and debris.</t>
  </si>
  <si>
    <t>Window: Renew any type window with purpose made PVCu factory glazed horizontal pivot hung window complete with cill, double glazed internally with 28mm thick hermetically sealed units, complete with thermal breaks, compressible weatherstripping, ironmongery including stainless steel friction hinges, espagnolette locking mechanism with locking handles, child restrictors, glazing beads, trickle ventilators including screens, remove existing and fix new to prepared opening using cleats or screw bolts, seal around externally with flexible foam strip and silicone sealant, make good all finishes internally and externally and remove waste and debris.</t>
  </si>
  <si>
    <t>Window: Renew any type window with purpose made PVCu factory glazed casement window with cill, double glazed internally with 28mm thick hermetically sealed units, including ne 1 No. opening light, thermal breaks, compressible weatherstripping, ironmongery including stainless steel friction hinges, espagnolette locking mechanism with locking handles, child restrictors, glazing beads, trickle ventilators including screens, remove existing and fix new to prepared opening using cleats or screw bolts, seal around externally with flexible foam strip and silicone sealant, make good all finishes internally and externally and remove waste and debris.</t>
  </si>
  <si>
    <t>Window: Renew any type window with purpose made PVCu factory glazed casement window with cill, double glazed internally with 28mm thick hermetically sealed units, including ne 2 No. opening light thermal breaks, compressible weatherstripping, ironmongery including stainless steel friction hinges, espagnolette locking mechanism with locking handles, child restrictors, glazing beads, trickle ventilators including screens, remove existing and fix new to prepared opening using cleats or screw bolts, seal around externally with flexible foam strip and silicone sealant, make good all finishes internally and externally and remove waste and debris.</t>
  </si>
  <si>
    <t>Window: Renew any type window with purpose made PVCu factory glazed casement window with cill, double glazed internally with 28mm thick hermetically sealed units, including ne 3 No. opening lights, thermal breaks, compressible weatherstripping, ironmongery including stainless steel friction hinges, espagnolette locking mechanism with locking handles, child restrictors, glazing beads, trickle ventilators including screens, remove existing and fix new to prepared opening using cleats or screw bolts, seal around externally with flexible foam strip and silicone sealant, make good all finishes internally and externally and remove waste and debris.</t>
  </si>
  <si>
    <t>Window: Renew any type window with purpose made PVCu factory glazed casement window with cill, double glazed internally with 28mm thick hermetically sealed units, including ne 4 No. opening lights, thermal breaks, compressible weatherstripping, ironmongery including stainless steel friction hinges, espagnolette locking mechanism with locking handles, child restrictors, glazing beads, trickle ventilators including screens, remove existing and fix new to prepared opening using cleats or screw bolts, seal around externally with flexible foam strip and silicone sealant, make good all finishes internally and externally and remove waste and debris.</t>
  </si>
  <si>
    <t>Window: Renew any type window with purpose made PVCu factory glazed casement window with cill, with fixed and opening lights to match existing, double glazed internally with 28mm thick hermetically sealed units, thermal breaks, compressible weatherstripping, ironmongery including stainless steel friction hinges, espagnolette locking mechanism with locking handles, child restrictors, glazing beads, trickle ventilators including screens, remove existing and fix new to prepared opening using cleats or screw bolts, seal around externally with flexible foam strip and silicone sealant, make good all finishes internally and externally and remove waste and debris.</t>
  </si>
  <si>
    <t>Window: Renew any type window with purpose made PVCu factory glazed tilt/turn window with cill, double glazed internally with 28mm thick hermetically sealed units, including ne 1 No. opening light, thermal breaks, compressible weatherstripping, ironmongery including stainless steel tilt and turn gear, espagnolette locking system with locking handles, glazing beads, trickle ventilators including screens, , remove existing and fix new to prepared opening using cleats or screw bolts, seal around externally with flexible foam strip and silicone sealant, make good all finishes internally and externally and remove waste and debris.</t>
  </si>
  <si>
    <t>Window: Renew any type window with purpose made PVCu factory glazed tilt/turn window with cill, double glazed internally with 28mm thick hermetically sealed units, including ne 2 No. opening lights, thermal breaks, compressible weatherstripping, ironmongery including stainless steel tilt and turn gear, espagnolette locking system with locking handles, glazing beads, trickle ventilators including screens, , remove existing and fix new to prepared opening using cleats or screw bolts, seal around externally with flexible foam strip and silicone sealant, make good all finishes internally and externally and remove waste and debris.</t>
  </si>
  <si>
    <t>Window: Renew any type window with purpose made PVCu factory glazed tilt/turn window with cill, double glazed internally with 28mm thick hermetically sealed units, including ne 3 No. opening lights, thermal breaks, compressible weatherstripping, ironmongery including stainless steel tilt and turn gear, espagnolette locking system with locking handles, glazing beads, trickle ventilators including screens, , remove existing and fix new to prepared opening using cleats or screw bolts, seal around externally with flexible foam strip and silicone sealant, make good all finishes internally and externally and remove waste and debris.</t>
  </si>
  <si>
    <t>Window: Renew any type window with purpose made PVCu factory glazed tilt/turn window with cill, double glazed internally with 28mm thick hermetically sealed units, including ne 4 No. opening lights, thermal breaks, compressible weatherstripping, ironmongery including stainless steel tilt and turn gear, espagnolette locking system with locking handles, glazing beads, trickle ventilators including screens, remove existing and fix new to prepared opening using cleats or screw bolts, seal around externally with flexible foam strip and silicone sealant, make good all finishes internally and externally and remove waste and debris.</t>
  </si>
  <si>
    <t>Glazing: Discount for provide and fix any combination of single glazed units to timber windows including all adjustments to frames, sashes and the like (measured per nett square metre glass area or fraction thereof).</t>
  </si>
  <si>
    <t>Window: Renew plastic coated timber casement window, 1 opening light, weaterstripping, remove existing, fix new in prepared opening, point in sealant, double glazed internally with 28mm thick sealed Low E glass unit, all ironmongery, make good to structure and all finishings and decorations internally and externally.</t>
  </si>
  <si>
    <t>Window: Renew plastic coated timber casement window, 2 opening lights, weaterstripping, remove existing, fix new in prepared opening, point in sealant, double glazed internally with 28mm thick sealed Low E glass unit, all ironmongery, make good to structure and all finishings and decorations internally and externally.</t>
  </si>
  <si>
    <t>Window: Renew plastic coated timber casement window, 3 opening lights, weaterstripping, remove existing, fix new in prepared opening, point in sealant, double glazed internally with 28mm thick sealed Low E glass unit, all ironmongery, make good to structure and all finishings and decorations internally and externally.</t>
  </si>
  <si>
    <t>Frame: Renew window/door frame unit with plastic coated timber unit including ne 2 No opening lights, compressible weatherstripping, ironmongery including locking handles, glazing beads, remove existing frame and fix new in prepared opening, point with sealant, double glazed, make good to all finishes and decorate to match existing internally and externally, and remove waste and debris. (remove/rehang existing door or renew door to be ordered separately).</t>
  </si>
  <si>
    <t>Frame: Renew fixed light/door frame unit with plastic coated timber unit including 2 No fixed lights, compressible weatherstripping, glazing beads, remove existing frame and fix new in prepared opening, point with sealant, glaze, make. Good to all finishes and decorate to match existing internally and externally, and remove waste and debris. (remove/rehang existing door or renew door to be ordered separately).</t>
  </si>
  <si>
    <t>Timber: Repair decayed external joinery timber, carefully cut away defective material, two part epoxy resin based filler/repair compound filling to joints, cracks, shakes, splits and the like, any width not exceeding 10mm, any depth, exceeding 300mm long all preparatory work and making good, preparation for redecoration.</t>
  </si>
  <si>
    <t>Timber: Repair decayed external joinery timber, carefully cut away defective material, two part epoxy resin based filler/repair compound filling to joints, cracks, shakes, splits and the like, any width not exceeding 10mm, any depth, not exceeding 300mm long all preparatory work and making good, preparation for redecoration.</t>
  </si>
  <si>
    <t>Timber: Repair decayed external joinery timber, carefully cut away defective material, two part epoxy resin based filler/repair compound filling to plain surfaces and the like, any width not exceeding 25mm, any depth, not exceeding 600mm long all preparatory work and making good, preparation for redecoration.</t>
  </si>
  <si>
    <t>Timber: Repair decayed external joinery timber, carefully cut away defective material, two part epoxy resin based filler/repair compound filling to plain surfaces and the like, any width exceeding 25mm but not exceeding 50mm, any depth, not exceeding 300mm long all preparatory work and making good, preparation for redecoration.</t>
  </si>
  <si>
    <t>Timber: Repair decayed external joinery timber, carefully cut away defective material, two part epoxy resin based filler/repair compound filling to plain surfaces and the like, any width exceeding 50mm but not exceeding 75mm, any depth not exceeding 300mm long all preparatory work and making good, preparation for redecoration.</t>
  </si>
  <si>
    <t>Timber: Repair decayed external joinery timber, carefully cut away defective material, two part epoxy resin based filler/repair compound filling to irregular surfaces, mouldings and the like, any width not exceeding 25mm, any depth, not exceeding 300mm long all preparatory work and making good, preparation for redecoration.</t>
  </si>
  <si>
    <t>Timber: Repair decayed external joinery timber, carefully cut away defective material, two part epoxy resin based filler/repair compound filling to irregular surfaces, mouldings and the like, any width exceeding 25mm but not exceeding 50mm, any depth, not exceeding 600mm long all preparatory work and making good, preparation for redecoration.</t>
  </si>
  <si>
    <t>Timber: Repair decayed external joinery timber, carefully cut away defective material, two part epoxy resin based filler/repair compound filling to irregular surfaces, mouldings and the like, any width exceeding 50mm but not exceeding 75mm, any depth, not exceeding 600mm long all preparatory work and making good, preparation for redecoration.</t>
  </si>
  <si>
    <t>Window: Ease any size and type of opening sash, pivot sash, sliding sash including remove and refix sash, beads etc., oil and adjust hinges and ironmongery as necessary, touch up decorations internally to match existing and prepare for redecoration externally, test to ensure effective operation.</t>
  </si>
  <si>
    <t>Window: Renew ne 900x600mm casement with preservative treated softwood casement, consisting of any size or profile members to match existing and hanging on new pair of 50mm steel butt storm hinges, single glazed and decorate to match existing internally and prepare for redecoration externally, and remove waste and debris.</t>
  </si>
  <si>
    <t>Sash: Renew ne 900x600mm fixed sash with preservative treated softwood sash, consisting of any size or profile members to match existing and bedded in linseed oil putty and screw fixed to frame, single glazed and decorate to match existing internally and prepare for redecoration externally, and remove waste and debris.</t>
  </si>
  <si>
    <t>Window: Renew pivot sash with preservative treated softwood pivot, consisting of any size or profile to match existing framing and hanging on new pair of pivot hinges, single glazed and decorate to match existing internally and prepare for redecoration externally, and remove waste and debris.</t>
  </si>
  <si>
    <t>Window: Renew preservative treated softwood sliding sash to box sash window, any size or profile to match existing, complete with cords, ease and adjust, single glazed and decorate to match existing internally and prepare for redecoration externally, and remove waste and debris.</t>
  </si>
  <si>
    <t>Window: Renew softwood parting bead to box sash window complete and decorate to match existing internally and prepare for redecoration externally, and remove waste and debris.</t>
  </si>
  <si>
    <t>Window: Renew set of pulley cords complete including remove and refix sliding sash pockets and beads and ease pulley (per sash).</t>
  </si>
  <si>
    <t>Window: Renew sliding sash pulley wheel including remove and refix sash and renew cords if required, touch up decorations to match existing, and remove waste and debris.</t>
  </si>
  <si>
    <t>Window: Renew weight(s) to sliding sash including remove and refix sash and renew cords if required, touch up decorations to match existing, and remove waste and debris.</t>
  </si>
  <si>
    <t>Window: Renew any type and size of spiral balances to double hung sash unit including remove/refix sashes, beads, linings etc., renew balances, test and make good decorations to match existing, and remove waste and debris.</t>
  </si>
  <si>
    <t>Frame: Cut out and splice in new section treated softwood frame any size or profile to match existing, plugged to brick work and pointed with sealant, make good to plasterwork and decorate to match existing internally and prepare for redecoration externally, and remove waste and debris.</t>
  </si>
  <si>
    <t>Cill: Cut out and splice in new section ne 300mm long any size or profile of preservative hardwood cill to match existing frame, plugged to brickwork, and pointed with sealant, make good plasterwork and decorate to match existing internally and prepare for redecoration externally, and remove waste and debris.</t>
  </si>
  <si>
    <t>Cill: Cut out and splice in new section over 300mm long any size or profile of preservative hardwood cill to match existing frame, plugged to brickwork, and pointed with sealant, make good plasterwork and decorate to match existing internally and prepare for redecoration externally, and remove waste and debris.</t>
  </si>
  <si>
    <t>Window: Renew with 14x20mm preservative treated softwood or hardwood glazing bead and prepare for redecoration, and remove waste and debris.</t>
  </si>
  <si>
    <t>Window: Refix loose glazing bead and bed in sealant.</t>
  </si>
  <si>
    <t>Window: Renew front section of cill with any size or profile to match existing with screws and pellated and bed in sealant including cut out defective section and shape new to match existing, prepare for redecoration, and remove waste and debris.</t>
  </si>
  <si>
    <t>Window: Renew glazing bar, any size or profile to match existing, reglaze with existing glass, splice new section, remove/refix sashes as required, redecorate to match existing internally and prepare for redecoration externally (refixing of glass is Service Provider’s risk).</t>
  </si>
  <si>
    <t>Window: Renew weather or parrot mould, cut out old and fix new mould, prepare for redecoration, and remove waste and debris.</t>
  </si>
  <si>
    <t>Window: Repair sash rail or stile any size or profile to match existing, reglaze with existing glass, splice new section, remove/refix fittings, redecorate to match existing internally and prepare for redecoration externally, (refixing of glass is Service Provider’s risk).</t>
  </si>
  <si>
    <t>Window: Overhaul timber casement window, dismantle as necessary and subsequently reassemble including freeing, easing and adjusting casements to give correct operation, renew sealing gaskets, renew fixing screws, remove, refit or renew ironmongery as necessary, rake out and renew defective putty and mastic, touch up decorations internally to match existing and prepare for redecoration externally, and remove waste and debris.</t>
  </si>
  <si>
    <t>Window: Overhaul timber sash window, renew staff and parting beads, take out sashes and later rehang on appropriate sized new undyed plaited nylon sash cords, renew pocket pieces, wedge and cramp loose sash frames, oil pulleys, ease and adjust sashes, remove, refit or renew ironmongery, rake out and renew defective putty and mastic, touch up decorations internally to match existing and prepare for redecoration externally, and remove waste and debris.</t>
  </si>
  <si>
    <t>Window: Overhaul sash window, renew staff and parting beads, take out sashes and later rehang on spiral sash balances, renew pocket pieces, wedge and cramp loose sash frames, ease and adjust sashes, remove, refit or renew ironmongery, rake out and renew defective putty and mastic, touch up decorations internally to match existing and prepare for redecoration externally, and remove waste and debris.</t>
  </si>
  <si>
    <t xml:space="preserve">Escape Window: Form escape opening casement in existing window, remove glass, adjust frame to receive ne 900x600mm double glazed casement, to match existing, all ironmongery, prepare to decorate. </t>
  </si>
  <si>
    <t>Window: Renew steel window, polyester powder coated casement window, 1 opening light, weaterstripping, remove existing, fix new in prepared opening, point in sealant, double glazed internally with 28mm thick sealed Low E glass unit, all ironmongery, make good to structure and all finishings and decorations internally and externally.</t>
  </si>
  <si>
    <t>Window: Renew steel window, polyester powder coated casement window, 2 opening lights, weaterstripping, remove existing, fix new in prepared opening, point in sealant, double glazed internally with 28mm thick sealed Low E glass unit, all ironmongery, make good to structure and all finishings and decorations internally and externally.</t>
  </si>
  <si>
    <t>Window: Renew steel window, polyester powder coated casement window, 3 opening lights, weaterstripping, remove existing, fix new in prepared opening, point in sealant, double glazed internally with 28mm thick sealed Low E glass unit, all ironmongery, make good to structure and all finishings and decorations internally and externally.</t>
  </si>
  <si>
    <t>Window: Renew aluminium window, polyester powder coated casement window, 1 opening light, weaterstripping, remove existing, fix new in prepared opening, point in sealant, double glazed internally with 28mm thick sealed Low E glass unit, all ironmongery, make good to structure and all finishings and decorations internally and externally.</t>
  </si>
  <si>
    <t>Window: Renew aluminium window, polyester powder coated casement window, 2 opening lights, weaterstripping, remove existing, fix new in prepared opening, point in sealant, double glazed internally with 28mm thick sealed Low E glass unit, all ironmongery, make good to structure and all finishings and decorations internally and externally.</t>
  </si>
  <si>
    <t>Window: Renew aluminium window, polyester powder coated casement window, 3 opening lights, weaterstripping, remove existing, fix new in prepared opening, point in sealant, double glazed internally with 28mm thick sealed Low E glass unit, all ironmongery, make good to structure and all finishings and decorations internally and externally.</t>
  </si>
  <si>
    <t>Frame: Renew window/door frame unit with standard polyester powder coated alumium unit including ne 2 No opening lights, compressible weatherstripping, ironmongery including locking handles, glazing beads, remove existing frame and fix new in prepared opening, point with sealant, double glazed, make good to all finishes and decorate to match existing internally and externally, and remove waste and debris. (remove/rehang existing door or renew door to be ordered separately).</t>
  </si>
  <si>
    <t>Frame: Renew fixed light/door frame unit with standard polyester powder coated aluminium unit including 2 No fixed lights, compressible weatherstripping, glazing beads, remove existing frame and fix new in prepared opening, point with sealant, glaze, make. Good to all finishes and decorate to match existing internally and externally, and remove waste and debris. (remove/rehang existing door or renew door to be ordered separately).</t>
  </si>
  <si>
    <t>Window: Renew timber sub-frame and cill to any steel window, including take out existing metal window and set aside, remove sub- frame, prepare for and supply and fix preservative treated softwood frame and preservative treated hardwood cill to any size or profile to match existing suit window bedded in mortar and pointed with sealant refix steel window, make good to plasterwork and cill board and redecorate to match existing internally and prepare for redecoration externally, and remove waste and debris.</t>
  </si>
  <si>
    <t>Window: Renew with PVCu sub-frame and cill to any metal window, including take out existing metal window and set aside, remove sub-frame, prepare for and supply and fix proprietary PVCu sub-frame and cill to suit window bedded in mortar and pointed with sealant, refix metal window, make good to plasterwork and cillboard.</t>
  </si>
  <si>
    <t>Window: Ease and oil butts to metal window including force open if necessary, strip paint, file and grind edges, ease hinges to metal window, touch up decorations internally to match existing and prepare for redecoration externally.</t>
  </si>
  <si>
    <t>Window: Renew proprietary weather/draught proofing to any opening light to metal window and adjust window as necessary to ensure effective operation.</t>
  </si>
  <si>
    <t>Window: Overhaul any type of metal window, dismantle as necessary and subsequently reassemble including freeing, easing, oiling and adjusting casements to give correct operation, including file and grind edges, renew fixing screws, remove, refit or renew ironmongery as necessary, rake out and renew defective putty and mastic, touch up decorations internally to match existing, and remove waste and debris.</t>
  </si>
  <si>
    <t>Window: Ease and oil butts to any type of aluminium window including renewing runners if necessary.</t>
  </si>
  <si>
    <t>Window: Overhaul any type of aluminium window, dismantle as necessary and subsequently reassemble including freeing, easing, and adjusting casements to give correct operation, renew fixing screws, remove, refit or renew ironmongery as necessary, rake out and renew defective sealants and mastic, make good.</t>
  </si>
  <si>
    <t>Window: Renew any size and type of fanlight sash to PVCu window including double glazing and all ironmongery and make good.</t>
  </si>
  <si>
    <t>Window: Renew any size and type of sidehung sash to PVCu window including double glazing and all ironmongery and make good.</t>
  </si>
  <si>
    <t>Window: Renew or repair any trickle vent to PVCu window.</t>
  </si>
  <si>
    <t>Window: Renew any defective or broken handle to PVCu window including remove existing, check, lubricate operating mechanism, renew handle to match existing and test.</t>
  </si>
  <si>
    <t>Window: Renew any defective or broken hinge to PVCu window including remove existing and renew hinge to match existing, and remove waste and debris.</t>
  </si>
  <si>
    <t>Window: Renew any defective or broken espagnolette locking mechanism to PVCu window including remove existing and renew to match existing and test.</t>
  </si>
  <si>
    <t>Window: Renew sealing gasket to any opening light of PVCu window (per opening light).</t>
  </si>
  <si>
    <t>Window: Check operation of all fittings and operating mechanisms to PVCu window complete including lubricate and adjust as necessary.</t>
  </si>
  <si>
    <t>Window: Ease and adjust PVCu sash including realign as necessary.</t>
  </si>
  <si>
    <t>Window: Check operation of tilt and turn mechanism to PVCu window including overhaul, lubricate and adjust as necessary.</t>
  </si>
  <si>
    <t>Window: Renew any tilt and turn mechanism complete to PVCu window of any size to match existing, including remove existing, test and leave in proper working order.</t>
  </si>
  <si>
    <t>Window: Renew or supply and fix new adjustable child proof restrictor/catch to any type of PVCu window including removing existing fitting.</t>
  </si>
  <si>
    <t>Window: Renew any defective or broken locking handle to PVCu window including remove existing, check, lubricate operating mechanism, renew handle to match existing and test.</t>
  </si>
  <si>
    <t>Window: Renew any type of defective PVCu glazing bead including remove existing bead, clean, prepare and supply and fit new bead to match existing including all cutting, mitres, sealing with silicone sealant as necessary.</t>
  </si>
  <si>
    <t>Window: Renew gasket to any style of PVCu window opening light.</t>
  </si>
  <si>
    <t>Window: Renew any type of stay with stainless steel friction stay to PVCu window.</t>
  </si>
  <si>
    <t>Window: Renew plastic restraining wedges to friction stay guide to PVCu window.</t>
  </si>
  <si>
    <t>Window: Renew restrictor stay to match existing to PVCu window.</t>
  </si>
  <si>
    <t>Window: Renew any type of window handle and striker plate with ‘Securistyle Empress’ locking plate to PVCu window.</t>
  </si>
  <si>
    <t>Window: Renew drip mould bead to PVCu window and make good.</t>
  </si>
  <si>
    <t>Window: Provide standard section PVCu drip mould bead, fix to PVCu window and make good.</t>
  </si>
  <si>
    <t>Window: Overhaul any type of PVCu window, dismantle as necessary and subsequently reassemble including freeing, easing and adjusting casements to give correct operation, renew fixing screws, remove, refit or renew ironmongery as necessary, check, lubricate operating mechanism, renew gaskets, make good and test.</t>
  </si>
  <si>
    <t>Window: Provide 30mm standard section PVCu extension flange, fix to PVCu window and make good.</t>
  </si>
  <si>
    <t>Window: Provide 45mm standard section PVCu extension flange, fix to PVCu window and make good.</t>
  </si>
  <si>
    <t>Window: Provide 30mm PVCu box extension piece, fix to PVCu window and make good.</t>
  </si>
  <si>
    <t>Window: Provide 45mm PVCu box extension piece fix to PVCu window and make good.</t>
  </si>
  <si>
    <t>Window: Renew any missing or broken drain caps to PVCu window (per window).</t>
  </si>
  <si>
    <t>Window: Rake out, prepare and repoint with silicone mastic sealant complete around any external face of PVCu window frame.</t>
  </si>
  <si>
    <t>Window: Renew cellular PVCu quadrant cover fillet fixed with approved adhesive or other approved concealed fixing method internally around windows make good plasterwork and decorations.</t>
  </si>
  <si>
    <t>Window: Renew standard section PVCu cill to PVCu window, remove existing cill, clean, prepare and supply and fit new cill to match existing including end caps, all cutting, mitres, sealing with silicone sealant as necessary and make good.</t>
  </si>
  <si>
    <t>Window: Provide standard section PVCu cill to PVCu window clean, prepare and supply and fit new cill including end caps all cutting, mitres, sealing with silicone sealant as necessary and make good.</t>
  </si>
  <si>
    <t>Window: Renew any missing or broken cill ends to PVCu window (per window).</t>
  </si>
  <si>
    <t>Door Frame: Rake out, prepare and repoint with silicone mastic sealant complete around any door frame of any size (per face).</t>
  </si>
  <si>
    <t>Window Frame: Rake out, prepare and repoint with silicone mastic sealant complete around any window frame (per face).</t>
  </si>
  <si>
    <t>Window Frame: Provide and fix suitable size PVCu quadrant or flexible PVC cover trim fixed with silicone mastic sealant to form a neat clean beaded surround, to jambs and head of any window frame, any location internally and ne 2 storeys externally, including raking out existing defective sealant, hacking back plaster or render as necessary, cleaning and notching new quadrant and trim around all obstructions (per face).</t>
  </si>
  <si>
    <t>Windows/doors: Check all PVCu windows and doors to 1 bed house or maisonette, including freeing, easing, adjusting, realigning/ rehanging opening sashes/casements and doors, checking operation of all fittings and operating mechanisms, lubricating and adjusting as necessary to give correct operation, replace any missing fixings, recording any other defects requiring repair/replacement and provide written report to Client’s Representative, clean all surfaces/profiles externally using proprietary cleaner, wash and dry off.</t>
  </si>
  <si>
    <t>Windows/doors: Check all PVCu windows and doors to 2 bed house or maisonette, including freeing, easing, adjusting, realigning/ rehanging opening sashes/casements and doors, checking operation of all fittings and operating mechanisms, lubricating and adjusting as necessary to give correct operation, replace any missing fixings, recording any other defects requiring repair/replacement and provide written report to Client’s Representative, clean all surfaces/profiles externally using proprietary cleaner, wash and dry off.</t>
  </si>
  <si>
    <t>Windows/doors: Check all PVCu windows and doors to 3 bed house or maisonette, including freeing, easing, adjusting, realigning/ rehanging opening sashes/casements and doors, checking operation of all fittings and operating mechanisms, lubricating and adjusting as necessary to give correct operation, replace any missing fixings, recording any other defects requiring repair/replacement and provide written report to Client’s Representative, clean all surfaces/profiles externally using proprietary cleaner, wash and dry off.</t>
  </si>
  <si>
    <t>Windows/doors: Check all PVCu windows and doors to 4 bed house or maisonette, including freeing, easing, adjusting, realigning/ rehanging opening sashes/casements and doors, checking operation of all fittings and operating mechanisms, lubricating and adjusting as necessary to give correct operation, replace any missing fixings, recording any other defects requiring repair/replacement and provide written report to Client’s Representative, clean all surfaces/profiles externally using proprietary cleaner, wash and dry off.</t>
  </si>
  <si>
    <t>Windows/doors: Check all PVCu windows and doors to 5 bed house or maisonette, including freeing, easing, adjusting, realigning/ rehanging opening sashes/casements and doors, checking operation of all fittings and operating mechanisms, lubricating and adjusting as necessary to give correct operation, replace any missing fixings, recording any other defects requiring repair/replacement and provide written report to Client’s Representative, clean all surfaces/profiles externally using proprietary cleaner, wash and dry off.</t>
  </si>
  <si>
    <t>Windows/doors: Check all PVCu windows and doors to 1 bed flat or bungalow, including freeing, easing, adjusting, realigning/ rehanging opening sashes/casements and doors, checking operation of all fittings and operating mechanisms, lubricating and adjusting as necessary to give correct operation, replace any missing fixings, recording any other defects requiring repair/replacement and provide written report to Client’s Representative, clean all surfaces/profiles externally using proprietary cleaner, wash and dry off.</t>
  </si>
  <si>
    <t>Windows/doors: Check all PVCu windows and doors to 2 bed flat or bungalow, including freeing, easing, adjusting, realigning/ rehanging opening sashes/casements and doors, checking operation of all fittings and operating mechanisms, lubricating and adjusting as necessary to give correct operation, replace any missing fixings, recording any other defects requiring repair/replacement and provide written report to Client’s Representative, clean all surfaces/profiles externally using proprietary cleaner, wash and dry off.</t>
  </si>
  <si>
    <t>Windows/doors: Check all PVCu windows and doors to 3 bed flat or bungalow, including freeing, easing, adjusting, realigning/ rehanging opening sashes/casements and doors, checking operation of all fittings and operating mechanisms, lubricating and adjusting as necessary to give correct operation, replace any missing fixings, recording any other defects requiring repair/replacement and provide written report to Client’s Representative, clean all surfaces/profiles externally using proprietary cleaner, wash and dry off.</t>
  </si>
  <si>
    <t>Windows/doors: Check all PVCu windows and doors to 4 bed flat or bungalow, including freeing, easing, adjusting, realigning/ rehanging opening sashes/casements and doors, checking operation of all fittings and operating mechanisms, lubricating and adjusting as necessary to give correct operation, replace any missing fixings, recording any other defects requiring repair/replacement and provide written report to Client’s Representative, clean all surfaces/profiles externally using proprietary cleaner, wash and dry off.</t>
  </si>
  <si>
    <t>Windows/doors: Check all PVCu windows and doors to 5 bed flat or bungalow, including freeing, easing, adjusting, realigning/ rehanging opening sashes/casements and doors, checking operation of all fittings and operating mechanisms, lubricating and adjusting as necessary to give correct operation, replace any missing fixings, recording any other defects requiring repair/replacement and provide written report to Client’s Representative, clean all surfaces/profiles externally using proprietary cleaner, wash and dry off.</t>
  </si>
  <si>
    <t>Roof Window: Renew roof window complete size ne 0.78 x 0.98m with Velux aluminium clad externally roof window with factory fitted clear float double glazed sealed unit, all upstands, flashings and dressing of flashings, fixing to timber with screws and make good all finishings internally and roof coverings externally, and remove waste and debris.</t>
  </si>
  <si>
    <t>Roof Window: Renew roof window complete size ne 1.14 x 1.18mm with Velux aluminium clad externally roof window with factory fitted clear float double glazed sealed unit, all upstands, flashings and dressing of flashings, fixing to timber with screws and make good all finishings internally and roof coverings externally, and remove waste and debris.</t>
  </si>
  <si>
    <t>Roof Window: Renew roof window complete size ne 1340 x 1400mm with Velux aluminium clad externally roof window with factory fitted clear float double glazed sealed unit, all upstands, flashings and dressing of flashings, fixing to timber with screws and make good all finishings internally and roof coverings externally, and remove waste and debris.</t>
  </si>
  <si>
    <t>Roof Window: Redress roof flashings around roof window and reseal to prevent water penetration.</t>
  </si>
  <si>
    <t>Roof Window: Overhaul opening gear to any type of roof window.</t>
  </si>
  <si>
    <t>Roof Window: Renew operating control cords to any roof window.</t>
  </si>
  <si>
    <t>Curtain Walling: Renew any type of curtain walling with Sheerframe or other equal and approved curtain walling, take out existing curtain walling, clear away and renew walling complete with aluminium jambs, heads, mullions, cills, pressure plate etc., completed with UPVC cover caps, internally and externally, UPVC fixed lights, factory glazed 28mm hermetically sealed clear double glazed units, internally glazed, thermal breaks, UPVC quadrant bead trimmings, internally, pointing internally and externally with approved sealants, and make good all finishings internally and roof coverings externally, and remove waste and debris.</t>
  </si>
  <si>
    <t>Curtain Walling: Renew any type of curtain walling with Sheerframe or other equal and approved curtain walling, take out existing curtain walling, clear away and renew walling complete with aluminium jambs, heads, mullions, cills, pressure plate etc., completed with UPVC cover caps, internally and externally, UPVC fixed and opening lights, factory glazed 28mm hermetically sealed clear double glazed units, internally glazed, thermal breaks, UPVC quadrant bead trimmings, internally, pointing internally and externally with approved sealants, and make good all finishings internally and roof coverings externally, and remove waste and debris.</t>
  </si>
  <si>
    <t>Vent: Renew fixed louvre vent unit ne 1sm,with purpose made treated softwood louvre vent, including insect mesh, remove existing vent and fix new in prepared opening, point with sealant, make. Good to all finishes and decorate to match existing internally and externally, and remove waste and debris.</t>
  </si>
  <si>
    <t>Vent: Renew fixed louvre vent unit over 1sm,with purpose made treated softwood louvre vent, including insect mesh, remove existing vent and fix new in prepared opening, point with sealant, make. Good to all finishes and decorate to match existing internally and externally, and remove waste and debris.</t>
  </si>
  <si>
    <t>Vent: Renew fixed louvre vent unit ne 1sm,with purpose made polyester coated galvanised steel louvre vent, including insect mesh, remove existing vent and fix new in prepared opening, point with sealant, make. Good to all finishes and decorate to match existing internally and externally, and remove waste and debris.</t>
  </si>
  <si>
    <t>Vent: Renew fixed louvre vent unit over 1sm,with purpose made polyester coated galvanised steel louvre vent, including insect mesh, remove existing vent and fix new in prepared opening, point with sealant, make. Good to all finishes and decorate to match existing internally and externally, and remove waste and debris.</t>
  </si>
  <si>
    <t>Vent: Renew fixed louvre vent unit ne 1sm,with purpose made polyester coated aluminium louvre vent, including insect mesh, remove existing vent and fix new in prepared opening, point with sealant, make. Good to all finishes and decorate to match existing internally and externally, and remove waste and debris.</t>
  </si>
  <si>
    <t>Vent: Renew fixed louvre vent unit over 1sm,with purpose made polyester coated aluminium louvre vent, including insect mesh, remove existing vent and fix new in prepared opening, point with sealant, make. Good to all finishes and decorate to match existing internally and externally, and remove waste and debris.</t>
  </si>
  <si>
    <t>Frame: Renew window/door frame unit with standard softwood unit  including ne 2 No opening lights, factory applied base stain or primer finish, compressible weatherstripping, ironmongery including locking handles, glazing beads, windows preslotted for trickle ventilators including screens, remove existing frame and fix new in prepared opening, bed in mortar and point with sealant, double glazed, make good to all finishes and decorate to match existing internally and prepare for redecoration externally, and remove waste and debris. (remove/rehang existing door or renew door to be ordered separately).</t>
  </si>
  <si>
    <t>Frame: Renew window/door frame unit with standard hardwood unit including ne 2 No opening lights, factory applied base stain or primer finish, compressible weatherstripping, ironmongery including locking handles, glazing beads, windows preslotted for trickle ventilators including screens, remove existing frame and fix new in prepared opening, bed in mortar and point with sealant, double glazed, make good to all finishes and decorate to match existing internally and prepare for redecoration externally, and remove waste and debris. (remove/rehang existing door or renew door to be ordered separately).</t>
  </si>
  <si>
    <t>Frame: Renew fixed light/door frame unit with standard hardwood unit including 2 No fixed lights, factory applied base stain or primer finish, compressible weatherstripping, glazing beads, frame with trickle ventilators including screens, remove existing frame and fix new in prepared opening, bed in mortar and point with sealant, glaze, make. Good to all finishes and decorate to match existing internally and prepare for redecoration redecoration externally, and remove waste and debris. (remove/rehang existing door or renew door to be ordered separately).</t>
  </si>
  <si>
    <t xml:space="preserve">Frame: Renew window/door frame unit with PVCu factory glazed unit, double glazed internally with 28mm hermetically sealed unit including opening lights, thermal breaks, compressible weatherstripping, ironmongery including stainless steel friction hinges, espagnolette locking mechanism with locking handles and child restrictors, glazing beads, trickle. ventilators including screens, remove existing and fix new in prepared opening, using cleats or screw bolts, seal around externally with flexible foam strip and silicone sealant, make good all finishes internally and externally and remove waste and debris. </t>
  </si>
  <si>
    <t>Frame: Renew screen/door frame/screen unit with PVCu factory glazed combination unit, thermal breaks, compressible weatherstripping, ironmongery etc., fixed lights double glazed with 28mm hermetically sealed units, remove existing and fix new to prepared opening using cleats or screw bolts, seal around externally with flexible foam strip and silicone sealant, make good all finishes internally and externally and remove waste and debris.</t>
  </si>
  <si>
    <t xml:space="preserve">Frame: Renew storey height window frame unit with PVCu factory glazed unit, double glazed internally with 28mm hermetically sealed unit including 1 opening light, glazed fixed lights, thermal breaks, compressible weatherstripping, ironmongery including stainless steel friction hinges, espagnolette locking mechanism with locking handles and child restrictors, glazing beads, trickle. ventilators including screens, remove existing and fix new in prepared opening, using cleats or screw bolts, seal around externally with flexible foam strip and silicone sealant, make good all finishes internally and externally and remove waste and debris. </t>
  </si>
  <si>
    <t xml:space="preserve">Frame: Renew storey height window frame unit with PVCu factory glazed unit, double glazed internally with 28mm hermetically sealed unit including 2 opening lights, glazed fixed lights, thermal breaks, compressible weatherstripping, ironmongery including stainless steel friction hinges, espagnolette locking mechanism with locking handles and child restrictors, glazing beads, trickle. ventilators including screens, remove existing and fix new in prepared opening, using cleats or screw bolts, seal around externally with flexible foam strip and silicone sealant, make good all finishes internally and externally and remove waste and debris. </t>
  </si>
  <si>
    <t xml:space="preserve">Frame: Renew storey height window frame unit with PVCu factory glazed unit, double glazed internally with 28mm hermetically sealed unit including 3 opening lights, glazed fixed lights, thermal breaks, compressible weatherstripping, ironmongery including stainless steel friction hinges, espagnolette locking mechanism with locking handles and child restrictors, glazing beads, trickle. ventilators including screens, remove existing and fix new in prepared opening, using cleats or screw bolts, seal around externally with flexible foam strip and silicone sealant, make good all finishes internally and externally and remove waste and debris. </t>
  </si>
  <si>
    <t xml:space="preserve">Frame: Renew storey height window frame unit with PVCu factory glazed unit, double glazed internally with 28mm hermetically sealed unit including 4 opening lights, glazed fixed lights, thermal breaks, compressible weatherstripping, ironmongery including stainless steel friction hinges, espagnolette locking mechanism with locking handles and child restrictors, glazing beads, trickle. ventilators including screens, remove existing and fix new in prepared opening, using cleats or screw bolts, seal around externally with flexible foam strip and silicone sealant, make good all finishes internally and externally and remove waste and debris. </t>
  </si>
  <si>
    <t xml:space="preserve">Frame: Renew storey height window/door frame unit with PVCu factory glazed unit, double glazed internally with 28mm hermetically sealed unit including 1 opening light, glazed fixed lights, thermal breaks, compressible weatherstripping, ironmongery including stainless steel friction hinges, espagnolette locking mechanism with locking handles and child restrictors, glazing beads, trickle. ventilators including screens, remove existing and fix new in prepared opening, using cleats or screw bolts, seal around externally with flexible foam strip and silicone sealant, make good all finishes internally and externally and remove waste and debris.(door measured separately) </t>
  </si>
  <si>
    <t xml:space="preserve">Frame: Renew storey height window/door frame unit with PVCu factory glazed unit, double glazed internally with 28mm hermetically sealed unit including 2 opening lights, glazed fixed lights, thermal breaks, compressible weatherstripping, ironmongery including stainless steel friction hinges, espagnolette locking mechanism with locking handles and child restrictors, glazing beads, trickle. ventilators including screens, remove existing and fix new in prepared opening, using cleats or screw bolts, seal around externally with flexible foam strip and silicone sealant, make good all finishes internally and externally and remove waste and debris. .(door measured separately)  </t>
  </si>
  <si>
    <t xml:space="preserve">Frame: Renew storey height window frame unit with PVCu factory glazed unit, double glazed internally with 28mm hermetically sealed unit including 1 opening light, glazed fixed lights, insulated PVCu panels to 40% of unit area, thermal breaks, compressible weatherstripping, ironmongery including stainless steel friction hinges, espagnolette locking mechanism with locking handles and child restrictors, glazing beads, trickle. ventilators including screens, remove existing and fix new in prepared opening, using cleats or screw bolts, seal around externally with flexible foam strip and silicone sealant, make good all finishes internally and externally and remove waste and debris. </t>
  </si>
  <si>
    <t xml:space="preserve">Frame: Renew storey height window frame unit with PVCu factory glazed unit, double glazed internally with 28mm hermetically sealed unit including 2 opening lights, glazed fixed lights, insulated PVCu panels to 40% of unit area, thermal breaks, compressible weatherstripping, ironmongery including stainless steel friction hinges, espagnolette locking mechanism with locking handles and child restrictors, glazing beads, trickle. ventilators including screens, remove existing and fix new in prepared opening, using cleats or screw bolts, seal around externally with flexible foam strip and silicone sealant, make good all finishes internally and externally and remove waste and debris. </t>
  </si>
  <si>
    <t xml:space="preserve">Frame: Renew storey height window/door frame unit with PVCu factory glazed unit, double glazed internally with 28mm hermetically sealed unit including 1 opening light, glazed fixed lights, insulated PVCu panels to 30% of unit area, thermal breaks, compressible weatherstripping, ironmongery including stainless steel friction hinges, espagnolette locking mechanism with locking handles and child restrictors, glazing beads, trickle. ventilators including screens, remove existing and fix new in prepared opening, using cleats or screw bolts, seal around externally with flexible foam strip and silicone sealant, make good all finishes internally and externally and remove waste and debris.(door measured separately) </t>
  </si>
  <si>
    <t xml:space="preserve">Frame: Renew storey height window/door frame unit with PVCu factory glazed unit, double glazed internally with 28mm hermetically sealed unit including 2 opening lights, glazed fixed lights, insulated PVCu panels to 30% of unit area, thermal breaks, compressible weatherstripping, ironmongery including stainless steel friction hinges, espagnolette locking mechanism with locking handles and child restrictors, glazing beads, trickle. ventilators including screens, remove existing and fix new in prepared opening, using cleats or screw bolts, seal around externally with flexible foam strip and silicone sealant, make good all finishes internally and externally and remove waste and debris. .(door measured separately)  </t>
  </si>
  <si>
    <t>Frame: Renew storey height unit with PVCu factory glazed combination unit, thermal breaks, fixed lights 70% double glazed with 28mm hermetically sealed units and 30% insulated PVCu panels remove existing and fix new to prepared opening using cleats or screw bolts, seal around externally with flexible foam strip and silicone sealant, make good all finishes internally and externally and remove waste and debris.</t>
  </si>
  <si>
    <t>Double Glazed Unit: Reglaze unit upto 1.00sm, hermatically sealed with 4mm obscure low emissity (Low E) glass flush edge unit, including remove beads etc. hack out glass and glaze new unit to wood, metal or PVCu frames.</t>
  </si>
  <si>
    <t>Double Glazed Unit: Reglaze unit over 1.00sm with hermetically sealed 4mm obscure low emissity (Low E) glass flush edge unit, including remove beads etc., hack out glass and glaze new unit to wood, metal or PVCu frames.</t>
  </si>
  <si>
    <t>Double Glazed Unit: Reglaze unit upto 1.00sm, hermetically sealed with 4mm clear float low emissivity (Low E) glass flush edge unit, including remove beads etc. and set aside, hack out glass and glaze new unit to wood, metal or PVCu frames, touch up decoration as necessary to match existing, and remove waste and debris.</t>
  </si>
  <si>
    <t>Double Glazed Unit: Reglaze unit over 1.00sm with hermetically sealed with 4mm clear float low emissivity (Low E) glass flush edge unit, including remove beads etc. and set aside, hack out glass and glaze new unit to wood, metal or PVCu frames, touch up decoration as necessary to match existing, and remove waste and debris.</t>
  </si>
  <si>
    <t>Double Glazed Unit: Reglaze unit upto 1.00sm with 28mm thick hermetically sealed with 4mm clear float low emissivity (Low E) glass flush edge unit, including remove beads etc. and set aside, hack out glass and glaze new unit to wood, metal or PVCu frames, touch up decoration as necessary to match existing, and remove waste and debris.</t>
  </si>
  <si>
    <t>Double Glazed Unit: Reglaze unit over 1.00sm with 28mm thick hermetically sealed with 4mm clear float low emissivity (Low E) glass flush edge unit, including remove beads etc. and set aside, hack out glass and glaze new unit to wood, metal or PVCu frames, touch up decoration as necessary to match existing, and remove waste and debris.</t>
  </si>
  <si>
    <t>Double Glazed Unit: Reglaze unit upto 1.00sm, hermatically sealed with 4mm safety low emissivity (Low E) glass flush edge unit, including remove beads etc., hack out glass and glaze new unit to wood, metal or PVCu frames, touch up decoration as necessary to match existing, and remove waste and debris.</t>
  </si>
  <si>
    <t>Double Glazed Unit: Reglaze unit over 1.00sm with hermetically sealed 4mm safety low emissivity (Low E) glass flush edge unit, including remove beads etc., hack out glass and glaze new unit to wood, metal or PVCu frames, touch up decoration as necessary to match existing, and remove waste and debris.</t>
  </si>
  <si>
    <t>Double Glazed Unit: Reglaze unit upto 1.00sm with 28mm thick hermatically sealed with 4mm safety low emissivity (Low E) glass flush edge unit, including remove beads etc., hack out glass and glaze new unit to wood, metal or PVCu frames, touch up decoration as necessary to match existing, and remove waste and debris.</t>
  </si>
  <si>
    <t>Double Glazed Unit: Reglaze unit over 1.00sm with 28mm thick hermetically sealed 4mm safety low emissivity (Low E) glass flush edge unit, including remove beads etc., hack out glass and glaze new unit to wood, metal or PVCu frames, touch up decoration as necessary to match existing, and remove waste and debris.</t>
  </si>
  <si>
    <t>Hall: Thoroughly clean down all wall and ceiling surfaces to common areas to remove dirt, grease and surface containments, scrape and remove all loose and defective coatings, prime bare areas with one coat of fire retardant primer and apply two coats of Class ‘O’ fire retardant matt paint, prepare and apply two coats of polyurethane lacquer or one undercoat and one gloss coat to all previously decorated timber surfaces to lobby, hall or corridor over 3.00sm ceiling area complete (classified as a single area).</t>
  </si>
  <si>
    <t>Lobby: Thoroughly clean down all wall and ceiling surfaces to common areas to remove dirt, grease and surface containments, scrape and remove all loose and defective coatings, prime bare areas with one coat of fire retardant primer and apply two coats of Class ‘O’ fire retardant matt paint, prepare and apply two coats of polyurethane lacquer or one undercoat and one gloss coat to all previously decorated timber surfaces to lobby or hall ne 3.00sm ceiling area complete (classified as a single area).</t>
  </si>
  <si>
    <t xml:space="preserve">Walls: Thoroughly clean down all wall surfaces to common areas to remove dirt, grease and surface containments, scrape and remove all loose or defective coatings, prime bare areas with one coat of fire retardant primer and apply two coats of Class ‘O’ fire retardant matt paint. </t>
  </si>
  <si>
    <t xml:space="preserve">Ceilings: Thoroughly clean down all ceiling surfaces to common areas to remove dirt, grease and surface containments, scrape and remove all loose or defective coatings, prime bare areas with one coat of fire retardant primer and apply two coats of Class ‘O’ fire retardant matt paint. </t>
  </si>
  <si>
    <t>Hall Stairs: Thoroughly clean down all wall and ceiling surfaces to common areas to remove dirt, grease and surface containments, scrape and remove all loose and defective coatings, prime bare areas with one coat of fire retardant primer and apply two coats of Class ‘O’ fire retardant matt paint, prepare and apply two coats of polyurethane lacquer or one undercoat and one gloss coat to all previously decorated timber surfaces to hall, landing and staircase areas complete (2 storey) (classified as a single area).</t>
  </si>
  <si>
    <t>Hall Stairs: Thoroughly clean down all wall and ceiling surfaces to common areas to remove dirt, grease and surface containments, scrape and remove all loose and defective coatings, prime bare areas with one coat of fire retardant primer and apply two coats of Class ‘O’ fire retardant matt paint, prepare and apply two coats of polyurethane lacquer or one undercoat and one gloss coat to all previously decorated timber surfaces to hall, landing and staircase areas complete (3 storey) (classified as a single area).</t>
  </si>
  <si>
    <t>Hall Stairs: Rub down, prepare for and apply two coats of emulsion to ceilings and walls, one undercoat and gloss on all previously painted surfaces of hall, landing and staircase area complete. (2 storey) (classified as a single area).</t>
  </si>
  <si>
    <t>Hall Stairs: Rub down, prepare for and apply two coats of emulsion to ceilings and walls, one undercoat and gloss on all previously painted surfaces of hall, landing and staircase area complete (3 storey) (classified as a single area).</t>
  </si>
  <si>
    <t>Hall: Rub down, prepare for and apply two coats of emulsion to ceilings and walls, one undercoat and gloss on all previously painted surfaces of lobby, hall or corridor over 3.00sm ceiling area complete. (classified as a single area)</t>
  </si>
  <si>
    <t>Lobby: Rub down, prepare for and apply two coats of emulsion to ceilings and walls, one undercoat and gloss on all previously painted surfaces of lobby or hall ne 3.00sm ceiling area complete. (classified as a single area)</t>
  </si>
  <si>
    <t>Room: Rub down, prepare for and apply two coats of emulsion to ceilings and walls, one undercoat and gloss on all previously painted surfaces of corridors, open communal areas etc. [measured per square metre of ceiling area.]</t>
  </si>
  <si>
    <t>Walk In Cupboard: Rub down, prepare for and apply two coats of emulsion to ceilings and walls, one undercoat and gloss on all previously painted surfaces of walk in cupboard ne 2.00sm ceiling area complete. (classified as a single area).</t>
  </si>
  <si>
    <t>Room: Rub down, prepare for and apply two coats of emulsion to ceilings and walls, wash down only to all other previously painted surfaces of room upto 20.00sm ceiling area.</t>
  </si>
  <si>
    <t>Room: Rub down, prepare for and apply two coats of emulsion to ceilings and walls, wash down only to all other previously painted surfaces of room over 20.00 and ne 25.00sm ceiling area.</t>
  </si>
  <si>
    <t>Room: Rub down, prepare for and apply two coats of emulsion to ceilings and walls, wash down only to all other previously painted surfaces of room over 25.00 and ne 30.00sm ceiling area.</t>
  </si>
  <si>
    <t>Room: Rub down, prepare for and apply two coats of emulsion to ceilings and walls, wash down only to all other previously painted surfaces of room over 30.00sm ceiling area.</t>
  </si>
  <si>
    <t>Hall Stairs: Rub down, prepare for and apply two coats of emulsion to ceilings and walls, washdown only to all other previously painted surfaces of hall, landing and staircase area complete (2 storey) (classified as a single area).</t>
  </si>
  <si>
    <t>Hall Stairs: Rub down, prepare for and apply two coats of emulsion to ceilings and walls, wash down only to all other previously painted surfaces of hall, landing and staircase area complete (3 storey) (classified as a single area).</t>
  </si>
  <si>
    <t>Hall: Rub down, prepare for and apply two coats of emulsion to ceilings and walls, wash down only to all other previously painted surfaces of lobby, hall or corridor over 3.00sm ceiling area complete (classified as a single area).</t>
  </si>
  <si>
    <t>Lobby: Rub down, prepare for and apply two coats of emulsion to ceilings and walls, wash down only to all other previously painted surfaces of lobby or hall ne 3.00sm ceiling area complete (classified as a single area).</t>
  </si>
  <si>
    <t>Room: Rub down, prepare for and apply two coats of emulsion to ceilings and walls, wash down only to all other previously painted surfaces of corridors, open communal areas etc. [measured per square metre of ceiling area.].</t>
  </si>
  <si>
    <t>Walk In Cupboard: Rub down, prepare for and apply two coats of emulsion to ceilings and walls, wash down only to all other previously painted surfaces of walk in cupboard ne 2.00sm ceiling area complete (classified as a single area).</t>
  </si>
  <si>
    <t>Room: Rub down, prepare for and apply two coats of emulsion to ceilings only of room upto 20.00sm ceiling area.</t>
  </si>
  <si>
    <t>Hall Stairs: Rub down, prepare for and apply two coats of emulsion to ceilings of hall, landing and staircase area complete (3 storey) (classified as a single area).</t>
  </si>
  <si>
    <t>Hall Stairs: Rub down, prepare for and apply two coats of emulsion to ceilings of hall, landing and staircase area complete (2 storey) (classified as a single area).</t>
  </si>
  <si>
    <t>Hall: Rub down, prepare for and apply two coats of emulsion to ceilings of lobby, hall or corridor over 3.00sm area complete (classified as a single area).</t>
  </si>
  <si>
    <t>Lobby: Rub down, prepare for and apply two coats of emulsion to ceilings of lobby or hall ne 3.00sm area complete (classified as a single area).</t>
  </si>
  <si>
    <t>Room: Rub down, prepare for and apply two coats of emulsion to ceilings only of room over 20.00 and ne 25.00sm ceiling area.</t>
  </si>
  <si>
    <t>Room: Rub down, prepare for and apply two coats of emulsion to ceilings only of room over 25.00 and ne 30.00sm ceiling area.</t>
  </si>
  <si>
    <t>Room: Rub down, prepare for and apply two coats of emulsion to ceilings only of room over 30.00sm ceiling area.</t>
  </si>
  <si>
    <t>Corridor/Communal room: Rub down, prepare for and apply two coats of emulsion to ceilings only of corridor or open communal areas. [measured per square metre of ceiling area.]</t>
  </si>
  <si>
    <t>Room: Extra for stripping any number of layers of any type of wallpaper or wallcovering from walls and ceilings including any extra preparation to receive new decoration for room upto 20.00sm ceiling area.</t>
  </si>
  <si>
    <t>Room: Extra for stripping any number of layers of any type of wallpaper or wallcovering from walls and ceilings including any extra preparation to receive new decoration for room over 20.00 ceiling area. [measured per square metre of ceiling area in excess of 20.00sm.]</t>
  </si>
  <si>
    <t>Hall Stairs: Extra for stripping any number of layers of any type of wallpaper or wallcovering from walls and ceilings to any hall, landing and stair, including any extra preparation to receive new decoration (2 storey) (classified as a single area).</t>
  </si>
  <si>
    <t>Hall Stairs: Extra for stripping any number of layers of any type of wallpaper or wallcovering from walls and ceilings to any hall, landing and stair including any extra preparation to receive new decoration (3 storey) (classified as a single area).</t>
  </si>
  <si>
    <t>Hall: Extra for stripping any number of layers of any type of wallpaper or coverings from walls and ceilings to any lobby, hall, or corridor over 3.00sm ceiling area including any extra preparation to receive new decoration (classified as a single area).</t>
  </si>
  <si>
    <t>Lobby: Extra for stripping any number of layers of any type of wallpaper or coverings from walls and ceilings to any lobby or hall ne 3.00sm ceiling area including any extra preparation to receive new decoration (classified as a single area).</t>
  </si>
  <si>
    <t>Corridor: Extra for stripping any number of layers of any type of wallpaper or wallcovering from walls and ceilings of corridor or open communal areas including any extra preparation to receive new decoration. [measured per square metre of ceiling area]</t>
  </si>
  <si>
    <t>Room: Extra for stripping any number of layers of any type of painted wallpaper or wallcovering from walls and ceilings including any extra preparation to receive new decoration for room upto 20.00sm ceiling area (only to be charged when specifically instructed by Client’s Representative).</t>
  </si>
  <si>
    <t>Room: Extra for stripping any number of layers of any type of painted wallpaper or wallcovering from walls and ceilings including any extra preparation to receive new decoration for room over 20.00 ceiling area. [measured per square metre of ceiling area in excess of 20.00sm.] (only to be charged when specifically instructed by Client’s Representative).</t>
  </si>
  <si>
    <t>Hall Stairs: Extra for stripping any number of layers of any type of painted wallpaper or wallcovering from walls and ceilings to any hall, landing and stair, including any extra preparation to receive new decoration (classified as a single area) (2 storey) (only to be charged when specifically instructed by Client’s Representative).</t>
  </si>
  <si>
    <t>Hall Stairs: Extra for stripping any number of layers of any type of painted wallpaper or wallcovering from walls and ceilings to any hall, landing and stair, including any extra preparation to receive new decoration (classified as a single area) (3 storey) (only to be charged when specifically instructed by Client’s Representative).</t>
  </si>
  <si>
    <t>Hall: Extra for stripping any number of layers of any type of painted wallpaper or coverings from walls and ceilings to any lobby, hall, or corridor over 3.00sm ceiling area including any extra preparation to receive new decoration (classified as a single area) (only to be charged when specifically instructed by Client’s Representative).</t>
  </si>
  <si>
    <t>Lobby: Extra for stripping any number of layers of any type of painted wallpaper or coverings from walls and ceilings to any lobby or hall ne 3.00sm total ceiling area including any extra preparation to receive new decoration (classified as a single area) (only to be charged when specifically instructed by Client’s Representative).</t>
  </si>
  <si>
    <t>Corridor: Extra for stripping any number of layers of any type of painted wallpaper or wallcovering from walls and ceilings of corridor or open communal areas including any extra preparation to receive new decoration. [measured per square metre of ceiling area] (only to be charged when specifically instructed by Client’s Representative).</t>
  </si>
  <si>
    <t>Room: Extra for prepare, size and hang lining, woodchip or anaglypta paper to ceilings upto 20.00sm ceiling area.</t>
  </si>
  <si>
    <t>Hall Stairs: Extra for prepare, size and hang lining, woodchip or anaglypta paper to ceilings to any hall, landing and staircase area (2 storey) (classified as a single area).</t>
  </si>
  <si>
    <t>Hall Stairs: Extra for prepare, size and hang lining, woodchip or anaglypta paper to ceilings to any hall, landing and staircase area (3 storey) (classified as a single area).</t>
  </si>
  <si>
    <t>Hall: Extra for prepare, size and hang lining, woodchip or anaglypta paper to ceilings to any lobby, hall or corridor over 3.00sm ceiling area (classified as a single area).</t>
  </si>
  <si>
    <t>Lobby: Extra for prepare, size and hang lining, woodchip or anaglypta paper to ceilings to any lobby or hall ne 3.00sm ceiling area (classified as a single area).</t>
  </si>
  <si>
    <t xml:space="preserve">Room: Extra for prepare, size and hang lining, woodchip or anaglypta paper to ceilings over 20.00sm ceiling area. [measured per square metre of ceiling area in excess of 20.00sm.]  </t>
  </si>
  <si>
    <t>Corridor: Extra for prepare, size and hang lining, woodchip or anaglypta paper to ceilings of corridor or open communal areas [measured per square metre of ceiling area]</t>
  </si>
  <si>
    <t>Room: Extra for prepare and apply Artex or similar to ceilings upto 20.00sm ceiling area.</t>
  </si>
  <si>
    <t>Hall Stairs: Extra for prepare and apply Artex or similar to ceilings of any hall, landing and staircase area (2 storey) (classified as a single area).</t>
  </si>
  <si>
    <t>Hall Stairs: Extra for prepare and apply Artex or similar to ceilings of any hall, landing and staircase area (3 storey) (classified as a single area).</t>
  </si>
  <si>
    <t>Hall: Extra for prepare and apply Artex or similar to ceilings of any lobby, hall or corridor over 3.00sm ceiling area (classified as a single area).</t>
  </si>
  <si>
    <t>Lobby: Extra for prepare and apply Artex or similar to ceilings of any lobby or hall ne 3.00sm ceiling area (classified as a single area).</t>
  </si>
  <si>
    <t xml:space="preserve">Room: Extra for prepare and apply Artex or similar to ceilings over 20.00sm ceiling area. [measured per square metre of ceiling area in excess of 20.00sm.]  </t>
  </si>
  <si>
    <t>Corridor: Extra for prepare and apply Artex or similar to ceilings to ceilings of corridor or open communal areas [measured per square metre of ceiling area]</t>
  </si>
  <si>
    <t>Room: Extra for prepare and apply two coats of eggshell or undercoat and gloss to ceilings, upto 20.00sm ceiling area.</t>
  </si>
  <si>
    <t>Hall Stairs: Extra for prepare and apply two coats of eggshell or undercoat and gloss to ceilings of any hall, landing and staircase area. (2 storey) (classified as a single area).</t>
  </si>
  <si>
    <t>Hall Stairs: Extra for prepare and apply two coats of eggshell or undercoat and gloss to ceilings of any hall, landing and staircase area (3 storey) (classified as a single area).</t>
  </si>
  <si>
    <t>Hall: Extra for prepare and apply two coats of eggshell or undercoat and gloss to ceilings of any lobby, hall or corridor over 3.00sm ceiling area (classified as a single area).</t>
  </si>
  <si>
    <t>Lobby: Extra for prepare and apply two coats of eggshell or undercoat and gloss to ceilings of any lobby or hall ne 3.00sm ceiling area (classified as a single area).</t>
  </si>
  <si>
    <t xml:space="preserve">Room: Extra for prepare and apply two coats of eggshell or undercoat and gloss to ceilings, over 20.00sm ceiling area. [measured per square metre of ceiling area in excess of 20.00sm.]  </t>
  </si>
  <si>
    <t>Corridor: Extra for prepare and apply two coats of eggshell or undercoat and gloss to ceilings to ceilings of corridor or open communal areas [measured per square metre of ceiling area]</t>
  </si>
  <si>
    <t>Room: Extra for prepare, size and hang lining, woodchip or anaglypta paper to walls of room upto 20.00sm ceiling area.</t>
  </si>
  <si>
    <t>Hall: Extra for prepare, size and hang lining, woodchip or anaglypta paper to walls of any size hall, landing and staircase area. (2 Storey)(Classified as a single area).</t>
  </si>
  <si>
    <t>Hall: Extra for prepare, size and hang lining, woodchip or anaglypta paper to walls of any size hall, landing and staircase area. (3 Storey)(Classified as a single area).</t>
  </si>
  <si>
    <t>Hall: Extra for prepare, size and hang lining, woodchip or anaglypta paper to walls of any lobby, hall or corridor over 3.00sm ceiling area (classified as a single area).</t>
  </si>
  <si>
    <t>Lobby: Extra for prepare, size and hang lining, woodchip or anaglypta paper to walls of any lobby or hall ne 3.00sm ceiling area (classified as a single area).</t>
  </si>
  <si>
    <t xml:space="preserve">Room: Extra for prepare, size and hang lining, woodchip or anaglypta paper to walls of room over 20.00sm ceiling area. [measured per square metre of ceiling area in excess of 20.00sm.]  </t>
  </si>
  <si>
    <t>Corridor: Extra for prepare, size and hang lining, woodchip or anaglypta paper to walls of corridor or open communal areas [measured per square metre of ceiling area]</t>
  </si>
  <si>
    <t>Room: Extra for prepare, size and hang wallpaper in lieu of two coats of emulsion to walls of room upto 20.00sm ceiling area.</t>
  </si>
  <si>
    <t>Hall Stairs: Extra for prepare, size and hang wallpaper in lieu of two coats of emulsion to walls of any size hall, landing and staircase area (2 storey) (classified as a single area).</t>
  </si>
  <si>
    <t>Hall Stairs: Extra for prepare, size and hang wallpaper in lieu of two coats of emulsion to walls of any size hall, landing and staircase area (3 storey) (classified as a single area).</t>
  </si>
  <si>
    <t>Hall: Extra for prepare, size and hang wallpaper in lieu off two coats of emulsion to walls of any size hall and landing area. (Classified as a single area).</t>
  </si>
  <si>
    <t>Lobby: Extra for prepare, size and hang wallpaper in lieu of two coats of emulsion to walls of any lobby or hall ne 3.00sm ceiling area (classified as a single area).</t>
  </si>
  <si>
    <t xml:space="preserve">Room: Extra for prepare, size and hang wallpaper in lieu of two coats of emulsion to walls of room over 20.00sm ceiling area. [measured per square metre of ceiling area in excess of 20.00sm.]  </t>
  </si>
  <si>
    <t>Corridor: Extra for prepare, size and hang wallpaper in lieu of two coats of emulsion to walls of corridor or open communal areas [measured per square metre of ceiling area]</t>
  </si>
  <si>
    <t>Room: Extra for prepare and apply two coats eggshell or undercoat and gloss to walls of room upto 20.00sm ceiling area.</t>
  </si>
  <si>
    <t>Hall Stairs: Extra for prepare and apply two coats eggshell or undercoat and gloss to walls of any size hall, landing and staircase area (2 storey) (classified as a single area).</t>
  </si>
  <si>
    <t>Hall Stairs: Extra for prepare and apply two coats of eggshell or undercoat and gloss to walls of any hall, landing and staircase area (3 storey) (classified as a single area).</t>
  </si>
  <si>
    <t>Hall: Extra for prepare and apply two coats eggshell or undercoat and gloss to walls of any lobby, hall or corridor over 3.00sm ceiling area (classified as a single area).</t>
  </si>
  <si>
    <t>Lobby: Extra for prepare and apply two coats eggshell or undercoat and gloss to walls of any lobby or hall ne 3.00sm ceiling area (classified as a single area).</t>
  </si>
  <si>
    <t xml:space="preserve">Room: Extra for prepare and apply two coats eggshell or undercoat and gloss to walls of room over 20.00sm ceiling area. [measured per square metre of ceiling area in excess of 20.00sm.]  </t>
  </si>
  <si>
    <t>Corridor: Extra for prepare and apply two coats eggshell or undercoat and gloss to walls of corridor or open communal areas [measured per square metre of ceiling area]</t>
  </si>
  <si>
    <t>Door: Ease, reduce if required and adjust internal door including take off and rehang on new butts, adjust stops or ease rebates, make good to door and lining as necessary and touch up paintwork to match existing.</t>
  </si>
  <si>
    <t>Door: Overhaul internal door and frame complete, remove all ironmongery, piece out door, lining, architraves and stops where ironmongery removed make good any damage, defects to timber, resecure architraves and stops if loose, rehang door on one pair of butt hinges, ease and adjust, prepare door for redecoration.</t>
  </si>
  <si>
    <t>Door: Overhaul internal door and frame with fanlight complete, remove all ironmongery, piece out door, lining, architraves and stops where ironmongery removed, make good any damage, defects to timber, resecure glazing beads, architraves and stops if loose, rehang door on one pair of butt hinges, ease and adjust, reglaze fanlight as necessary prepare door for redecoration.</t>
  </si>
  <si>
    <t>Skirting: Renew any size softwood plain, moulded or chamfered skirting plugged to brickwork, including all ends and angles and prepare for redecoration, and remove waste and debris.</t>
  </si>
  <si>
    <t>Rail: Take off existing picture rail, clear away and make good plasterwork.</t>
  </si>
  <si>
    <t>Architrave: Renew any size softwood plain, moulded or chamfered architrave set to one side of door frame including all mitres and scribing and decorate to match existing and remove waste and debris.</t>
  </si>
  <si>
    <t>Architrave: Renew any size softwood plain, moulded or chamfered architrave to leg or head of door frame one side including all mitres and scribing and decorate to match existing and remove waste and debris.</t>
  </si>
  <si>
    <t>Thresholds to Door Openings</t>
  </si>
  <si>
    <t>Threshold: Renew 19x150mm twice splayed and twice rounded hardwood door threshold ne 1.00m long including notch and fit ends and decorate to match existing and remove waste and debris.</t>
  </si>
  <si>
    <t>Threshold: Resecure loose door threshold.</t>
  </si>
  <si>
    <t>Threshold: Remove any type of existing threshold to enable wheelchair access and make good.</t>
  </si>
  <si>
    <t>Threshold: Form ramp for wheelchair access over any type of existing threshold and make good.</t>
  </si>
  <si>
    <t>Window boards</t>
  </si>
  <si>
    <t>Fillet: Provide 19mm PVCu quadrant cover fillet fixed with approved adhesive or other approved concealed fixing method internally around windows or door frames, make good plasterwork and decorations.</t>
  </si>
  <si>
    <t>Duct: Renew pipe duct casing with 6mm plywood casing upto 300mm wide, screw to framing with brass cups and screws and prepare for redecoration, and remove waste and debris.</t>
  </si>
  <si>
    <t>Duct: Renew pipe duct casing with 6mm plywood casing over 300mm wide, screw to framing with brass cups and screws and prepare for redecoration, and remove waste and debris.</t>
  </si>
  <si>
    <t>Duct: Renew two or three sided pipe duct casing ne 450mm girth and framing with 6mm plywood casing sides screwed with brass cups and screws to and including 38x50mm framing including plug and screw to walls, form access points as necessary and prepare for redecoration, and remove waste and debris.</t>
  </si>
  <si>
    <t>Duct: Renew pipe duct casing with ne 12.5mm plaster- board casing ne 300mm wide, fixed to framing and with 3mm plaster skim coat including all angles, joints to existing and prepare for redecoration, and remove waste and debris.</t>
  </si>
  <si>
    <t>Duct: Renew pipe duct casing with ne 12.5mm plaster- board casing exc 300mm wide, fixed to framing and with 3mm plaster skim coat, form all angles and joints to existing and prepare for redecoration, and remove waste and debris.</t>
  </si>
  <si>
    <t>Duct: Renew two or three sided pipe duct casing ne 450mm girth and framing with 12.5mm plasterboard fixed to and including 38x50mm framing including plug and screw to walls, form access points as necessary, form all angles and joints to existing and prepare for redecoration, and remove waste and debris.</t>
  </si>
  <si>
    <t>Duct: Form access panel in existing duct casing, remove plywood casing as necessary, cut out and form access panel fixed with brass cups and screws including all additional framing and make good decorations to match existing and remove waste and debris.</t>
  </si>
  <si>
    <t>Duct: Renew or form two or three sided pipe duct casing ne 450mm girth and framing with 6mm plywood casing sides screwed with brass cups and screws to and including 38x50mm framing including plug and screw to walls, form access points as necessary and prepare for redecoration, and remove waste and debris.</t>
  </si>
  <si>
    <t>Duct: Renew or form two or three sided pipe duct casing ne 300mm girth and framing with 6mm plywood casing sides screwed with brass cups and screws to and including 38x50mm framing including plug and screw to walls, form access points as necessary and prepare for redecoration, and remove waste and debris.</t>
  </si>
  <si>
    <t>Wall Tiles: Hack off glazed wall tiling, make good bed and remove waste and debris.</t>
  </si>
  <si>
    <t>Wall Tiles: Clean off walls and prepare to receive new tiles, supply and fix new ne 152x152x6mm glazed ceramic wall tiles to splashback and cills, including fixing with adhesive, grouting, and any necessary cutting including hack off glazed wall tiling, make good bed and remove waste and debris.</t>
  </si>
  <si>
    <t>Wall Tiles: Hack off tiles to cill, clear away, supply and lay new ne 152x152x6mm glazed tiles to cill, ne 150mm wide, bed in mortar or adhesive including make good to bed, grout and all necessary cutting and forming straight edge and remove waste and debris.</t>
  </si>
  <si>
    <t>Wall Tiles: Clean off wall and prepare to receive new tiles, supply and fix new ne 152x152x6mm glazed ceramic wall tiles to reveals ne 150mm wide, including fixing with adhesive, grouting and any cutting and remove waste and debris.</t>
  </si>
  <si>
    <t>Wall Tiles: Rake out and regrout wall tiling and remove waste and debris.</t>
  </si>
  <si>
    <t>Wall Tiles: Clean off walls and prepare to receive new tiles, supply and fix new ne 152x152x6mm glazed coloured ceramic wall tiles to kitchen worktop, splashback cooker space and cills, including fixing with adhesive, grouting, and any necessary cutting, sealing around worktop and sink top with silicone sealant and remove waste and debris.</t>
  </si>
  <si>
    <t>Wall Tiles: Clean off walls and prepare to receive new tiles, supply and fix new ne 152x152x6mm glazed coloured ceramic wall tiles to bathroom, splash-back and cills, including fixing with adhesive, grouting, and any necessary cutting, sealing around sanitary fittings with silicone sealant and remove waste and debris.</t>
  </si>
  <si>
    <t>Floor Tiles: Hack off quarry tiles, clear away, supply and lay new ne 152x152x17mm quarry tiles, on and including cement and sand bed, grout in tiles, and all necessary cutting and remove waste and debris.</t>
  </si>
  <si>
    <t>Floor Tiles: Supply and lay new ne 152x152x17mm quarry floor tiles on and including cement and sand bed, grout in tiles and all necessary cutting and remove waste and debris.</t>
  </si>
  <si>
    <t>Floor Tiles: Take up loose quarry floor tile and set aside, clean off floor and tiles, refix tiles and grout in and remove waste and debris.</t>
  </si>
  <si>
    <t>Tile Skirting: Hack off quarry tile skirting, clear away, supply and lay new ne 152mm quarry tile skirting with rounded top and cove at bottom, on cement and sand backing, grout in tiles, and all necessary cutting, angles and ends and remove waste and debris.</t>
  </si>
  <si>
    <t>Tile Skirting: Supply and lay new ne 152mm quarry tile skirting with rounded top edge and cove at bottom, on cement and sand backing, grout in tiles and all necessary cutting, angles and ends and remove waste and debris.</t>
  </si>
  <si>
    <t>Tile Skirting: Take off loose quarry tile skirting and set aside, clean tile and prepare backing, rebed tile in cement and sand and grout in tile and remove waste and debris..</t>
  </si>
  <si>
    <t>Floor Tiles: Hack off ceramic tiles, clear away, supply and lay new ne 300x300x12mm ceramic floor tiles on and including cement and sand bed, grout in tiles and all necessary cutting and remove waste and debris.</t>
  </si>
  <si>
    <t>Floor Tiles: Supply and lay new ne 300x300x12mm ceramic floor tiles on and including cement and sand bed, grout in tiles and all necessary cutting and remove waste and debris..</t>
  </si>
  <si>
    <t>Floor Tiles: Take up loose ceramic floor tiles and set aside, clean off floor and tiles, refix tiles and grout in and remove waste and debris.</t>
  </si>
  <si>
    <t>Tile Skirting: Hack off ceramic tile skirting, clear away, supply and lay new ne 152mm ceramic tile skirting with rounded top edge on cement and sand backing, grout in tiles and all necessary cutting, angles and ends and remove waste and debris.</t>
  </si>
  <si>
    <t>Tile Skirting: Supply and lay new ne 152mm ceramic tile skirting with rounded top edge on cement and sand backing, grout in tiles and all necessary cutting angles and ends and remove waste and debris.</t>
  </si>
  <si>
    <t>Tile Skirting: Take off loose ceramic tile skirting and set aside, clean tiles and prepare backing, rebed tiles in cement and sand and grout in tiles.</t>
  </si>
  <si>
    <t>Floor Tiles: Hack off vinyl floor tiles, including make good bed under and remove waste and debris.</t>
  </si>
  <si>
    <t>Floor Tiles: Hack off vinyl floor tiles, supply and lay new ne 300x300x2.00mm vinyl tiles with adhesive in patch including all necessary cutting of tiles and clean off and remove waste and debris.</t>
  </si>
  <si>
    <t>Floor Tiles: Hack off vinyl floor tiles, supply and lay new ne 300x300x2.00mm vinyl floor tiles with adhesive to and including supply and lay approved sheet sub base including all cutting, labours and clean off and remove waste and debris.</t>
  </si>
  <si>
    <t>Floor Tiles: Supply and lay new ne 300x300x2.00mm vinyl floor tiles with adhesive including all necessary cutting of tiles and clean off and remove waste and debris.</t>
  </si>
  <si>
    <t>Floor Tiles: Supply and lay new ne 300x300x2.00mm vinyl floor tiles with adhesive to and including approved sheet sub base including all cutting, labours and clean off and remove waste and debris.</t>
  </si>
  <si>
    <t>Floor Tiles: Take up existing loose vinyl floor tiles, set aside, clean off tiles and bed and refix tiles with adhesive and clean off and remove waste and debris.</t>
  </si>
  <si>
    <t>Flooring: Take up any covering, clear away, supply and lay minimum 2.0mm felt backed vinyl sheet flooring with adhesive to cement and sand screed, or hardboard including all necessary cutting, all labours and clean off, and remove waste and debris.</t>
  </si>
  <si>
    <t>Sheet Flooring: Take up any covering, clear away, supply and lay minimum 2.0mm felt backed vinyl sheet flooring with adhesive to and including supply and lay approved sheet sub base, all necessary cutting, all labours, and clean off, and remove waste and debris.</t>
  </si>
  <si>
    <t>Sheet Flooring: Supply and lay minimum 2.0mm felt backed vinyl sheet flooring with adhesive to cement and sand screed or hardboard including all necessary cutting, all labours and clean off, and remove waste and debris.</t>
  </si>
  <si>
    <t>Sheet Flooring: Supply and lay minimum 2.0mm felt backed vinyl sheet flooring with adhesive to and including supply and lay approved sheet sub base including all necessary cutting, all labours and clean off, and remove waste and debris.</t>
  </si>
  <si>
    <t>Sheet Flooring: Take up any type of existing loose sheet flooring, clean off flooring and bed under and refix flooring with adhesive and clean off, and remove waste and debris.</t>
  </si>
  <si>
    <t>Flooring: Take up any covering, clear away, supply and lay 'Polysafe' or other equal and approved proprietary safety flooring with adhesive to cement and sand screed or hardboard or plywood including all necessary cutting, all labours, upstands and clean off, and remove waste and debris.</t>
  </si>
  <si>
    <t>Flooring: Take up any covering, clear away, supply and lay 'Polysafe' or other equal and approved proprietary safety flooring with adhesive to and including supply and lay approved sheet sub base, including all necessary cutting, all labours, upstands and clean off, and remove waste and debris.</t>
  </si>
  <si>
    <t>Sheet Flooring: Supply and lay 'Polysafe' or other equal and approved proprietary safety flooring with adhesive to cement and sand screed or hardboard plywood including all necessary cutting, all labours, upstands and clean off, and remove waste and debris.</t>
  </si>
  <si>
    <t>Sheet Flooring: Supply and lay 'Polysafe' or other equal and approved proprietary safety flooring with adhesive to and including supply and lay approved sheet sub base, including all necessary cutting, all labours, upstands and clean off, and remove waste and debris.</t>
  </si>
  <si>
    <t>Sheet Flooring: Take up any covering, clear away, supply and lay any type of approved non-slip vinyl sheet safety flooring with adhesive to and including supply and lay approved sheet sub base, including all necessary cutting, all labours, upstands and clean off, clear silicone sealant jointing at all perimeters, and remove waste and debris..</t>
  </si>
  <si>
    <t>Skirting: Renew or fix new plastic, vinyl, lino or rubber skirting including remove existing as necessary, fix new with adhesive including all cutting and labours, and remove waste and debris.</t>
  </si>
  <si>
    <t>Skirting: Refix loose plastic, vinyl, lino or rubber skirting including remove existing as necessary, refix with adhesive including all labours, and remove waste and debris.</t>
  </si>
  <si>
    <t>Carpet: Renew tight woven heavy contract grade carpet to communal areas, take up existing and dispose to tip, prepare sub-base, secure all edges with gripper or proprietary adhesive tape, cut and fit around pipes, into alcoves, door openings and the like including all necessary door strips etc., and remove waste and debris</t>
  </si>
  <si>
    <t>Carpet: Renew tight woven heavy contract grade carpet to communal areas, take up existing and dispose to tip, prepare sub-base, lay underlay secure all edges with gripper or proprietary adhesive tape, cut and fit around pipes, into alcoves, door openings and the like including all necessary door strips etc., and remove waste and debris</t>
  </si>
  <si>
    <t>Carpet: Renew tight woven medium contract grade carpet to domestic areas, take up existing and dispose to tip, prepare sub-base, lay underlay secure all edges with gripper or proprietary adhesive tape, cut and fit around pipes, into alcoves, door openings and the like including all necessary door strips etc., and remove waste and debris.</t>
  </si>
  <si>
    <t>Nosing: Renew any size or type of proprietary alloy nosing to step including drilling and plugging as necessary, and remove waste and debris.</t>
  </si>
  <si>
    <t>Nosing: Supply and fix any size or type of proprietary alloy nosing to step including all necessary drilling and plugging, and remove waste and debris.</t>
  </si>
  <si>
    <t>Nosing: Take off and refix any size or type of nosing to step including drilling and plugging as necessary.</t>
  </si>
  <si>
    <t>Wall Tiles: Hack off external glazed wall tiling in patch, make good bed and remove waste and debris.</t>
  </si>
  <si>
    <t>Wall Tiles: Clean off walls and prepare to receive new tile, supply and fix new ne 152x152x6mm external quality glazed ceramic wall tile in patch to walls and cills including fixing with mortar or approved adhesive, grouting and any necessary cutting including hack off glazed wall tiling in patch as necessary, make good bed and remove waste and debris. (per tile).</t>
  </si>
  <si>
    <t>Wall Tiles: Clean off walls and prepare to receive new tiles, supply and fix new ne 152x152x6mm external quality glazed ceramic wall tiles to walls and cills, including fixing with mortar or approved adhesive, grouting, and any necessary cutting including hack off glazed wall tiling, make good bed and remove waste and debris.</t>
  </si>
  <si>
    <t>Wall Tiles: Hack off tiles to cill, clear away, supply and lay new ne 152x152x6mm external quality glazed tiles to cill, ne 150mm wide, bed in mortar or approved adhesive including make good to bed, grout and all necessary cutting and forming straight edge and remove waste and debris.</t>
  </si>
  <si>
    <t>Mosaic: Clean off walls and prepare to receive new mosaic tiling, supply and fix new ne 6mm external quality glazed ceramic mosaic wall tiling to walls and cills, including fixing with mortar or approved adhesive, grouting, and any necessary cutting including hack off glazed wall tiling, make good bed and remove waste and debris.</t>
  </si>
  <si>
    <t>Carpet: Renew individual tight woven heavy contract grade carpet tile take up existing and dispose to tip, prepare sub-base, and lay carpet tile, including cut and fit around pipes, into alcoves, door openings and the like including all necessary door strips etc., and remove waste and debris.</t>
  </si>
  <si>
    <t>Carpet: Renew patch of tight woven heavy contract grade carpet tiles, not exceeding 2.00 sm, take up existing and dispose to tip, prepare sub-base, and lay carpet tiles, including cut and fit around pipes, into alcoves, door openings and the like including all necessary door strips etc., and remove waste and debris.</t>
  </si>
  <si>
    <t>Carpet: Renew or supply and fit new tight woven heavy contract grade carpet tile flooring, take up existing and dispose to tip, prepare sub-base, and lay carpet tiles, including cut and fit around pipes, into alcoves, door openings and the like including all necessary door strips etc., and remove waste and debris.</t>
  </si>
  <si>
    <t>Carpet: Relay individual tight woven heavy contract grade carpet tile take up existing and dispose to tip, prepare sub-base and relay carpet tile, including cut and fit around pipes, into alcoves, door openings and the like including all necessary door strips etc., and remove waste and debris.</t>
  </si>
  <si>
    <t>Carpet: Relay patch of tight woven heavy contract grade carpet tiles, not exceeding 2.00 sm, take up existing and dispose to tip, prepare sub-base and relay carpet tiles, including cut and fit around pipes, into alcoves, door openings and the like including all necessary door strips etc., and remove waste and debris.</t>
  </si>
  <si>
    <t>Carpet: Relay tight woven heavy contract grade carpet tile flooring, take up existing and set aside, prepare sub-base, and relay carpet tiles, including cut and fit around pipes, into alcoves, door openings and the like including all necessary door strips etc., and remove waste and debris.</t>
  </si>
  <si>
    <t>Carpet: Renew or supply and fix new proprietary metal door strip to carpet across door openings and the like, including plugging.</t>
  </si>
  <si>
    <t>Carpet: Remove and refix metal door strip to carpet across door openings and the like, including plugging.</t>
  </si>
  <si>
    <t>Floor Plate: Renew or supply and fix new 350x350mm polished aluminium floor plate to conceal redundant electrical outlet, including plugging.</t>
  </si>
  <si>
    <t>Floor Plate: Remove and refix 350x350mm polished aluminium floor plate to conceal redundant electrical outlet, including plugging.</t>
  </si>
  <si>
    <t>Wall: Hack off any thickness of render from walls, rake out and prepare brickwork or blockwork to receive rendering and remove waste and debris.</t>
  </si>
  <si>
    <t>Wall: Apply 12mm cement and sand render (1:3) with waterproofing agent to external walls trowelled smooth, dub out as necessary with cement and sand, including all labours and remove waste and debris.</t>
  </si>
  <si>
    <t>Wall: Apply 12mm cement and sand render (1:3) with waterproofing agent and wet dash finish to external walls, dub out as necessary with cement and sand, including all labours and remove waste and debris.</t>
  </si>
  <si>
    <t>Wall: Apply 12mm cement and sand render (1:3) with waterproofing agent and dry dash finish to external walls, dub out as necessary with cement and sand, including all labours and remove waste and debris.</t>
  </si>
  <si>
    <t>Wall: Apply 12mm cement and sand render (1:3) with waterproofing agent to external walls including ‘Decorative’ finish, dub out as necessary with cement and sand and all labours and remove waste and debris.</t>
  </si>
  <si>
    <t>Wall: Apply two coats of Eglington or similar equal and approved polymer based coloured render, with float finish, fix stainless steel reinforcement, and all base, corner, stop and drip beads all to be applied strictly in accordance with the manufacturers instructions, including all labours and remove waste and debris.</t>
  </si>
  <si>
    <t>Wall: Apply two coats of Eglington or similar equal and approved polymer based coloured render, with dash finish, fix stainless steel reinforcement, and all base, corner, stop and drip beads all to be applied strictly in accordance with the manufacturers instructions, including all labours and remove waste and debris.</t>
  </si>
  <si>
    <t>Wall: Apply external insulation and render coating system, with plain finish, to be installed strictly in accordance with the manufacturers instructions, including all labours and remove waste and debris.</t>
  </si>
  <si>
    <t>Wall: Apply external insulation and render coating system, with tyrolean finish, to be installed strictly in accordance with the manufacturers instructions, including all labours and remove waste and debris.</t>
  </si>
  <si>
    <t>Hinges: Renew pair of 63mm anodised steel stormproof hinges including remove and rehang casement.</t>
  </si>
  <si>
    <t>Hinges: Renew pair of friction hinges to pivot window including remove and refix casement.</t>
  </si>
  <si>
    <t>Hinges: Renew ne 1.5 pairs 100mm mild steel butt hinges, ease and adjust door, make good to recesses in frame.</t>
  </si>
  <si>
    <t>Hinges: Renew ne 1.5 pairs 100mm brass butt hinges, ease and adjust door, make good to recesses in frame.</t>
  </si>
  <si>
    <t>Hinges: Renew pair of 300mm galvanised tee hinges, ease and adjust door, make good to frame.</t>
  </si>
  <si>
    <t>Fastener: Renew or supply and fix new any type of sash fastener including make good and touch up decorations.</t>
  </si>
  <si>
    <t>Lift: Renew or supply and fix new sash lift.</t>
  </si>
  <si>
    <t>Bolt: Renew or supply and fix new lockable sash bolt to centre rail of sliding sash timber windows including make good and touch up decorations, hand key to Tenant.</t>
  </si>
  <si>
    <t>Lock: Renew or supply and fix new pair of lockable sash locks to restrict opening of sliding sash timber windows, including make good and touch up decoratations, hand key to Tenant.</t>
  </si>
  <si>
    <t>Sash Pins: Renew or supply and fix new pair of dual sash pins to centre rail of sliding sash timber windows, including make good and touch up decorations, hand key to Tenant.</t>
  </si>
  <si>
    <t>Closer: Renew light duty overhead door closer screwed to door and frame.</t>
  </si>
  <si>
    <t>Closer: Renew heavy duty overhead door closer screwed to door and frame.</t>
  </si>
  <si>
    <t>Closer: Renew or supply and fix Perko type concealed door closer screwed to door and frame, including remove and refix door or door stop as necessary.</t>
  </si>
  <si>
    <t>Closer: Ease and adjust any type door closer.</t>
  </si>
  <si>
    <t>Floor Spring: Renew or supply and install single action hydraulic check for door maximum 2150x850mm complete with top plate, loose box 57mm deep for concrete, top centre and shoe, remove existing floor spring or form recess in floor, fix in position as manufacturer’s instructions, ease and adjust door, make good floor finishes and all other works disturbed and remove waste and debris. Complete, remove existing or form recess in floor, fix as manufacturer’s instructions, make good and remove waste and debris.</t>
  </si>
  <si>
    <t>Floor Spring: Renew or install double action hydraulic check for door maximum 2150x850mm complete with top plate, adjustable loose box 59mm deep for concrete, adjustable top centre and shoe, remove existing floor spring or form recess in floor, fix in position as manufacturer’s instructions, ease and adjust door, make good floor finishes and all other works disturbed and remove waste and debris.</t>
  </si>
  <si>
    <t>Floor Spring: Overhaul and maintain floor spring to door, including ease and adjust, oil moving parts.</t>
  </si>
  <si>
    <t>Sliding Door Gear: Remove existing sliding door gear and renew with anodised aluminium or plastic double track sliding door gear to pair of wardrobe doors maximum 1.5m opening, including removing and rehanging doors.</t>
  </si>
  <si>
    <t>Lock: Renew mortice lock, keep and set of anodised aluminium lever handle furniture including altering door as necessary for new lock and provide two new keys.</t>
  </si>
  <si>
    <t>Lock: Renew mortice deadlock, keep and set of escutcheons including altering door as necessary for new lock and provide two new keys.</t>
  </si>
  <si>
    <t>Lock: Renew 5 lever mortice lock, keep and set of anodised aluminium lever handle furniture including altering door as necessary for new lock and provide two new keys.</t>
  </si>
  <si>
    <t>Lock: Renew 5 lever mortice deadlock, keep and set of escutcheons including altering door as necessary for new lock and provide two new keys.</t>
  </si>
  <si>
    <t>Lock: Renew rimlock with 5 lever mortice lock, keep and set of anodised aluminium lever handle furniture, including altering door as necessary for new lock and provide two new keys.</t>
  </si>
  <si>
    <t>Door: Renew any defective or broken multipoint door locking system complete to any type of door, adapt keep if necessary, including remove existing, test and leave in proper working order and provide two new keys.</t>
  </si>
  <si>
    <t>Lock: Renew ‘eurolock’ lock, keep and set of anodised aluminium lever handle furniture including altering door as necessary for new lock and provide two new keys.</t>
  </si>
  <si>
    <t>Lock: Supply and fix thumb-turn type lock to fire door.</t>
  </si>
  <si>
    <t>Lock: Remove any type of lock and furniture, dismantle, overhaul, repair, oil and assemble and refix to door.</t>
  </si>
  <si>
    <t>Latch: Renew mortice latch, keep and set of anodised aluminium lever handle furniture including altering door as necessary for new latch.</t>
  </si>
  <si>
    <t>Latch: Remove mortice latch and furniture, dismantle, overhaul, repair, oil and assemble and refix to door.</t>
  </si>
  <si>
    <t>Intumescent Strip: Renew or supply and fix new 18x4mm intumescent strip, one hour application, and setting into groove in timber frame or door.</t>
  </si>
  <si>
    <t>Intumescent Strip: Renew or supply and fix new 22x4mm intumescent strip, half hour application, with integral cold smoke seal and setting into groove in timber frame or door.</t>
  </si>
  <si>
    <t>Intumescent Strip: Renew or supply and fix new 12x4mm intumescent strip, half hour application, and fixing to glass behind glazing beads.</t>
  </si>
  <si>
    <t>Smoke Seal: Renew or supply and fix new cold smoke seal, half hour application, and setting into groove in timber frame or door.</t>
  </si>
  <si>
    <t>Smoke Seal: Renew or supply and fix new cold smoke seal, one hour application, and setting into groove in timber frame or door.</t>
  </si>
  <si>
    <t>Smoke Seal: Renew or supply and fix new cold smoke seal, half hour application, and fixing to glass behind glazing beads.</t>
  </si>
  <si>
    <t>Smoke Seal: Renew or supply and fix new cold smoke seal, one hour application, and fixing to glass behind glazing beads.</t>
  </si>
  <si>
    <t>Sprayed Coatings: Prepare and applysprayed mineral wool coating, 16mm thickness to give one hour fire protection to general surfaces</t>
  </si>
  <si>
    <t>Sprayed Coatings: Prepare and applysprayed mineral wool coating, 22mm thickness to give one and a half hour fire protection to general surfaces</t>
  </si>
  <si>
    <t>Sprayed Coatings: Prepare and applysprayed mineral wool coating, 28mm thickness to give two hour fire protection to general surfaces</t>
  </si>
  <si>
    <t>Sprayed Coatings: Prepare and applysprayed mineral wool coating, 522mm thickness to give four hour fire protection to general surfaces</t>
  </si>
  <si>
    <t>Sprayed Coatings: Prepare and applysprayed cementitious coating Pyrok WF26 or other equal and approved, 15mm thickness to and including expanded metal lathing to general surfaces</t>
  </si>
  <si>
    <t>Flame Retardant Coating: Prepare and apply one undercoat and one finishing coat of clear flame retardant surface coating to general surfaces of woodwork</t>
  </si>
  <si>
    <t>Flame Retardant Coating: Prepare and apply one undercoat and one finishing coat of clear flame retardant surface coating to general surfaces of woodwork not exceeding 300mm girth</t>
  </si>
  <si>
    <t>Flame Retardant Coating: Prepare and apply two undercoats and one finishing coat of clear flame retardant surface coating to general surfaces of woodwork</t>
  </si>
  <si>
    <t>Flame Retardant Coating: Prepare and apply two undercoats and one finishing coat of clear flame retardant surface coating to general surfaces of woodwork not exceeding 300mm girth</t>
  </si>
  <si>
    <t xml:space="preserve">Wall: Take down any type of timber wall linings, clear away and denail studding, and remove waste and debris. </t>
  </si>
  <si>
    <t>Panelling: Remove existing hardboard panelling and renew with 3.2mm faced hardboard panelling fixed to softwood with brass cups and screws, and remove waste and debris.</t>
  </si>
  <si>
    <t>Panelling: Remove existing panelling and renew with 6mm mahogany veneered plywood panelling fixed to softwood with brass cups and screws, and remove waste and debris.</t>
  </si>
  <si>
    <t>Handrail: Renew 44x69mm half round softwood handrail, including ramps and shaped ends, fixed between staircase newel posts, remove and refix balustrading as necessary and prepare for redecoration, and remove waste and debris.</t>
  </si>
  <si>
    <t>Handrail: Renew 32x119mm rounded softwood handrail including ramps and shaped ends fixed between staircase newel posts, remove and refix balustrading as necessary and prepare for redecoration, and remove waste and debris.</t>
  </si>
  <si>
    <t>Handrail: Renew with 44x69mm half round softwood handrail including ramps and shaped ends, fixed to existing brackets and prepare for redecoration, and remove waste and debris.</t>
  </si>
  <si>
    <t>Handrail: Renew with 32x119mm rounded softwood handrail, including ramps and shaped ends fixed to existing brackets and prepare for redecoration, and remove waste and debris.</t>
  </si>
  <si>
    <t>Handrail: Supply and fix 50x50mm softwood mopstick handrail on and including brackets, plugged and screwed to walls and prepare for redecoration, and remove waste and debris.</t>
  </si>
  <si>
    <t>Handrail: Supply and fix or renew galv.mild steel handrail bracket, fix to wall, and including any necessary plugging and make good plasterwork and prepare for redecoration, and remove waste and debris.</t>
  </si>
  <si>
    <t>Handrail: Supply and fix ne 45mm diameter anodised aluminium or polyester coated proprietary wall mounted handrailing fixed level or to gradient with fixed or adjustable wall brackets including all ends, angles, intersections, etc. and make good all finishes redecoration, and remove waste and debris.</t>
  </si>
  <si>
    <t>Staircase: Renew rounded softwood tread and plywood riser to staircase tread housed into strings and including all wedges and blocks, glued and screwed, prepare for redecoration, and remove waste and debris.</t>
  </si>
  <si>
    <t>Staircase: Renew softwood winder tread to staircase 300mm extreme width, including cutting to size and fix in place from underside of staircase and prepare for redecoration, and remove waste and debris.</t>
  </si>
  <si>
    <t>Staircase: Renew ne 100x100mm softwood newel or half newel post ne 1500mm high, including cut to length, fix to place, and prepare for redecoration, and remove waste and debris..</t>
  </si>
  <si>
    <t>Staircase: Renew 25x25mm softwood baluster housed at each end to string and handrail, and prepare for redecoration, and remove waste and debris.</t>
  </si>
  <si>
    <t>Staircase: Renew any staircase with standard softwood staircase complete, in straight flight, ne 838mm wide, 2688mm going, 2600mm rise, prop floor and remove existing staircase, install new staircase comprising 25mm softwood treads with rounded nosings, 12mm plywood risers, 32mm softwood strings all housed, glued and screwed together including wedges and blocks and fixed between existing walls and floors. (any newels, balustrades, balusters or handrails measured separately), and remove waste and debris.</t>
  </si>
  <si>
    <t>Staircase: Renew any staircase with standard softwood staircase complete, in dog leg flight, ne 838mm wide, 2600mm rise with quarter space landing, prop floor and remove existing staircase, install new staircase comprising 25mm softwood treads with rounded nosings, 12mm plywood risers, 32mm softwood strings all housed, glue and screwed together including wedges and blocks and fixed between existing walls and floors. (any newels, balustrades, balusters or handrails measured separately), and remove waste and debris.</t>
  </si>
  <si>
    <t>Staircase: Renew any staircase with standard softwood staircase complete, in dog leg flight, ne 838mm wide, 2600mm rise with half space landing, prop floor and remove existing staircase, install new staircase comprising 25mm softwood treads with rounded nosings, 12mm plywood risers, 32mm softwood strings all housed, glued and screwed together including wedges and blocks and fixed between existing walls and floors. (any newels, balustrades, balusters or handrails measured separately), and remove waste and debris.</t>
  </si>
  <si>
    <t>Staircase: Overhaul existing staircase, clean off stairs treads and landings, punch in all nail heads, screw down all loose boards etc., securely fix all existing balustrades, wedge treads and risers and make good all works disturbed.</t>
  </si>
  <si>
    <t>Door: Renew any type door and frame with any size ne 2sm PVCu two panel/half glazed door, double glazed with 20mm thick, hermetically sealed unit, PVCu frame, prehung, complete with latch, lock and handles, remove existing and fix new to prepared opening using cleats or screw bolts, seal around internally with flexible foam strip and silicone sealant, make good all finishes internally and externally, and remove waste and debris.</t>
  </si>
  <si>
    <t>Door: Renew any type door and frame with pair of any size ne 5sm PVCu doors, double glazed internally with 20mm thick, hermetically sealed unit, PVCu frame, prehung, complete with latch, lock, bolts and handles, remove existing and fix new to prepared opening using cleats or screw bolts, seal around internally with flexible foam strip and silicone sealant, make good all finishes internally and externally, and remove waste and debris.</t>
  </si>
  <si>
    <t>Door: Renew any type door with any size ne 2sm PVCu two panel glazed door, double glazed with 20mm thick hermetically sealed unit, hung in frame, on 1.5 pair of hinges complete with latch/lock and handles, and remove waste and debris.</t>
  </si>
  <si>
    <t>Door: Renew any butt hinge to internal PVCu door.</t>
  </si>
  <si>
    <t>Door: Overhaul and lubricate multi-point door locking system to internal PVCu door.</t>
  </si>
  <si>
    <t>Door: Carefully remove existing pair of lever handles and plates from PVCu internal door and remove from site, provide and fix new set of lever handles and plates (per set).</t>
  </si>
  <si>
    <t>Door: Repair internal PVCu door, including remove door from frame, adjust door locking mechanisms and hinges to ensure that door operates correctly, rehang existing door.</t>
  </si>
  <si>
    <t>Door: Renew internal door with any size ne 40mm thick single skeleton core flush doorwith 3.2mm luan, white Meranti or other approved plywood facing both sides and 9mm hardwood lipping on long edges, including remove existing door and hinges, remove and refit door stops as necessary, fit and hang new door on one pair of 100mm steel butt hinges, make good or alter butt recesses on frame, door complete with all ironmongery, make good and prepare door for decoration and make good decorations to frame, and remove waste and debris.</t>
  </si>
  <si>
    <t>Door: Renew internal door with any size ne 40mm thick single skeleton core hardboard facedboth sides flush internal door with hardwood lipping on long edges including remove existing door and hinges, remove and refit door stops as necessary, fit and hang new door on one pair of 100mm steel butt hinges, make good or alter butt recesses on frame, door complete with all ironmongery, make good and prepare door for decoration and make good decorations to frame, and remove waste and debris.</t>
  </si>
  <si>
    <t>Door: Renew internal door with any size ne 40mm thick single embossed hardboard panelled door including remove existing door and hinges, remove and refit door stops as necessary, fit and hang new door on one pair of 100mm steel butt hinges, make good or alter butt recesses on frame, door complete with all ironmongery, make good and prepare door for decoration and make good decorations to frame, and remove waste and debris.</t>
  </si>
  <si>
    <t>Door: Renew internal door with any size ne 40mm thick softwood glazed door including remove existing door and hinges, remove and refix door stops as necessary, fit and hang new door on one pair of 100mm steel butt hinges, make good or alter butt recessaes on frame, door complete with glass and all ironmongery, make good and prepare door for decoration and make good decorations to frame, and remove waste and debris.</t>
  </si>
  <si>
    <t>Door: Renew internal door with any size ne 40mm thick hardwood glazed door including remove existing door and hinges, remove and refit door stops as necessary, fit and hang new door on one pair of 100mm steel butt hinges, make good or alter butt recesses on frame, door complete with glass and all ironmongery, make good and prepare door for decoration and make good decorations to frame, and remove waste and debris.</t>
  </si>
  <si>
    <t>Door: Renew internal door with any size ne 40mm thick hardwood veneered door including remove existing door and hinges, remove and refit door stops as necessary, fit and hang new door on one pair of 100mm steel butt hinges, make good or alter butt recesses on frame, door complete with glass and all ironmongery, make good and prepare door for decoration and make good decorations to frame, and remove waste and debris.</t>
  </si>
  <si>
    <t>Doors - Internal - Fire check</t>
  </si>
  <si>
    <t>Door: Renew internal door with any size single half-hour fire check flush door having 3.2mm luan, white Meranti or other approved plywood facing both sides and 9mm hardwood lipping on long edges, including remove existing door and hinges, remove and refit door stops as necessary, fit and hang new door on 1.50 pairs of 100mm steel butt hinges, make good or alter recesses on frame, door complete with all ironmongery, intumescent strips and smoke seals, make good and prepare door for decoration and make good decorations to frame, and remove waste and debris.</t>
  </si>
  <si>
    <t>Door: Renew internal door with any size single one-hour fire check flush door having 3.2mm luan, white Meranti or other approved plywood facing both sides and 9mm hardwood lipping on long edges, including remove existing door and hinges, remove and refit door stops as necessary, fit and hang new door on 1.50 pairs of 100mm steel butt hinges, make good or alter recesses on frame, door complete with all ironmongery, intumescent strips and smoke seals, make good and prepare door for decoration and make good decorations to frame, and remove waste and debris.</t>
  </si>
  <si>
    <t>Door: Renew internal door with any size single T90 fire check flush door having 3.2mm luan, white Meranti or other approved plywood facing both sides and 9mm hardwood lipping on long edges, including remove existing door and hinges, remove and refit door stops as necessary, fit and hang new door on 1.50 pairs of 100mm steel butt hinges, make good or alter recesses on frame, door complete with all ironmongery, intumescent strips and smoke seals, make good and prepare door for decoration and make good decorations to frame, and remove waste and debris.</t>
  </si>
  <si>
    <t>Door: Renew internal door with any size single half-hour fire check glazed door having 3.2mm luan, white Meranti or other approved plywood facing both sides and 9mm hardwood lipping on long edges, including remove existing door and hinges, remove and refit door stops as necessary, fit and hang new door on 1.50 pairs of 100mm steel butt hinges, make good or alter recesses on frame, door complete with all ironmongery, intumescent strips and smoke seals, glass, make good and prepare door for decoration and make good decorations to frame, and remove waste and debris.</t>
  </si>
  <si>
    <t>Door: Renew internal with any size FD30S plywood faced fire check flush door, including remove existing door, hinges and stops, fit and hang new door on 1.5 pairs of 100mm steel hinges, make good or alter recesses on frame, door complete with all ironmongery, intumescent strips and smoke seals,  provide and fix 25x32mm door stop set, make good and prepare door for decoration and make good decorations to frame, and remove waste and debris.</t>
  </si>
  <si>
    <t>Door: Renew internal with any size FD60S plywood faced fire check flush door, including remove existing door, hinges and stops, fit and hang new door on 1.5 pairs of 100mm steel hinges, make good or alter recesses on frame, door complete with all ironmongery, intumescent strips and smoke seals,  provide and fix 25x32mm door stop set, make good and prepare door for decoration and make good decorations to frame, and remove waste and debris.</t>
  </si>
  <si>
    <t>Door: Cut opening in solid or hollow core door for 225x75mm aluminium louvre ventilators and screw fix new ventilators to both faces of door.</t>
  </si>
  <si>
    <t>Door: Cut opening approx 500x500mm in flush door and form vision panel, glazed in 6mm Georgian Wired Polished Plate glass, bedded in washleather strip with minimum 15mm chamfered beads fixed with brass cups and screws and decorate.</t>
  </si>
  <si>
    <t>Door and Frame: Renew internal door and frincluding remove existing door, hinges and frame, install 32mm door frame with 25x32mm stops, fit and hang new any size FD30S plywood faced fire check flush door on 1.5 pairs of 100mm steel hinges, make good or alter recesses on frame, door complete with all ironmongery, intumescent strips and smoke seals, make good and prepare door and frame for decoration and remove waste and debris.</t>
  </si>
  <si>
    <t>Door: Renew internal sliding door with any size ne 52mm thick hardwood sliding door including remove existing door and sliding door gear and remove/refix door stop, fit and hang new door on and including sliding door gear, adjust track as necessary, door complete with all ironmongery, make good and prepare for redecoration including make good decoration to frames, and remove waste and debris.</t>
  </si>
  <si>
    <t>Door: Renew internal sliding door with any size ne 52mm thick softwood sliding door including remove existing door and sliding door gear and remove/refix door stop, fit and hang new door on and including sliding door gear, adjust track as necessary, door complete with all ironmongery, make good and prepare for redecoration including make good decoration to frames, and remove waste and debris.</t>
  </si>
  <si>
    <t>Door: Renew internal sliding door with any size ne 40mm thick single skeleton core flush door with 3.2mm luan, white Meranti or other approved plywood facing both sides and 9mm hardwood lipping on long edges sliding door including remove existing door and sliding door gear and remove/refix door stop, fit and hang new door on and including sliding door gear, adjust track as necessary, door complete with all ironmongery, make good and prepare for redecoration including make good decoration to frames, and remove waste and debris.</t>
  </si>
  <si>
    <t>Door: Renew internal sliding door with any size ne 40mm thick single skeleton core hardboard faced both sides flush internal door with hardwood lipping on long edges sliding door including remove existing door and sliding door gear and remove/refix door stop, fit and hang new door on and including sliding door gear, adjust track as necessary, door complete with all ironmongery, make good and prepare for redecoration including make good decoration to frames, and remove waste and debris.</t>
  </si>
  <si>
    <t>Door: Supply and fix sliding door gear for hanging of any internal door.</t>
  </si>
  <si>
    <t>Door: Renew internal door with any size ne 52mm thick hardwood veneered bi fold two doors set hinged together, incl. remove existing door and hinges, remove and refit door stops as necessary, fit and hang new doors complete with folding gear comprising top track with pivot bracket, 2 top pivots, 1 bottom pivot, 1 jamb bracket, 1 slide guide, 1 aligner, make good butt recesses on frame, doors complete with all handles, cover fillets, etc., make good and prepare for redecoration including make good decorations to frame, and remove waste and debris.</t>
  </si>
  <si>
    <t>Ceiling: Prepare and apply Artex type textured coating with stipple or comb finish to ceiling including caulk joints in plasterboard and or cracks in plaster finish.</t>
  </si>
  <si>
    <t>Wall: Strip existing wall, thoroughly clean down mould and fungi from any affected areas, remove any coving and line wall with ne 12.5mm plasterboard fixed to plaster pads and dabs in accordance with manufacturers directions including all filling and jointing, disconnect, remove and refix on re-aligned boxes with extended fixing screws any socket outlets, switch plates and the like, remove and later refix all skirtings, dado rails and the like and make good on completion and remove waste and debris.</t>
  </si>
  <si>
    <t>Ceiling: Strip existing ceiling, thoroughly clean down mould and fungi from affected areas, remove any coving, supply and fix 50x25mm treated softwood battens at 600mm centres including any necessary packing, plugging and screwing, line ceilings with 12.5mm plasterboard faced thermal board screwed to battens including filling and jointing, disconnect and remove ceiling roses and refix on re-aligned boxes and fit extended fixing fixing screws and remove waste and debris.</t>
  </si>
  <si>
    <t>Ceiling: Strip existing ceiling, thoroughly clean down mould and fungi from affected areas, remove any coving, supply and fix 50x25mm treated softwood battens at 600mm centres including any necessary packing, plugging and screwing, line ceilings with 25mm plasterboard faced thermal board screwed to battens including filling and jointing, disconnect and remove ceiling roses and refix on re-aligned boxes and fit extended fixing screws and remove waste and debris.</t>
  </si>
  <si>
    <t>Wall: Strip existing walls, thoroughly clean down mould and fungi from affected areas, remove and later refix all skirtings, dado rails and the like, line walls with 25mm nominal plasterboard faced thermal board solidly adhered to background in accordance with manufacturers directions including filling and jointing, disconnect and remove socket outlets and or switches and refix on re-aligned boxes and fit extended fixing screws and remove waste and debris.</t>
  </si>
  <si>
    <t>Wall: Strip existing walls, thoroughly clean down mould and fungi from affected areas, remove and later refix all skirtings, dado rails and the like, line walls with 45mm nominal plasterboard faced thermal board solidly adhered to background in accordance with manufacturers directions including filling and jointing, disconnect and remove socket outlets and or switches and refix on re-aligned boxes and fit extended fixing screws and remove waste and debris.</t>
  </si>
  <si>
    <t>Wall: Renew existing dry lining, remove existing, dispose to tip, and line wall with 12.5mm plasterboard fixed to plaster pads and dabs in accordance with manufacturers directions including all filling and jointing, disconnect, remove and refix on re-aligned boxes with extended fixing screws any socket outlets/switch plates and the like, remove and later refix all skirtings, dado rails and the like and make good on completion, and remove waste and debris.</t>
  </si>
  <si>
    <t>Ceiling: Renew existing dry lining, remove existing, dispose to tip, supply and fix 50x25mm treated softwood battens at 600mm centres including any necessary packing, plugging and screwing, line ceilings with 12.5mm plasterboard faced thermal board screwed to battens including filling and jointing, disconnect and remove ceiling roses and refix on re-aligned boxes and fit extended fixing fixing screws, and remove waste and debris.</t>
  </si>
  <si>
    <t>Ceiling: Renew existing dry lining, remove existing, dispose to tip, supply and fix 50x25mm treated softwood battens at 600mm centres including any necessary packing, plugging and screwing, line ceilings with 25mm plasterboard faced thermal board screwed to battens including filling and jointing, disconnect and remove ceiling roses and refix on re-aligned boxes and fit extended fixing screws, and remove waste and debris.</t>
  </si>
  <si>
    <t>Wall: Renew existing dry lining, remove existing dispose to tip, remove/refix all skirtings, dado rails etc., line walls with 25mm nominal plasterboard faced thermal board solidly adhered to background in accordance with manufacturers directions including filling and jointing, disconnect and remove socket outlets and/or switches and refix on re-aligned boxes and fit extended fixing screws, and remove waste and debris.</t>
  </si>
  <si>
    <t>Wall: Renew existing dry lining, remove existing dispose to tip, remove/refix all skirtings, dado rails etc., line walls with 45mm nominal plasterboard faced thermal board solidly adhered to background in accordance with manufacturers directions including filling and jointing, disconnect and remove socket outlets and/or switches and refix on re-aligned boxes and fit extended fixing screws, and remove waste and debris.</t>
  </si>
  <si>
    <t>Coving: Supply and fix new Gyproc plaster coving ne 150mm girth.</t>
  </si>
  <si>
    <t>Screed: Hack up any thickness of floor screed and remove waste and debris.</t>
  </si>
  <si>
    <t>Screed: Lay cement and sand floor screed ne 40mm thick, trowel smooth for floor finish, clean off, grout sub-base with cement slurry, apply liquid damp proof membrane and remove waste and debris.</t>
  </si>
  <si>
    <t>Screed: Lay cement and sand floor screed ne 50mm thick, trowel smooth for floor finish, clean off, grout sub-base with cement slurry, apply liquid damp proof membrane and remove waste and debris.</t>
  </si>
  <si>
    <t>Screed: Lay cement and sand floor screed ne 60mm thick, trowel smooth for floor finish, clean off, grout sub-base with cement slurry, apply liquid damp proof membrane and remove waste and debris.</t>
  </si>
  <si>
    <t>Screed: Overlay any sub-base with fine concrete (1:2:4), ne 65mm thick including clean off sub- base, tamp level to receive floor screed and remove waste and debris.</t>
  </si>
  <si>
    <t>Screed: Lay latex self levelling screed.</t>
  </si>
  <si>
    <t>Frame: Renew external door frame with rebated softwood door frame to suit any size single door, remove existing door and set aside, take out existing frame and bed new frame in cement mortar, plugged and screwed to brickwork and pointed with sealant, rehang door, ease and adjust, refix lock keep including housing out, make good all works disturbed including refix or renew any internal beads, architraves etc. and decorate to match existing internally and prepare for redecoration externally, and remove waste and debris.</t>
  </si>
  <si>
    <t>Frame: Renew external door frame with rebated softwood door frame with cill to suit any size single door, remove existing door and set aside, take out existing frame and bed new frame in cement mortar, plugged and screwed to brickwork and pointed with sealant, rehang door including ease and adjust, refix lock keep including housing out, make good all works disturbed including refix or renew any internal beads, architraves etc. and decorate to match existing internally and prepare for redecoration externally, and remove waste and debris.</t>
  </si>
  <si>
    <t>Frame: Renew external door frame with softwood door frame, rebated and with fanlight over, to suit any size single door, remove existing door and set aside, remove existing frame and bed new frame in mortar, plugged and screwed to brickwork and point with sealant, rehang door including ease and adjust, refix lock keep including housing out, make good all works disturbed including refix or renew internal beads, architraves etc., glaze to fanlight and decorate to match existing internally and prepare for redecoration externally, and remove waste and debris.</t>
  </si>
  <si>
    <t>Frame: Renew external door frame with softwood door frame, rebated with cill and fanlight to suit any size single door, remove existing door and set aside, remove existing frame and bed new frame in mortar, plugged and screwed to brickwork and point with sealant, rehang door including ease and adjust, refix lock keep including housing out, make good all works disturbed including refix or renew internal beads, architraves etc., glaze to fanlight and decorate to match existing internally and prepare for redecoration externally, and remove waste and debris.</t>
  </si>
  <si>
    <t>Frame: Renew external door frame with rebated softwood door frame to suit any size pair of doors, remove existing doors and set aside, take out existing frame and bed new frame in cement mortar, plugged and screwed to brickwork and pointed with sealant, rehang doors, ease and adjust, refix lock keep including housing out, make good all works disturbed including refix or renew any internal beads, architraves etc. and decorate to match existing internally and prepare for redecoration externally, and remove waste and debris.</t>
  </si>
  <si>
    <t>Frame: Renew external door frame with rebated softwood door frame with cill to suit any size pair of doors, remove existing doors and set aside, take out existing frame and bed new frame in cement mortar, plugged and screwed to brickwork and pointed with sealant, rehang doors including ease and adjust, refix lock keep including housing out, make good all works disturbed including refix or renew any internal beads, architraves etc. and decorate to match existing internally and prepare for redecoration externally, and remove waste and debris.</t>
  </si>
  <si>
    <t>Frame: Renew external door frame with softwood door frame, rebated and with fanlight over, to suit any size pair of doors, remove existing doors and set aside, remove existing frame and bed new frame in mortar, plugged and screwed to brickwork and point with sealant, rehang doors including ease and adjust, refix lock keep including housing out, make good all works disturbed including refix or renew internal beads, architraves etc., glaze to fanlight and decorate to match existing internally and prepare for redecoration externally, and remove waste and debris.</t>
  </si>
  <si>
    <t>Frame: Renew external door frame with softwood door frame, rebated with cill and fanlight to suit any size pair of doors, remove existing doors and set aside, remove existing frame and bed new frame in mortar, plugged and screwed to brickwork and point with sealant, rehang doors including ease and adjust, refix lock keep including housing out, make good all works disturbed including refix or renew internal beads, architraves etc., glaze to fanlight and decorate to match existing internally and prepare for redecoration externally, and remove waste and debris.</t>
  </si>
  <si>
    <t>Frame: Renew external door frame with rebated hardwood door frame to suit any size single door, remove existing door and set aside, take out existing frame and bed new frame in cement mortar, plugged and screwed to brickwork and pointed with sealant, rehang door, ease and adjust, refix lock keep including housing out, make good all works disturbed including refix or renew any internal beads, architraves etc. and decorate to match existing internally and prepare for redecoration externally, and remove waste and debris.</t>
  </si>
  <si>
    <t>Frame: Renew external door frame with rebated hardwood door frame with cill to suit any size single door, remove existing door and set aside, take out existing frame and bed new frame in cement mortar, plugged and screwed to brickwork and pointed with sealant, rehang door including ease and adjust, refix lock keep including housing out, make good all works disturbed including refix or renew any internal beads, architraves etc. and decorate to match existing internally and prepare for redecoration externally, and remove waste and debris.</t>
  </si>
  <si>
    <t>Frame: Renew external door frame with hardwood door frame, rebated and with fanlight over, to suit any size single door, remove existing door and set aside, remove existing frame and bed new frame in mortar, plugged and screwed to brickwork and point with sealant, rehang door including ease and adjust, refix lock keep including housing out, make good all works disturbed including refix or renew internal beads, architraves etc., glaze to fanlight and decorate to match existing internally and prepare for redecoration externally, and remove waste and debris.</t>
  </si>
  <si>
    <t>Frame: Renew external door frame with hardwood door frame, rebated with cill and fanlight to suit any size single door, remove existing door and set aside, remove existing frame and bed new frame in mortar, plugged and screwed to brickwork and point with sealant, rehang door including ease and adjust, refix lock keep including housing out, make good all works disturbed including refix or renew internal beads, architraves etc., glaze to fanlight and decorate to match existing internally and prepare for redecoration externally, and remove waste and debris.</t>
  </si>
  <si>
    <t>Frame: Renew fixed light/door frame unit with standard softwood unit including 2 No fixed lights, factory applied base stain or primer finish, compressible weatherstripping, glazing beads, frame with trickle ventilators including screens, remove existing frame and fix new in prepared opening, bed in mortar and point with sealant, glaze, make. Good to all finishes and decorate to match existing internally and prepare for redecoration externally, and remove waste and debris. (remove/rehang existing door or renew door to be ordered separately).</t>
  </si>
  <si>
    <t>Frame: Renew external door frame with any rebated proprietary high performance door frame to suit any size single door, take out existing frame and bed new frame in cement mortar, plugged and screwed to brickwork and pointed with sealant, make good all works disturbed including refix or renew any internal beads, architraves etc., and remove waste and debris.</t>
  </si>
  <si>
    <t>Frame: Renew external door frame with any rebated proprietary high performance door frame with cill to suit any size single door, take out existing frame and bed new frame in cement mortar, plugged and screwed to brickwork and pointed with sealant, make good all works disturbed including refix or renew any internal beads, architraves etc., and remove waste and debris.</t>
  </si>
  <si>
    <t>Frame: Renew external door frame with any rebated proprietary high performance door frame and fanlight over, to suit any size single door, remove existing frame and bed new frame in mortar, plugged and screwed to brickwork and pointed with sealant, make good all works disturbed including refix or renew any internal beads, architraves etc., double glaze to fanlight etc., and remove waste and debris.</t>
  </si>
  <si>
    <t>Frame: Renew external door frame with any rebated proprietary high performance door frame with cill and fanlight to suit any size single door, remove existing frame and bed new frame in mortar, plugged and screwed to brickwork and pointed with sealant, make good all works disturbed including refix or renew any internal beads, architraves etc., double glaze to fanlight etc., and remove waste and debris.</t>
  </si>
  <si>
    <t>Frame: Renew rebated internal softwood door frame ne 32x144mm to suit any size single door, plugged to brickwork, remove and refix any architraves, beads and the like, make good all works disturbed and prepare for redecoration, and remove debris and waste.</t>
  </si>
  <si>
    <t>Frame: Renew internal softwood door frame not exceeding 32x144mm to suit any size single door, plugged to brickwork, complete with 14x27mm softwood door stops, remove and refix architraves, beads and the like, make good all works disturbed and prepare for redecoration, and remove debris and waste.</t>
  </si>
  <si>
    <t>Frame: Renew internal softwood door frame not exceeding 32x144mm to suit any size single door, plugged to brickwork, complete with 14x27mm softwood door stops and ne 25x75mm set of softwood architraves both sides, make good all works disturbed and prepare for redecoration, and remove debris and waste.</t>
  </si>
  <si>
    <t>Frame: Renew internal softwood door frame not exceeding 32x144mm to suit any size single door, remove existing door and set aside, take out existing frame, stops and architraves and plug frame to brickwork, complete with 14x27mm softwood door stops and ne 25x75mm set of softwood architraves both sides, rehang door, ease and adjust, refix keep including housing out, make good all works disturbed and prepare for redecoration, and remove debris and waste.</t>
  </si>
  <si>
    <t>Frame: Renew internal softwood door frame not exceeding 32x144mm to suit any size single door, remove existing door, stops and architrave and set aside, and plug frame to brickwork, refix stops and architraves, rehang door, ease and adjust, refix keep, including housing out, make good to all works disturbed and prepare for redecoration, and remove debris and waste.</t>
  </si>
  <si>
    <t>Frame: Renew rebated internal door frame and fanlight over with 32x144mm softwood door frame and fanlight to suit any size single door, plugged to brickwork, fanlight glazed and secured with and including screwed beads, remove and refix architraves, beads and the like, make good to all works disturbed and prepare for redecoration, and remove debris and waste.</t>
  </si>
  <si>
    <t>Frame: Renew internal door frame and fanlight over with 32x144mm softwood door frame and fanlight to suit any size single door, plugged to brickwork, fanlight glazed and secured with and including screwed beads, complete with 14x27mm softwood door stops, remove and refix architraves, beads and the like, make good to all works disturbed and prepare for redecoration, and remove debris and waste.</t>
  </si>
  <si>
    <t>Frame: Renew internal door frame and fanlight over with 32x144mm softwood door frame and fanlight to suit any size single door, plugged to brickwork, fanlight glazed and secured with and including screwed beads, complete with 14x27mm softwood door stops and ne 25x75mm softwood architraves both sides, make good to all works disturbed and prepare for redecoration, and remove debris and waste.</t>
  </si>
  <si>
    <t>Frame: Remove and refix loose external door frame, including remove and refix door and one set of architraves, touch up decorations and renew sealant.</t>
  </si>
  <si>
    <t>Frame: Rake out and repoint external door frame with sealant.</t>
  </si>
  <si>
    <t>Frame: Renew any size hardwood cill to door frame including remove old cill, remove and rehang door, fix new cill bedded in cement mortar including new water bar, make good all finishes disturbed, decorate internally and prepare for redecoration externally, and remove waste and debris.</t>
  </si>
  <si>
    <t>Frame: Remove and refix loose internal door frame, including remove and refix door and two sets of architraves, make good finishes and touch up decorations.</t>
  </si>
  <si>
    <t>Frame: Renew closing jamb of single external door frame, joint new any size and profile, preservative treated softwood door frame, splayed joint to head, bedded in cement mortar, plugged and screwed to brickwork, including take off and refix stop and architrave, take off and refix lock and keep including housing out, decorate to match existing internally and prepare for redecoration externally, make good all works disturbed including renew sealant and remove waste and debris.</t>
  </si>
  <si>
    <t>Frame: Renew hanging jamb of single external door frame, remove existing door and set aside, cut out frame, joint new any size and profile, preservative treated softwood door frame to head frame bedded in cement mortar, plugged and screwed to brickwork including take off and refix stop and architraves, cut out housing for butts and rehang door, ease and adjust, decorate to match existing internally and prepare for redecoration externally, make good all works disturbed including renew sealant and remove waste and debris.</t>
  </si>
  <si>
    <t>Frame: Cut out and splice new piece ne 1.00m long into external door frame, including remove and rehang door, remove and refix keep as necessary, ease and adjust and make good butt recesses in frame, point with sealant, and decorate to match existing internally and prepare for redecoration externally, and remove waste and debris..</t>
  </si>
  <si>
    <t>Door: Renew back door with any size 44mm hardwood panelled, glazed or part glazed door prepared for glazing, hang on 1.5 pair butts, fix new mortice lock, furniture, keep, pair of bolts, hardwood weathermould, adjust stops and ease rebates, cut out and make good to frame to suit new position of hinges, weathermould and lock, rebate door bottom as necessary and fit new water bar if required, double glazed and decorate to match existing internally and prepare for redecoration externally, and remove waste and debris.</t>
  </si>
  <si>
    <t>Door: Renew front door with any size 44mm hardwood panelled, glazed or part glazed door prepared for glazing, hang on 1.5 pair butts, fix new mortice lock, furniture, keep, pair of bolts, cylinder latch and pull, security restraint device, letter plate including cutting mortice in door to suit, numerals, hardwood weathermould, adjust stops, ease rebates, cut out and make good to frame to suit new position of butts, weathermould, lock and latch, rebate door bottom as necessary and fit new waterbar if required, double glazed and decorate to match existing internally and prepare for redecoration externally, and remove waste and debris.</t>
  </si>
  <si>
    <t>Door: Renew unequal pair of doors with similar size ne 3.00sm 50mm hardwood panelled, glazed or part glazed doors, prepared for glazing, each hung on 1.5 pair hinges, fix new mortice security lock and furniture, keep, 2 pairs of bolts, adjust stops and ease rebates, cut out and make good frame to suit new position of hinges, and lock, rebate door bottoms as necessary and fit new water bar if required, double glazed and decorate to match existing internally and prepare for redecoration externally, and remove waste and debris.</t>
  </si>
  <si>
    <t>Door: Renew equal pair of doors with similar size ne 4.00sm 50mm hardwood panelled, glazed or part glazed doors, prepared for glazing, each hung on 1.5 pair hinges, fix new mortice security lock and furniture, keep, 2 pairs of bolts, adjust stops and ease rebates, cut out and make good frame to suit new position hinges, lock, rebate door bottoms as necessary and fit newwater bar if required, double glazed and decorate to match existing internally and prepare for redecoration externally, and remove waste and debris.</t>
  </si>
  <si>
    <t>Door: Renew back door with any size 44mm hardwood panelled glazed or part glazed door, purpose made, prepared for glazing, hang on 1.5 pair butts, fix new mortice lock and furniture, keep, pair of bolts, hardwood weathermould, adjust stops and ease rebates, cut out and make good to frame to suit new position of butts, weathermould and lock, rebate door bottom as necessary and fit new waterbar if required, double glazed and decorate to match existing internally and prepare for redecoration externally, and remove waste and debris.</t>
  </si>
  <si>
    <t>Door: Renew front door with any size 44mm hardwood purpose made panelled, glazed or part glazed door, prepared for glazing, hang on 1.5 pair butts, fix new mort. lock, furniture, keep, pr of bolts, cylinder latch and pull, security restraint device, letter plate including cutting mortice in door to suit, numerals and fix new weathermould, adjust stops, ease rebates, cut out and make good to frame to suit new position of butts, weathermould, lock and latch rebate door bottom as necessary and fit new waterbar if required, double glazed and decorate to match existing internally and prepare for redecoration externally, and remove waste and debris.</t>
  </si>
  <si>
    <t>Door: Renew unequal pair of doors with similar size ne 3.00sm 50mm thick hardwood purpose made panelled glazed or part glazed doors, prepared for glazing, each hung on 1.5 pair hinges, fix new mortice security lock and furniture, keep, 2 pairs of bolts, adjust stops and ease rebates, cut out and make good frame to suit new position of hinges, rebate door bottoms as necessary and fit new water bar if required, double glazed and decorate to match existing internally and prepare for prepare for redecoration externally, and remove waste and debris.</t>
  </si>
  <si>
    <t>Door: Renew equal pair of doors with similar size ne 4.00sm over 50mm thick hardwood purpose made panelled glazed or part glazed doors, prepared for glazing, each hung on 1.5 pair hinges, fix new mortice security lock and furniture, keep, 2 pairs of bolts, adjust stops and ease rebates, cut out and make good frame to suit new position of hinges, lock, rebate door bottoms as necessary and fit new water bar if required, double glazed and decorate to match existing internally and prepare for redecoration externally, and remove waste and debris.</t>
  </si>
  <si>
    <t>Door: Renew unequal pair of doors with similar size over 3.00sm 50mm thick hardwood purpose made panelled glazed or part glazed doors, prepared for glazing, each hung on 1.5 pair hinges, fix new mortice security lock and furniture, keep, 2 pairs of bolts, adjust stops and ease rebates, cut out and make good frame to suit new position of hinges, rebate door bottoms as necessary and fit new water bar if required, double glazed and decorate to match existing internally and prepare for redecoration externally, and remove waste and debris.</t>
  </si>
  <si>
    <t>Door: Renew equal pair of doors with similar size over 4.00sm 50mm thick hardwood purpose made panelled glazed or part glazed doors, prepared for glazing, each hung on 1.5 pair hinges, fix new mortice security lock and furniture, keep, 2 pairs of bolts, adjust stops and ease rebates, cut out and make good frame to suit new position of hinges lock, rebate door bottoms as necessary and fit new water bar if required, double glazed and decorate to match existing internally and prepare for redecoration externally, and remove waste and debris.</t>
  </si>
  <si>
    <t>Door: Renew unequal pair of doors with similar size over 3.00sm over 50mm thick hardwood purpose made panelled glazed or part glazed doors, prepared for glazing, each hung on 1.5 pair hinges, fix new mortice security lock and furniture, keep, 2 pairs of bolts, adjust stops and ease rebates, cut out and make good frame to suit new position of hinges, rebate door bottoms as necessary and fit new water bar if required, double glazed and decorate to match existing internally and prepare for redecoration externally, and remove waste and debris.</t>
  </si>
  <si>
    <t>Door: Renew equal pair of doors with similar size over 4.00sm over 50mm hardwood purpose made panelled glazed or part glazed doors, prepared for glazing, each hung on 1.5 pair hinges, fix new mortice security lock and furniture, keep, 2 pairs of bolts, adjust stops and ease rebates, cut out and make good frame to suit new position of hinges, lock, rebate door bottoms as necessary and fit new water bar if required, double glazed and decorate to match existing internally and prepare for redecoration externally, and remove waste and debris.</t>
  </si>
  <si>
    <t>Door: Renew any door with any size 44mm hardwood framed glazed or multi-pane glazed door, purpose made, prepared for glazing, hang on 1.5 pair butts, fix new mortice lock and furniture, keep, pair of bolts, hardwood weathermould, adjust stops and ease rebates, cut out and make good to frame to suit new position of butts, weathermould and lock, rebate door bottom as necessary and fit new waterbar if required, double glazed and decorate to match existing internally and prepare for redecoration externally, and remove waste and debris.</t>
  </si>
  <si>
    <t>Door: Renew unequal pair of doors with similar size ne 3.00sm 50mm thick hardwood purpose made framed glazed or multi-pane glazed doors, prepared for glazing, each hung on 1.5 pair hinges, fix new mortice security lock and furniture, keep, 2 pairs of bolts, adjust stops and ease rebates, cut out and make good frame to suit new position of hinges, rebate door bottoms as necessary and fit new water bar if required, double glazed and decorate to match existing internally and prepare for prepare for redecoration externally, and remove waste and debris.</t>
  </si>
  <si>
    <t>Door: Renew equal pair of doors with similar size ne 4.00sm over 50mm thick hardwood purpose made framed glazed or multi-pane glazed doors, prepared for glazing, each hung on 1.5 pair hinges, fix new mortice security lock and furniture, keep, 2 pairs of bolts, adjust stops and ease rebates, cut out and make good frame to suit new position of hinges, lock, rebate door bottoms as necessary and fit new water bar if required, double glazed and decorate to match existing internally and prepare for redecoration externally, and remove waste and debris.</t>
  </si>
  <si>
    <t>Door: Renew unequal pair of doors with similar size over 3.00sm 50mm thick hardwood purpose made framed glazed or multi-pane glazed doors, prepared for glazing, each hung on 1.5 pair hinges, fix new mortice security lock and furniture, keep, 2 pairs of bolts, adjust stops and ease rebates, cut out and make good frame to suit new position of hinges, rebate door bottoms as necessary and fit new water bar if required, double glazed and decorate to match existing internally and prepare for redecoration externally, and remove waste and debris.</t>
  </si>
  <si>
    <t>Door: Renew equal pair of doors with similar size over 4.00sm 50mm thick hardwood purpose made framed glazed or multi-pane glazed doors, prepared for glazing, each hung on 1.5 pair hinges, fix new mortice security lock and furniture, keep, 2 pairs of bolts, adjust stops and ease rebates, cut out and make good frame to suit new position of hinges lock, rebate door bottoms as necessary and fit new water bar if required, double glazed and decorate to match existing internally and prepare for redecoration externally, and remove waste and debris.</t>
  </si>
  <si>
    <t>Door: Renew external door and fixed side screen with similar size over 3.00sm over 50mm thick hardwood purpose made framed glazed or multi-pane glazed doors, prepared for glazing, each hung on 1.5 pair hinges, fix new mortice security lock and furniture, keep, 2 pairs of bolts, adjust stops and ease rebates, cut out and make good frame to suit new position of hinges, rebate door bottoms as necessary and fit new water bar if required, double glazed and decorate to match existing internally and prepare for redecoration externally, and remove waste and debris.</t>
  </si>
  <si>
    <t>Door: Renew external door and fixed side screenwith similar size over 4.00sm over 50mm hardwood purpose made framed glazed or multi-pane glazed doors, prepared for glazing, each hung on 1.5 pair hinges, fix new mortice security lock and furniture, keep, 2 pairs of bolts, adjust stops and ease rebates, cut out and make good frame to suit new position of hinges, lock, rebate door bottoms as necessary and fit new water bar if required, double glazed and decorate to match existing internally and prepare for redecoration externally, and remove waste and debris.</t>
  </si>
  <si>
    <t>Door: Renew back door with any size 44mm softwood panelled, glazed or part glazed door prepared for glazing, hang on 1.5 pair butts, fix new mortice lock, furniture, keep, pair of bolts, softwood weathermould, adjust stops and ease rebates, cut out and make good to frame to suit new position of hinges, weathermould and lock, rebate door bottom as necessary and fit new water bar if required, double glazed and decorate to match existing internally and prepare for redecoration externally, and remove waste and debris.</t>
  </si>
  <si>
    <t>Door: Renew front door with any size 44mm softwood panelled, glazed or part glazed door prepared for glazing, hang on 1.5 pair butts, fix new mortice lock, furniture, keep, pair of bolts, cylinder latch and pull, security restraint device, letter plate including cutting mortice in door to suit, numerals, softwood weathermould, adjust stops, ease rebates, cut out and make good to frame to suit new position of butts, weathermould, lock and latch, rebate door bottom as necessary and fit new waterbar if required, double glazed and decorate to match existing internally and prepare for redecoration externally, and remove waste and debris.</t>
  </si>
  <si>
    <t>Door: Renew unequal pair of doors with similar size ne 3.00sm 44mm softwood panelled, glazed or part glazed doors, prepared for glazing, each hung on 1.5 pair hinges, fix new mortice security lock and furniture, keep, 2 pairs of bolts, adjust stops and ease rebates, cut out and make good frame to suit new position of hinges, and lock, rebate door bottoms as necessary and fit new water bar if required, double glazed and decorate to match existing internally and prepare for redecoration externally, and remove waste and debris.</t>
  </si>
  <si>
    <t>Door: Renew equal pair of doors with similar size ne 4.00sm 44mm softwood standard panelled, glazed or part glazed doors, prepared for glazing, each hung on 1.5 pair hinges, fix new mortice security lock and furniture, keep, 2 pairs of bolts, adjust stops and ease rebates, cut out and make good frame to suit new position of hinges and lock, rebate door bottoms as necessary and fit new water bar if required, double glazed and decorate to match existing internally and prepare for redecoration externally, and remove waste and debris..</t>
  </si>
  <si>
    <t>Door: Renew back door with any size 44mm softwood panelled, glazed or part glazed purpose made door prepared for glazing, hang on 1.5 pair butts, fix new mortice lock, furniture, keep, pair of bolts, softwood weathermould, adjust stops and ease rebates, cut out and make good to frame to suit new position of hinges, weathermould and rebate door bottom as necessary and fit new water bar if required, double glazed and decorate to match existing internally and prepare for redecoration externally, and remove waste and debris.</t>
  </si>
  <si>
    <t>Door: Renew front door with any size 44mm softwood panelled, glazed or part glazed purpose made door prepared for glazing, hang on 1.5 pair butts, fix new mortice lock, furniture, keep, pair of bolts, cylinder latch and pull, security restraint device, letter plate including cutting mortice in door to suit, numerals, softwood weathermould, adjust stops, ease rebates, cut out and make good to frame to suit new position of butts, weathermould, lock and latch, rebate door bottom as necessary and fit new waterbar if required, double glazed and decorate to match existing internally and prepare for redecoration externally, and remove waste and debris.</t>
  </si>
  <si>
    <t>Door: Renew unequal pair of doors with similar size ne 3.00sm 44mm softwood purpose made panelled glazed or part glazed doors, prepared for glazing, each hung on 1.5 pair hinges, fix new mortice security lock and furniture, keep, 2 pairs of bolts, adjust stops and ease rebates cut out and make good frame to suit new position of hinges, and lock, rebate door bottoms as necessary and fit new water bar if required, double glazed and decorate to match internally and prepare for redecoration externally, and remove waste and debris..</t>
  </si>
  <si>
    <t>Door: Renew equal pair of doors with similar size ne 4.00sm 44mm softwood purpose made panelled glazed or part glazed doors, prepared for glazing, each hung on 1.5 pair hinges, fix new mortice security lock and furniture, keep, 2 pairs of bolts, adjust stops and ease rebates cut out and make good frame to suit new position of hinges, and lock, rebate door bottoms as necessary and fit new water bar if required, double glazed and decorate to match internally and prepare for redecoration externally, and remove waste and debris.</t>
  </si>
  <si>
    <t>Door: Renew door with any size 44mm softwood purpose made louvre door complete with insect mesh, hang on 1.5 pair butts, fix new mortice lock, furniture, keep, pair of bolts, softwood weathermould, adjust stops and ease rebates, cut out and make good to frame to suit new position of hinges, weathermould and rebate door bottom as necessary and fit new water bar if required, and decorate to match existing internally and prepare for redecoration externally, and remove waste and debris.</t>
  </si>
  <si>
    <t>Door: Renew unequal pair of doors with similar size ne 3.00sm 44mm softwood purpose made louvre doors complete with insect mesh, each hung on 1.5 pair hinges, fix new mortice security lock and furniture, keep, 2 pairs of bolts, adjust stops and ease rebates cut out and make good frame to suit new position of hinges, and lock, rebate door bottoms as necessary and fit new water bar if required, and decorate to match internally and prepare for redecoration externally, and remove waste and debris..</t>
  </si>
  <si>
    <t>Door: Renew equal pair of doors with similar size ne 4.00sm 44mm softwood purpose made louvre doors complete with insect mesh, each hung on 1.5 pair hinges, fix new mortice security lock and furniture, keep, 2 pairs of bolts, adjust stops and ease rebates cut out and make good frame to suit new position of hinges, and lock, rebate door bottoms as necessary and fit new water bar if required, and decorate to match internally and prepare for redecoration externally, and remove waste and debris.</t>
  </si>
  <si>
    <t>Door: Renew back door with any size proprietary high performance door or similar prefinished and preglazed, hang on 1.5 pair butts, fix new mortice lock, door furniture, keeps, pair of bolts, proprietary weathermould, adjust stops and ease rebates, cut out and make good to frame to suit new position of hinges, weathermould and lock, rebate door bottom as necessary and fit new water bar if required, touch up decorations to match existing, and remove waste and debris.</t>
  </si>
  <si>
    <t>Door: Renew front door with any size proprietary high performance door or similar prefinished and preglazed, hang on 1.5 pair butts, fix new mortice lock, door furniture, keeps, pair of bolts, cylinder nightlatch and pull, security restraint device, proprietary letter plate including cutting mortice in door to suit, numerals, proprietary weathermould, adjust stops and ease rebates, cut out and make good to frame to suit new position of butts, weathermould, lock and lock, rebate door bottom as necessary and fit new new waterbar if required, touch up decorations to match existing, and remove waste and debris.</t>
  </si>
  <si>
    <t>Door: Renew back door with any size panelled, glazed or partially glazed or similar proprietary high performance GRP door, prefinished and preglazed, hang on 1.5 pair butts, including new mortice lock, door furniture, keeps, pair of bolts, proprietary weathermould, adjust stops and ease rebates, cut out and make good to frame to suit new position of hinges, weathermould and lock, rebate door bottom as necessary and fit new water bar if required, and remove waste and debris.</t>
  </si>
  <si>
    <t>Door: Renew back door with any size panelled, glazed or partially glazed or similar proprietary high performance GRP door, prefinished, preglazed, and prehung to and including proprietary door frame and cill, including  new mortice lock, door furniture, keeps, pair of bolts, proprietary weathermould, fix frame and cill to struycture, seal around frame and cill, make good  and remove waste and debris.</t>
  </si>
  <si>
    <t>Door: Renew front door with any size panelled, glazed or partially glazed or similar proprietary high performance GRP door, prefinished, preglazed, and prehung to and including proprietary door frame and cill, including  new mortice lock, door furniture, keeps, pair of bolts, cylinder nightlatch and pull, security restraint device, proprietary letter plate, numerals, proprietary weathermould, fix frame and cill to struycture, seal around frame and cill, make good  and remove waste and debris.</t>
  </si>
  <si>
    <t>Doors - External - Fire check Flush</t>
  </si>
  <si>
    <t>Door: Renew front door with any size 0.50hr flush firecheck door and hang on 1.5 pair butts, fix new mortice lock, furniture and keep, pair bolts, cylinder latch and pull, security restraint device letter plate including cutting/adapting mortice in door to suit, numerals, fix new weathermould, adjust stops, ease rebates, fix intumescent strips seals etc., cut out and make good to frame to suit new position of butts, weathermould, lock and latch, rebate door bottom as necessary and fit new waterbar if required and decorate to match existing internally and prepare for redecoration externally, and remove waste and debris.</t>
  </si>
  <si>
    <t>Door: Renew front door with any size 1.00hr flush firecheck door and ang on 1.5 pair butts, fix new mortice lock, furniture and keep, pair bolts, cylinder latch and pull, security restraint device letter plate including cutting/adapting mortice in door to suit, numerals, fix new weathermould, adjust stops, ease rebates, fix intumescent strips, seals etc., cut out and make good to frame to suit new position of butts, weathermould, lock and latch, rebate door bottom as necessary and fit new waterbar if required and decorate to match existing internally and prepare for redecoration externally, and remove waste and debris.</t>
  </si>
  <si>
    <t>Door: Renew door with any size ne 2.00sm flush firecheck door T90 and hang on 1.5 pair hinges, fix new mortice lock, furniture and keep, pair bolts, adjust stops, ease rebates, fix intumescent strips, seals etc., cut out, make good to frame to suit new position of hinges, lock, rebate door bottom as necessary and fit new waterbar if required, decorate to match existing internally and prepare for redecoration externally, and remove waste and debris.</t>
  </si>
  <si>
    <t>Door: Renew door with any size ne 2.00sm flush firecheck door T120 and hang on 1.5 pair hinges, fix new mortice lock, furniture and keep, pair bolts, adjust stops, ease rebates, fix intumescent strips, seals etc., cut out, make good to frame to suit new position of hinges, lock, rebate door bottom as necessary and fit new waterbar if required, decorate to match existing internally and prepare for redecoration externally, and remove waste and debris</t>
  </si>
  <si>
    <t>Door: Renew communal door with any size 0.50hr flush firecheck door and hang on 1.5 pair butts, fix new mortice dead lock, furniture and keep, door closer, including cutting/adapting mortice in door to suit, fix new weathermould, adjust stops, ease rebates, fix intumescent strips seals etc., cut out and make good to frame to suit new position of butts, weathermould, lock, rebate door bottom as necessary and fit new waterbar if required and decorate to match existing internally and prepare for redecoration externally, and remove waste and debris.</t>
  </si>
  <si>
    <t>Door: Renew communal door with any size 1.00hr flush firecheck door and hang on 1.5 pair butts, fix new firecheck door and hang on 1.5 pair butts, fix new mortice dead lock, furniture and keep, door closer, including cutting/adapting mortice in door to suit, fix new weathermould, adjust stops, ease rebates, fix intumescent strips seals etc., cut out and make good to frame to suit new position of butts, weathermould, lock, rebate door bottom as necessary and fit new waterbar if required and decorate to match existing internally and prepare for redecoration externally, and remove waste and debris.</t>
  </si>
  <si>
    <t>Door: Renew any type door and frame with any size pvc-u panelled/half glazed door, double glazed internally with 20mm thick, hermetically sealed unit, PVCu frame, prehung, complete with multipoint locking system, handles, threshold and integral weather seals, remove existing and fix new to prepared opening using cleats or screw bolts, seal around externally with flexible foam strip and silicone sealant, make good all finishes internally and externally, and remove waste and debris.</t>
  </si>
  <si>
    <t>Door: Renew any type door and frame with any size PVCu two panel/half glazed door, double glazed internally with 20mm thick, hermetically sealed unit, PVCu frame, prehung, complete with multipoint locking system, handles, threshold and integral weather seals, remove existing and fix new to prepared opening using cleats or screw bolts, seal around externally with flexible foam strip and silicone sealant, make good all finishes internally and externally, and remove waste and debris.</t>
  </si>
  <si>
    <t>Door: Renew any door with any size PVCu panelled/half glazed door, double glazed internally with 20mm thick hermetically sealed unit hanging to existing PVCu frame on new hinges, complete with multipoint locking system, handles, threshold and integral weather seals, remove existing door and clear away, make good all finishes internally and externally, and remove waste and debris.</t>
  </si>
  <si>
    <t>Door: Renew any door with any size PVCu two panel/half glazed door, double glazed internally with 20mm thick hermetically sealed unit hanging to existing PVCu frame on new hinges, complete with multipoint locking system, handles, threshold and integral weather seals, remove existing door and clear away, make good all finishes internally and externally, and remove waste and debris.</t>
  </si>
  <si>
    <t>Door: Renew any type door and frame with pair of any size ne 5.00sm PVCu french tilt/turn door, double glazed internally 20mm thick, hermetically sealed unit, PVCu frame, prehung, complete with multipoint locking system, handles, threshold and integral weather seals, remove existing and fix new to prepared opening using cleats or screw bolts, seal around externally with flexible foam strip and silicone sealant, make good all finishes internally and externally, and remove waste and debris.</t>
  </si>
  <si>
    <t>Door: Renew back door with any size panelled, glazed or partially glazed or similar proprietary high performance PVCu door, prefinished and preglazed, hang on 1.5 pair butts, fix new mortice lock, door furniture, keeps, pair of bolts, proprietary weathermould, adjust stops and ease rebates, cut out and make good to frame to suit new position of hinges, weathermould and lock, rebate door bottom as necessary and fit new water bar if required, and remove waste and debris.</t>
  </si>
  <si>
    <t>Door: Renew front door with any size panelled, glazed or partially glazed or similar proprietary high performance PVCu door, prefinished and preglazed, hang on 1.5 pair butts, fix new mortice lock, door furniture, keeps, pair of bolts, cylinder nightlatch and pull, security restraint device, proprietary letter plate including cutting mortice in door to suit, numerals, proprietary weathermould, adjust stops and ease rebates, cut out and make good to frame to suit new position of butts, weathermould, lock and lock, rebate door bottom as necessary and fit new waterbar if required, and remove waste and debris.</t>
  </si>
  <si>
    <t>Door: Renew back door with any size panelled, glazed or partially glazed or similar proprietary high performance PVCu door, prefinished, preglazed, and prehung to and including proprietary door frame and cill, including  new mortice lock, door furniture, keeps, pair of bolts, proprietary weathermould, fix frame and cill to struycture, seal around frame and cill, make good  and remove waste and debris.</t>
  </si>
  <si>
    <t>Door: Renew front door with any size panelled, glazed or partially glazed or similar proprietary high performance PVCu door, prefinished, preglazed, and prehung to and including proprietary door frame and cill, including  new mortice lock, door furniture, keeps, pair of bolts, cylinder nightlatch and pull, security restraint device, proprietary letter plate, numerals, proprietary weathermould, fix frame and cill to struycture, seal around frame and cill, make good  and remove waste and debris.</t>
  </si>
  <si>
    <t>Door: Renew any door with any size panelled, glazed or partially glazed or similar proprietary plastic coated timber door, prefinished and preglazed, hang on 1.5 pair butts, fix new mortice lock, door furniture, keeps, pair of bolts, proprietary weathermould, adjust stops and ease rebates, cut out and make good to frame to suit new position of hinges, weathermould and lock, rebate door bottom as necessary and fit new water bar if required, and remove waste and debris.</t>
  </si>
  <si>
    <t>Door: Renew internal door with any size ne 40mm thick single skeleton core flush door with 3.2mm luan, white Meranti or other approved plywood facing both sides and 9mm hardwood lipping on long edges, including remove existing door and hinges, remove and refit door stops as necessary, fit and hang new door on one pair of 100mm steel butt hinges, make good or alter butt recesses on frame, door complete with all ironmongery, make good, redecorate to match existing and remove waste and debris.</t>
  </si>
  <si>
    <t>Door: Renew internal door with any size ne 40mm thick single skeleton core hardboard faced both sides flush internal door with hardwood lipping on long edges including remove existing door and hinges, remove and refit door stops as necessary, fit and hang new door on one pair of 100mm steel butt hinges, make good or alter butt recesses on frame, door complete with all ironmongery, make good, redecorate to match existing and remove waste and debris.</t>
  </si>
  <si>
    <t>Door: Renew internal door with any size ne 40mm thick single embossed hardboard panelled door including remove existing door and hinges, remove and refit door stops as necessary, fit and hang new door on one pair of 100mm steel butt hinges, make good or alter butt recesses on frame, door complete with all ironmongery, make good, redecorate to match existing and remove waste and debris.</t>
  </si>
  <si>
    <t>Door: Renew internal door with any size ne 40mm thick hardwood veneered door including remove existing door and hinges, remove and refit door stops as necessary, fit and hang new door on one pair of 100mm steel butt hinges, make good or alter butt recesses on frame, door complete with glass and all ironmongery, make good, redecorate to match existing and remove waste and debris.</t>
  </si>
  <si>
    <t>Door: Renew internal door with any size ne 40mm thick framed softwood glazed door including remove existing door and hinges, remove and refix door stops as necessary, fit and hang new door on 1.5 pair of 100mm steel butt hinges, make good or alter butt recesses on frame, door complete with glazing and all ironmongery, make good, redecorate to match existing and remove waste and debris.</t>
  </si>
  <si>
    <t>Door: Renew internal door with any size ne 40mm thick framed hardwood glazed door including remove existing door and hinges, remove and refit door stops as necessary, fit and hang new door on 1.5 pairs of 100mm steel butt hinges, make good or alter butt recesses on frame, door complete with glazing and all ironmongery, make good, redecorate to match existing and remove waste and debris.</t>
  </si>
  <si>
    <t>Door: Renew internal door with any size single half-hour fire check flush door having 3.2mm luan, white Meranti or other approved plywood facing both sides and 9mm hardwood lipping on long edges, including remove existing door and hinges, remove and refit door stops as necessary, fit and hang new door on 1.5 pairs of 100mm steel butt hinges, make good or alter recesses on frame, door complete with all ironmongery, intumescent strips and smoke seals, redecorate to match existing and remove waste and debris.</t>
  </si>
  <si>
    <t>Door: Renew internal door with any size single one-hour fire check flush door having 3.2mm luan, white Meranti or other approved plywood facing both sides and 9mm hardwood lipping on long edges, including remove existing door and hinges, remove and refit door stops as necessary, fit and hang new door on 1.50 pairs of 100mm steel butt hinges, make good or alter recesses on frame, door complete with all ironmongery, intumescent strips and smoke seals, redecorate to match existing and remove waste and debris.</t>
  </si>
  <si>
    <t>Door: Renew internal door with any size single half-hour fire check glazed door having 3.2mm luan, white Meranti or other approved plywood facing both sides and 9mm hardwood lipping on long edges, including remove existing door and hinges, remove and refit door stops as necessary, fit and hang new door on 1.50 pairs of 100mm steel butt hinges, make good or alter recesses on frame, door complete with all ironmongery, intumescent strips and smoke seals, glazed, redecorate to match existing and remove waste and debris.</t>
  </si>
  <si>
    <t>ESTATE WORKS</t>
  </si>
  <si>
    <t>Paving: Supply and lay new brick paving including excavate to level, lay 100mm hardcore bed and lay new paving on 25mm bed of cement mortar (1:4) or 50mm sand bed including all pointing and cutting and bonding.</t>
  </si>
  <si>
    <t>Paving: Renew gravel paving to paths and driveways ne 30mm thick including take up and clear away existing, supply, spread and level and compact natural hoggin to existing surfaces.</t>
  </si>
  <si>
    <t>Paving: Take up loose artstone (tegula) sett paving, set aside, clean bed and setts, lay and point setts in cement mortar (1:4) including all bonding.</t>
  </si>
  <si>
    <t>Paving: Renew random sized 60mm artstone (tegula) sett paving including take up existing and clear away, fill and compact hardcore to soft spots and lay newsetts on 30mm bed of cement mortar (1:4) including all pointing, cutting and bonding.</t>
  </si>
  <si>
    <t>Paving: Renew random sized 80 mm artstone (tegula) sett paving including take up existing and clear away, fill and compact hardcore to soft spots and lay new setts on 30mm bed of cement mortar (1:4) including all pointing, cutting and bonding.</t>
  </si>
  <si>
    <t>Paving: Renew gravel paving to tree grid or grille ne 30mm thick including take up grill and set aside, take up gravel and clear away existing, resey grid to level and supply, spread and level washed gravel.</t>
  </si>
  <si>
    <t>Paving: Break out existing defective paving of any type if necessary ne 100mm thick and clear away, remove waste and debris, fill in void with lean mix concrete ensuring flush edges to existing finishes in areas ne 1.00sm.</t>
  </si>
  <si>
    <t>Hardcore: Extra for additional hardcore sub-base or bed ne 150mm thick laid under any type of paving including excavate, remove spoil, level and compact bottoms, remove waste and debris, (to be charged only when specifically ordered by Client’s Representative).</t>
  </si>
  <si>
    <t>Nosing: Renew Ferodo type Inset nosing to step in precast concrete paving ne 200mm wide including all jointing, bedding and pointing as required and all cutting, make good to adjacent finishes and remove waste and debris.</t>
  </si>
  <si>
    <t>Kerbs - Precast Concrete</t>
  </si>
  <si>
    <t>Kerb: Renew precast concrete kerb, straight or curved by carefully taking up existing kerb and haunching, remove spoil, clean up concrete bed, supply and lay new 127x254mm precast concrete kerb and haunch to both sides including pointing, formwork and make good to existing finishes.</t>
  </si>
  <si>
    <t>Kerb: Excavate, remove waste and debris, subsequently backfill as necessary, level and compact bottom of excavations, supply and lay 127x254mm precast concrete kerb, straight or curved, on and including 200x100mm concrete bed and haunch both sides and pointing, all necessary formwork and make good to existing finishes.</t>
  </si>
  <si>
    <t>Kerb: Rebed precast concrete kerb, straight or curved on plan, by carefully taking up existing kerb and haunching, remove waste and debris, clean up concrete bed and bed and haunch to existing 127x254mm precast concrete kerb to both sides including pointing, formwork and make good to existing finishes.</t>
  </si>
  <si>
    <t>Channels - Precast Concrete</t>
  </si>
  <si>
    <t>Channel: Renew PCC channel, take up existing including haunching, remove spoil, clean up existing bed, supply and lay new up to 250x125mm PCC channel including haunch both sides, pointing, formwork and make good to existing finishes.</t>
  </si>
  <si>
    <t>Channel: Rebed precast concrete channel, take up existing including haunching, remove waste and debris, clean up existing bed, and clean and relay ne 250x125mm precast concrete channel including haunch both sides, pointing, formwork and make good to existing finishes.</t>
  </si>
  <si>
    <t>Edgings - Precast Concrete</t>
  </si>
  <si>
    <t>Edging: Renew precast concrete edging, straight or curved by carefully taking up existing edging and haunching, remove spoil, clean up concrete bed, supply and bed up to 50x152mm precast concrete edging, haunch both sides, point including all formwork and make good to finishes.</t>
  </si>
  <si>
    <t>Edging: Renew or supply and fix new 25x150mm tanalised softwood edging board to and including 50x50x600mm long tanalised pegs at 900mm centres driven firmly into the ground including all necessary excavation and make good to existing finishes.</t>
  </si>
  <si>
    <t>Edging: Excavate, remove waste and debris, backfill as necessary, level and compact bottom of excavations lay concrete bed 200x100mm and supply and lay 50x152mm precast concrete edging, straight or curved, haunch to both sides, point including all formwork and make good to existing finishes.</t>
  </si>
  <si>
    <t>Edging: Rebed any precast concrete edging, straight or curved on plan, by carefully taking up existing edging and haunching, remove waste and debris, clean up concrete bed and edging and relay including haunch both sides, point including all formwork and make good to existing finishes.</t>
  </si>
  <si>
    <t>Path: Renew concrete path by breaking up existing concrete and excavating 250mm below existing level, remove waste and debris, fill soft spots, level and compact bottoms of excavations and fill, 150mm hardcore bed, blinded and ne 100mm concrete trowelled smooth including dishing to gullies and the like and all formwork</t>
  </si>
  <si>
    <t>Balustrade: Take down existing balustrade, clear away and prepare mortices to receive new balustrade.</t>
  </si>
  <si>
    <t>Balustrade: Supply and fix galvanised mild steel balustrade 1200mm high comprising 6x50mm horizontal rails, 25x25mm standards, ragged at end at 2.00m centres and 12x12mm balusters all welded together and set mortices in mortar, rub down and prepare for and decorate to all surfaces.</t>
  </si>
  <si>
    <t>Balustrade: Supply and fix galvanised mild steel tubular kee-klamp balustrade, 900mm high comprising 48mm diameter horizontal rails, 48mm diameter standards at 1m centres and set mortices in mortar, rub down, and prepare for and decorate to all surfaces.</t>
  </si>
  <si>
    <t>Handrail: Supply and fix 6x50mm galvanised mild steel rail welded to and including handrail brackets, plugged and screwed to brickwork, rub down, prepare for and decorate to all surfaces.</t>
  </si>
  <si>
    <t>Handrail: Supply and fix 48mm diameter galvanised mild steel tubular handrail welded to and including handrail brackets, plugged and screwed to brickwork, rub down, prepare for and decorate to all surfaces.</t>
  </si>
  <si>
    <t>Handrail: Supply and fix PVC handrail to core rail including all ends, bends and ramps etc.</t>
  </si>
  <si>
    <t>Handrail: Renew or supply and fix new softwood mopstick handrail to existing brackets including all ends and refix handrail brackets including replugging if necessary, redecorate and make good finishes.</t>
  </si>
  <si>
    <t>Paving - Insitu Concrete</t>
  </si>
  <si>
    <t>Paving: Renew macadam by breaking up existing paving and excavations 145mm below existing level, remove spoil, fill soft spots, level and compact bottoms of excavations and fill in layers, 75mm crusher run of broken stone, blinding, 50mm base course of 20mm nominal size open textured macadam and 20mm wearing course of 6mm nominal size medium textured macadam laid to falls, crossfalls and slopes including joints to any existing finishes.</t>
  </si>
  <si>
    <t>Macadam: Excavate 145mm below required finished level, remove waste and debris, level and compact bottoms of excavations and fill in layers, 75mm crusher run of broken stone blinding, 50mm base course of 20mm nominal size open-textured macadam and 20mm wearing course of 6mm nominal medium textured macadam laid to falls, crossfalls and slopes.</t>
  </si>
  <si>
    <t>Paving: Renew macadam by breaking up existing paving and excavations 200mm below existing level, remove spoil, fill soft spots, level or grade and compact bottoms of excavations and fill in layers, 140mm bed of granular sub-base material, blinding, 20mm dense basecourse macadam to a depth of 40mm, and a 6mm dense wearing course macadam to a depth of 20mm laid to falls, crossfalls and slopes including joints to any existing finishes.</t>
  </si>
  <si>
    <t>Paving: Renew macadam by breaking up existing surfacing, remove spoil, fill soft spots or pot holes with granular material, level or grade and compact surface of sub-base, lay 20mm dense base course macadam to a depth of 40mm, and a 6mm dense wearing course macadam to a depth of 20mm laid to falls, crossfalls and slopes including joints to any existing finishes.</t>
  </si>
  <si>
    <t>Paving: Renew macadam by breaking up existing surfacing, remove spoil, fill soft spots or pot holes with granular material, level or grade and compact surface of sub-base, lay 20mm dense base course macadam to a depth of 65mm, and a 6mm dense wearing course macadam to a depth of 25mm laid to falls, crossfalls and slopes including joints to any existing finishes.</t>
  </si>
  <si>
    <t>Macadam: Excavate 340mm below required finished level, remove waste and debris, level and compact bottoms of excavations and fill in layers, 250mm crusher run of broken stone blinding, 65mm base course of 20mm nominal size open-textured macadam and 25mm wearing course of 6mm nominal medium textured macadam laid to falls, crossfalls and slopes.</t>
  </si>
  <si>
    <t>Paving: Lift any size existing precast concrete paving flags, fill and compact hardcore to soft spots and rebed existing flags on 25mm bed of cement mortar (1:4) and point up joints.</t>
  </si>
  <si>
    <t>Paving: Lift remnants of existing non-standard size precast concrete paving flags, remove from site to approved tip, fill and compact hardcore to soft spots and lay 50mm non-standard size precast concrete paving flags on 25mm bed of cement mortar (1:4), point up joints including any additional cutting and fitting to suit.</t>
  </si>
  <si>
    <t>Paving: Lift remnants of existing precast concrete paving flags, remove from site to approved tip, fill and compact hardcore to soft spots and lay 50mm standard size precast concrete paving flags on 25mm bed of cement mortar (1:4), point up joints including any additional cutting and fitting to suit.</t>
  </si>
  <si>
    <t>Flag: Excavate 150mm below required finished level, remove waste and debris, and fill in layers, including compacting 75mm crusher run of broken stone blinding and lay 50mm standard size precast concrete paving flags on 25mm bed of cement mortar (1:4) including point up joints and all cutting and dishing to gullies, covers and the like.</t>
  </si>
  <si>
    <t>Flag: Excavate 150mm below required finished level, remove waste and debris, and fill in layers, including compacting 75mm crusher run of broken stone blinding and lay 63mm standard size precast concrete paving flags on 25mm bed of cement mortar (1:4) including point up joints and all cutting and dishing to gullies, covers and the like.</t>
  </si>
  <si>
    <t>Flag: Lift any size existing precast concrete paving flag, fill and compact hardcore to soft spots and rebed existing flag on 25mm bed of cement mortar (1:4) and point up joints.</t>
  </si>
  <si>
    <t>Paving: Lift remnants of existing non-standard size precast concrete paving flags, remove from site to approved tip, fill and compact hardcore to soft spots and lay 63mm non-standard size precast concrete paving flags on 25mm bed of cement mortar (1:4), point up joints including any additional cutting and fitting to suit.</t>
  </si>
  <si>
    <t>Flag: Lift remnants of existing 50mm standard size precast concrete paving flag, remove waste and debris, fill and compact hardcore to soft spots and lay new flag on 25mm bed of cement mortar (1:4), point up joints including any additional cutting and fitting to suit.</t>
  </si>
  <si>
    <t>Flag: Lift remnants of existing 63mm standard size precast concrete paving flag, remove waste and debris, fill and compact hardcore to soft spots and lay new flag on 25mm bed of cement mortar (1:4), point up joints including any additional cutting and fitting to suit.</t>
  </si>
  <si>
    <t>Paving: Lift remnants of existing precast concrete paving flags, remove from site to approved tip, fill and compact hardcore to soft spots and lay 63mm standard size precast concrete paving flags on 25mm bed of cement mortar (1:4), point up joints including any additional cutting and fitting to suit.</t>
  </si>
  <si>
    <t>Paving: Take up loose brick paving, set aside, clean bed and bricks, and relay brick paving including jointing and pointing in cement mortar (1:4) or joint filling sand including all bonding.</t>
  </si>
  <si>
    <t>Paving: Renew brick paving including take up existing, remove suplus spoil, fill and compact hardcore to soft spots and lay new paving on 25mm bed of cement mortar (1:4) or 50mm sand bed including all pointing and cutting and bonding.</t>
  </si>
  <si>
    <t>Paving: Renew gravel paving to paths and driveways ne 30mm thick including take up and clear away existing, supply, spread and level washed gravel to existing surfaces.</t>
  </si>
  <si>
    <t>Paving: Take up loose granite sett paving, set aside, clean bed and setts, lay and point setts in cement mortar (1:4) including all bonding.</t>
  </si>
  <si>
    <t>Paving: Renew 150x150mmx150mm granite sett paving including take up existing and clear away, fill and compact hardcore to soft spots and lay newsetts on 30mm bed of cement mortar (1:4) including all pointing, cutting and bonding.</t>
  </si>
  <si>
    <t>Paving: Renew 200x150mmx150mm granite sett paving including take up existing and clear away, fill and compact hardcore to soft spots and lay new setts on 30mm bed of cement mortar (1:4) including all pointing, cutting and bonding.</t>
  </si>
  <si>
    <t>Paving: Renew 150x150mmx150mm granite sett paving including take up existing and clear away, fill and compact hardcore to soft spots and lay reclaimed setts on 30mm bed of cement mortar (1:4) including all pointing, cutting and bonding.</t>
  </si>
  <si>
    <t>Paving: Renew 200x150mmx150mm granite sett paving including take up existing and clear away, fill and compact hardcore to soft spots and lay reclaimed setts on 30mm bed of cement mortar(1:4) including all pointing, cutting and bonding.</t>
  </si>
  <si>
    <t>Paving: Take up existing cobble paving:50-75mm, set aside, clean off, relay, bedding 30mm thick in cement mortar (1:4) jointing to a height of two thirds of the cobble in dry mortar tightly butted, washed and brushed.</t>
  </si>
  <si>
    <t>Paving: Renew cobble paving including taking up existing and clear away, fill and compact hardcore to softspots and lay new cobble paving:50-75mm, bedding 30mm thick in cement mortar (1:4) jointing to a height of two thirds of the cobble in dry mortar tightly butted, washed and brushed.</t>
  </si>
  <si>
    <t>Paving: Take up loose interlocking paving blocks, set aside, clean blocks, make up levels and soft spots to sand bed as necessary, relay blocks including bonding, compacting with plate vibrator, jointing and pointing with approved joint filling sand.</t>
  </si>
  <si>
    <t>Paving: Renew upto 60mm thick interlocking precast concrete paving blocks including take up existing and clear away, fill and compact hardcore to soft spots and lay new paving on 60mm bed of sand including bonding, compacting with plate vibrator, jointing and pointing with approved joint filling sand.</t>
  </si>
  <si>
    <t>Paving: Renew 80mm thick interlocking precast concrete paving blocks including take up existing and clear away, fill and compact hardcore to soft spots and lay new paving on 60mm bed of sand including bonding, compacting with plate vibrator, jointing and pointing with approved joint filling sand.</t>
  </si>
  <si>
    <t>Paving: Take up loose chamfered edge concrete block paving, set aside, clean blocks, make up levels and soft spots to sand bed as necessary, relay blocks including bonding, compacting with plate vibrator, jointing and pointing with approved joint filling sand.</t>
  </si>
  <si>
    <t>Paving: Renew 200x100x65mm thick concrete paving blocks with chamfered edge including take up existing and clear away, fill and compact hardcore to soft spots and lay new paving on 60mm bed of sand including bonding, compacting with plate vibrator, jointing and pointing with approved joint filling sand.</t>
  </si>
  <si>
    <t>Paving: Take up loose grass concrete paving units, set aside, clean units, make up levels and soft spots to sand bed as necessary, relay units, voids filled with topsoil and sown with grass seed.</t>
  </si>
  <si>
    <t>Paving: Renew 120mm thick precast concrete perforated paving units including take up existing and clear away, fill and compact hardcore to soft spots and lay new units on 25mm bed of sand, voids filled with topsoil and sown with grass seed.</t>
  </si>
  <si>
    <t>Fencing:Remove any panel fencing complete including timber or concrete posts, gravel boards etc. and remove waste and debris, fill post holes with top soil and reinstate paths and gardens (measured per metre run of fencing).</t>
  </si>
  <si>
    <t>Fencing:Erect new pvc weldmesh security fencing 1.80m high on 100 x 100 concrete or pvc coated mild steel posts set in concrete at 1.80m centres, supply and fix new weldmesh fencing, mesh size 38x75mm including 3.15mm pvc coated mild steel wires and all fittings, ties etc. Fence set 600mm into ground (overall mesh height =2.40m). Allow for all necessary excavations, concrete (C25)backfill pits and trenches, remove surplus and spoil to approved tip, , reinstatement of paving, gardens and the like ( measured per metre run of fencing)</t>
  </si>
  <si>
    <t>Fencing:Erect new galvanisedweldmesh security fencing 1.80m high on 100 x 100 concrete or galvanised mild steel posts set in concrete at 1.80m centres, supply and fix new weldmesh fencing, mesh size 38x75mm including 3.15mm galv mild steel wires and all fittings, ties etc. Fence set 600mm into ground (overall mesh height =2.40m). Allow for all necessary excavations, concrete (C25)backfill pits and trenches, remove surplus and spoil to approved tip, , reinstatement of paving, gardens and the like ( measured per metre run of fencing)</t>
  </si>
  <si>
    <t>Chainlink: Renew chainlink fencing 0.9m high on existing posts, including removal of old and remove from site to approved tip, supply and fix new galvanised or plastic coated steel chainlink wire fencing including three 2.50mm diameter galvanised mild steel line wires and all fittings, ties etc. (measured per metre run of fencing).</t>
  </si>
  <si>
    <t>Chainlink: Renew chainlink fencing 1.20m high on existing posts, including removal of old and remove from site to approved tip, supply and fix new galvanised or plastic coated steel chainlink wire fencing including three 2.50mm diameter galvanised mild steel line wires and all fittings, ties etc. (measured per metre run of fencing).</t>
  </si>
  <si>
    <t>Chainlink: Renew chainlink fencing 1.80m high on existing posts, including removal of old and remove from site to approved tip, supply and fix new galvanised or plastic coated steel chainlink wire fencing including three 2.50mm diameter galvanised mild steel line wires and all fittings, ties etc. (measured per metre run of fencing).</t>
  </si>
  <si>
    <t>Fencing: Make safe any unstable fence and or gate including but not limited to resecure and or refix fencing, brace and or reset and or refix post, rehang gate or resecure.</t>
  </si>
  <si>
    <t>Gate: Repair any damaged timber gate including ease and adjust, remove and rehang as necessary including adjust stop, supply and fix new timbers and scarf new sections as required and redecorate to match existing.</t>
  </si>
  <si>
    <t>Gates: Renew pair of galvanised mild steel gates ne 4.00sm overall each consisting of 25x25x3mm angle frame with corners mitred and welded and seven 10x10mm balusters with ends welded to frame, including sliding bolt, stop and one pair of hanging lugs fixed to brickwork or concrete, prepare for and decorate, and remove waste and debris.</t>
  </si>
  <si>
    <t>Gates: Renew pair of galvanised mild steel gates ne 8.00sm overall each consisting of 25x25x3mm angle frame with corners mitred and welded and seven 10x10mm balusters with ends welded to frame, including sliding bolt, stop and one pair of hanging lugs fixed to brickwork or concrete, prepare for and decorate, and remove waste and debris.</t>
  </si>
  <si>
    <t>Gate: Ease and adjust any metal gate including remove and refix and carry out any minor repairs and or adjustments as necessary, make good paintwork to match existing.</t>
  </si>
  <si>
    <t>Gate Frame: Renew gate frame with tanalised softwood gate frame, including plug and screw frame to brickwork and redecorate to match existing, remove waste and debris.</t>
  </si>
  <si>
    <t>Wall: Take down half brick wall and remove waste and debris.</t>
  </si>
  <si>
    <t>Wall: Take down one brick wall and remove waste and debris.</t>
  </si>
  <si>
    <t>Wall: Take down one and a half brick wall and remove waste and debris.</t>
  </si>
  <si>
    <t>Wall: Take down cavity wall and remove waste and debris.</t>
  </si>
  <si>
    <t>Wall: Take down ne 100mm thick block wall and remove waste and debris.</t>
  </si>
  <si>
    <t>Wall: Take down over 100mm and ne 225mm thick block wall and remove waste and debris.</t>
  </si>
  <si>
    <t>Wall: Take down half brick or 100mm blockwork non-load bearing wall and remove waste and debris, including associated doors, frames, skirtings, plaster etc., make good the existing structure at intersection with internal and external walls, make good to existing floor/screeds, plaster ceiling and skirtings.</t>
  </si>
  <si>
    <t>Wall: Take down one brick or over 100mm and ne 225mm blockwork non-load bearing wall and remove waste and debris, including associated doors, frames, skirtings, plaster etc., make good the existing structure at intersection with internal and external walls, make good to existing floor/screeds, plaster ceiling and skirtings.</t>
  </si>
  <si>
    <t>Chimney Breast: Demolish chimney breast complete, including and remove waste and debris, make good structure, float and set to walls 12mm thick including dub out as necessary with cement and sand ne 25mm thick, supply and fix softwood skirting to match existing, primed for decoration, make out floor and ceiling finishes, including all labours and remove waste and debris.</t>
  </si>
  <si>
    <t>Wall: Supply and lay new common bricks in half brick wall bedded and pointed in cement lime mortar (1:1:6).</t>
  </si>
  <si>
    <t>Wall: Supply and lay new common bricks in one brick wall bedded and pointed in cement lime mortar (1:1:6).</t>
  </si>
  <si>
    <t>Wall: Supply and lay new common bricks in one and a half brick wall in cement lime mortar (1:1:6).</t>
  </si>
  <si>
    <t>Wall: Supply and lay new common bricks in cavity wall to match existing, bedded and pointed in cement lime mortar (1:1:6) including form cavity with 5 No. wall ties per square metre.</t>
  </si>
  <si>
    <t>Wall: Supply and lay new facing bricks in half brick wall bedded and pointed in cement lime mortar (1:1:6) as the work proceeds.</t>
  </si>
  <si>
    <t>Wall: Supply and lay new facing bricks in one brick wall bedded and pointed in cement lime mortar (1:1:6) as the work proceeds.</t>
  </si>
  <si>
    <t>Wall: Supply and lay new facing bricks in cavity wall to match existing, bedded and pointed in cement lime mortar (1:1:6) as the work proceeds including form cavity with 5 No. wall ties per square metre.</t>
  </si>
  <si>
    <t>Wall: Supply and lay new class ‘B’ engineering bricks in half brick wall bedded and pointed in cement mortar (1:1:6) as the work proceeds.</t>
  </si>
  <si>
    <t>Wall: Supply and lay new class ‘B’ engineering bricks in one brick wall bedded and pointed in cement mortar (1:3) as the work proceeds.</t>
  </si>
  <si>
    <t>Wall: Supply and lay new class ‘B’ engineering bricks in one and a half brick wall bedded and pointed in cement mortar (1:3) as the work proceeds.</t>
  </si>
  <si>
    <t>Wall: Supply and lay newclass ‘B’ engineering bricks in two brick wall bedded and pointed in cement mortar (1:3) as the work proceeds.</t>
  </si>
  <si>
    <t>Wall: Supply and lay newclass ‘B’ engineering bricks in two and a half brick wall bedded and pointed in cement mortar (1:3) as the work proceeds.</t>
  </si>
  <si>
    <t>Wall: Supply and lay new 75mm thick blockwork in walls bedded and pointed in cement lime mortar (1:1:6).</t>
  </si>
  <si>
    <t>Wall: Supply and lay new 100mm thick blockwork in walls, bedded and pointed in cement lime mortar (1:1:6).</t>
  </si>
  <si>
    <t>Wall: Supply and lay new 225mm thick blockwork in walls, bedded and pointed in cement lime mortar (1:1:6).</t>
  </si>
  <si>
    <t>Partition: Supply and lay new 75mm blockwork in non-loadbearing partition, float and set 12 mm thick, softwood skirtings primed to receive decoration, form door openings including lintel, including all labours, clear debris.</t>
  </si>
  <si>
    <t>Partition: Supply and lay new 100mm blockwork in non-loadbearing partition, float and set 12 mm thick, softwood skirtings primed to receive decoration, form door openings including lintel, including all labours, clear debris.</t>
  </si>
  <si>
    <t xml:space="preserve">Firewall: Supply and lay new common bricks in one brick firewall in roof space, bedded and pointed in cement lime mortar (1:1:6), including all labours, clear debris. </t>
  </si>
  <si>
    <t>Wall: Demolish as necessary, clean off and clear away, rebuild half brick wall, in common bricks bed and point in cement lime mortar (1:1:6) to match existing and remove waste and debris.</t>
  </si>
  <si>
    <t>Wall: Demolish as necessary, clean off and clear away, rebuild one brick wall in common bricks, bed and point in cement lime mortar (1:1:6) to match existing and remove waste and debris.</t>
  </si>
  <si>
    <t>Wall: Demolish as necessary, clean off and clear away, rebuild one and a half brick wall in common bricks, bed and point in cement lime mortar (1:1:6) to match existing and remove waste and debris.</t>
  </si>
  <si>
    <t>Wall: Demolish as necessary, clean off and clear away, rebuild half brick wall, in facing bricks bed and point in cement lime mortar (1:1:6) to match existing, and remove waste and debris.</t>
  </si>
  <si>
    <t>Wall: Demolish as necessary, clean off and clear away, rebuild one brick wall in facing bricks, bed and point in cement lime mortar (1:1:6) to match existing and remove waste and debris.</t>
  </si>
  <si>
    <t>Wall: Demolish as necessary, clean off and clear away, rebuild half brick wall, in class ‘B’ engineering bricks, bed and point in cement mortar (1:1:6) to match existing, and remove waste and debris.</t>
  </si>
  <si>
    <t>Wall: Demolish as necessary, clean off and clear away, rebuild one brick wall in class ‘B’ engineering bricks, bed and point in cement mortar (1:3) to match existing and remove waste and debris.</t>
  </si>
  <si>
    <t>Wall: Demolish as necessary, clean off and clear away, rebuild one and a half brick wall in class ‘B’ engineering bricks, bed and point in cement mortar (1:3) to match existing and remove waste and debris.</t>
  </si>
  <si>
    <t>Wall: Demolish as necessary, clean off and clear away, rebuild two brick wall in class ‘B’ engineering bricks, bed and point in cement mortar (1:3) to match existing and remove waste and debris.</t>
  </si>
  <si>
    <t>Wall: Demolish as necessary, clean off and clear away, rebuild two and a half brick wall in class ‘B’ engineering bricks, bed and point in cement mortar (1:3) to match existing and remove waste and debris.</t>
  </si>
  <si>
    <t>Wall: Demolish as necessary, clean off and clear away, rebuild 75mm blockwork in cement lime mortar (1:1:6), bed and point to match existing and remove waste and debris.</t>
  </si>
  <si>
    <t>Wall: Demolish as necessary, clean off and clear away, rebuild 100mm blockwork in cement lime mortar (1:1:6) bed and point to matchexisting and remove waste and debris.</t>
  </si>
  <si>
    <t>Wall: Demolish as necessary, clean off and clear away, rebuild 225mm blockwork in cement lime mortar (1:1:6) bed and point to match existing and remove waste and debris.</t>
  </si>
  <si>
    <t>Partition: Demolish as necessary, clean off and remove waste and debris, rebuild 75mm blockwork in non-loadbearing partition, float and set 12 mm thick, softwood skirtings primed to receive decoration, form door openings including lintel, including all labours, and remove waste and debris.</t>
  </si>
  <si>
    <t>Partition: Demolish as necessary, clean off and clear away debrist to approved tip, rebuild 100mm blockwork in non-loadbearing partition, float and set 12 mm thick, softwood skirtings primed to receive decoration, form door openings including lintel, including all labours and remove waste and debris.</t>
  </si>
  <si>
    <t>Firewall: Demolish as necessary, clean off, clear away and rebuild one brick firewall in roof space, in common bricks, bed and point in cement lime mortar (1:1:6), to match existing, all labours, and remove waste and debris.</t>
  </si>
  <si>
    <t>Chimney Breast: Demolish as necessary, clean off, clear away and rebuild chimney breast in roof space, in common brick, bed and point in cement lime mortar (1:1:6), to match existing, all labours, and remove waste and debris.</t>
  </si>
  <si>
    <t>Chimney Breast: Demolish as necessary, clean off, clear away and rebuild chimney breast, in common brick, bed and point in cement lime mortar (1:1:6), to match existing, float and set 12mm thick including dub out as necessary in cement and sand ne 25mm thick, form fire opening for gas fire including lintel, form flue for gas fire, supply and fix skirting to match existing, primed for decoration, make good floor and ceiling finishes, including all labours, and remove waste and debris.</t>
  </si>
  <si>
    <t>Chimney Breast: Demolish as necessary, clean off, clear away and rebuild chimney breast, in common brick, bed and point in cement lime mortar (1:1:6), to match existing, float and set 12mm thick including dub out as necessary in cement and sand ne 25mm thick, supply and fix skirting to match existing, primed for decoration, make good floor and ceiling finishes, including all labours, and remove waste and debris.</t>
  </si>
  <si>
    <t>Walls: Take down unstable 113mm honeycombed sleeper walls, not exceeding 500mm high, clean off bricks and rebuild with salvaged bricks in cement mortar (1:3) including the provision of upto 20 per cent new common bricks, including bonding end into existing walls, and remove waste and debris.</t>
  </si>
  <si>
    <t>Walls: Build new 225x225mm common brick piers in cement mortar (1:3) to support new wall plate ne 500mm high.</t>
  </si>
  <si>
    <t>Pier: Demolish as necessary, clean off and clear away, rebuild attached pier in common bricks, one brick wide x half brick projection, bedded and pointed in cement lime mortar (1:1:6) to match existing and remove waste and debris.</t>
  </si>
  <si>
    <t>Pier: Demolish as necessary, clean off and clear away, rebuild one brick isolated pier in common bricks with brick on edge coping bedded and pointed in cement lime mortar (1:1:6) to match existing including building in any gudgeons, gate keeps or similar built in items and remove waste and debris.</t>
  </si>
  <si>
    <t>Pier: Demolish as necessary, clean off and clear away, rebuild attached pier in common bricks, one and a half brick wide, half brick projection, bedded and pointed in cement lime mortar (1:1:6) to match existing and remove waste and debris.</t>
  </si>
  <si>
    <t>Pier: Demolish as necessary, clean off and clear away, rebuild one and a half brick isolated pier in common bricks with brick on edge coping, bedded and pointed in cement lime mortar (1:1:6) to match existing including building in any gudgeons, gate keeps or similar built in items and remove waste and debris.</t>
  </si>
  <si>
    <t>Pier: Demolish as necessary, clean off and clear away, rebuild attached pier in facing bricks. one brick wide, half brick projection, bedded and pointed in cement lime mortar (1:1:6) to match existing and remove waste and debris.</t>
  </si>
  <si>
    <t>Pier: Demolish as necessary, clean off and clear away, rebuild one brick isolated pier in facing bricks with brick on edge coping bedded and pointed in cement lime mortar (1:1:6) to match existing including building in any gudgeons, gate keeps or similar built in items and remove waste and debris.</t>
  </si>
  <si>
    <t>Pier: Demolish as necessary, clean off and clear away, rebuild attached pier in facing bricks, one and a half brick wide, half brick projection, bedded and pointed in cement lime mortar (1:1:6) to match existing and remove waste and debris.</t>
  </si>
  <si>
    <t>Pier: Demolish as necessary, clean off and clear away, rebuild one and a half brick isolated pier in facing bricks with brick on edge coping, bedded and pointed in cement lime mortar (1:1:6) to match existing including building in any gudgeons, gate keeps or similar built in items and remove waste and debris.</t>
  </si>
  <si>
    <t>Fracture: Remove any applied finish and cut out bricks as necessary to either side of fracture, one face only, stitch in new bricks, bed and point to match existing in cement lime mortar (1:1:6), and make good any applied finishes, and remove waste and debris (measured over mean general line of fracture).</t>
  </si>
  <si>
    <t>Wall: Cut out bricks from face of wall, clean and clear away, lay upto 15 No. new common bricks in cement lime mortar (1:1:6), bond, bed and point to match existing and remove waste and debris.</t>
  </si>
  <si>
    <t>Wall: Cut out bricks from face of wall, clean and clear away, lay over 15 No. new common bricks up to 2sm in area in cement lime mortar (1:1:6), bond, bed and point to match existing and remove waste and debris.</t>
  </si>
  <si>
    <t>Wall: Cut out bricks from face of wall, clean and clear away, lay upto 15 No. new facing bricks in cement lime mortar (1:1:6), bond, bed and point to match existing and remove waste and debris.</t>
  </si>
  <si>
    <t>Wall: Cut out bricks from face of wall, clean and clear away, lay over 15 No. new facing bricks up to 2sm in area in cement lime mortar (1:1:6), bond, bed and point to match existing and remove waste and debris.</t>
  </si>
  <si>
    <t>Wall: Cut out old 100mm block, clean and clear away, supply and lay new block in cement lime mortar (1:1:6), bond, bed and point to match existing and remove waste and debris (first block).</t>
  </si>
  <si>
    <t>Wall: Cut out old 100mm block, clean and clear away, supply and lay new block in cement lime mortar (1:1:6), bond, bed and point to match existing and remove waste and debris (subsequent blocks).</t>
  </si>
  <si>
    <t>Wall: Cut out old 225mm block, clean and clear away, supply and lay new block in cement lime mortar (1:1:6), bond, bed and point to match existing and remove waste and debris (first block).</t>
  </si>
  <si>
    <t>Wall: Cut out old 225mm block, clean and clear away, supply and lay new block in cement lime mortar (1:1:6), bond, bed and point to match existing and remove waste and debris (subsequent blocks).</t>
  </si>
  <si>
    <t>Wall: Rake out existing joints of brickwork min 12mm and repoint brickwork in mortar to match existing and remove waste and debris.</t>
  </si>
  <si>
    <t>Wall: Rake out existing mortar joint as necessary min 12mm and repoint in mortar to match existing in joints to cills, sides of door/window frames or concrete cladding joints etc. and remove waste and debris.</t>
  </si>
  <si>
    <t>Stone: Rebuild stone wall ne 300mm thick, take down and clean off, set aside and rebuild irregular coursed natural stone wall including providing additional stone to match as necessary bed, joint and point to match existing in lime mortar (1:3) including copings and other features, and remove waste and debris.</t>
  </si>
  <si>
    <t>Stone: Rebuild stone wall over 300mm thick take down and clean off, set aside and rebuild irregular coursed natural stone wall including providing additional stone to match as necessary bed, joint and point to match existing in lime mortar (1:3) including copings and other features, and remove waste and debris.</t>
  </si>
  <si>
    <t>Stone: Rebuild stone wall ne 300mm thick take down and clean off, set aside and rebuild regular coursed natural stone wall including providing additional stone to match as necessary bed, joint and point to match existing in lime mortar (1:3) including copings and other features, and remove waste and debris.</t>
  </si>
  <si>
    <t>Stone: Rebuild stone wall over 300mm thick take down and clean off, set aside and rebuild regular coursed natural stone wall including providing additional stone to match as necessary bed, joint and point to match existing in lime mortar (1:3) including copings and other features, and remove waste and debris.</t>
  </si>
  <si>
    <t>Stone: Rebuild stone wall ne 300mm thick take down and clean off, set aside and rebuild irregular coursed reconstructed stone wall including providing additional stone to match as necessary bed, joint and point to match existing in gauged mortar (1:1:6) including copings and other features, and remove waste and debris.</t>
  </si>
  <si>
    <t>Stone: Rebuild stone wall over 300mm thick take down and clean off, set aside and rebuild irregular coursed reconstructed stone wall including providing additional stone to match as necessary bed, joint and point to match existing in gauged mortar (1:1:6) including copings and other features, and remove waste and debris.</t>
  </si>
  <si>
    <t>Stone: Rebuild stone wall ne 300mm thick take down and clean off, set aside and rebuild regular coursed reconstructed stone wall including providing additional stone to match as necessary bed, joint and point to match existing in gauged mortar (1:1:6) including copings and other features, and remove waste and debris.</t>
  </si>
  <si>
    <t>Stone: Rebuild stone wall over 300mm thick take down and clean off, set aside and rebuild regular coursed reconstructed stone wall including providing additional stone to match as necessary bed, joint and point to match existing in gauged mortar (1:1:6) including copings and other features, and remove waste and debris.</t>
  </si>
  <si>
    <t>Stone: Rebuild stone outer skin of cavity wall take down and clean off, set aside and rebuild 100mm regular coursed reconstructed stone outer skin including providing additional stone to match as necessary bed, joint and point to match existing in gauged mortar (1:1:6) including stainless steel wall ties, damp proof courses, seal cavity around openings, build in lintols, bonding to existing, and remove waste and debris.</t>
  </si>
  <si>
    <t>Stone: Rebuild stone outer skin of cavity wall take down and clean off, set aside and rebuild 100mm irregular coursed reconstructed stone outer skin including providing additional stone to match as necessary bed, joint and point to match existing in gauged mortar (1:1:6) including stainless steel wall ties, damp proof courses, seal cavity around openings, build in lintols, bonding to existing, and remove waste and debris.</t>
  </si>
  <si>
    <t>Wall: Rake out existing joints of stonework minimum 20mm deep and repoint in cement or lime mortar to match existing and remove waste and debris.</t>
  </si>
  <si>
    <t>Wall: Rake out existing joints of stonework minimum 20mm deep allow for dubbing out and resetting stonework including provision of any new matching stonework and repoint in cement or lime mortar to match existing and remove waste and debris.</t>
  </si>
  <si>
    <t>Brick Slips:Cut out brick slips from facing of wall, clean backgrounds and clear away, lay over 15 No. new facing bricks up to 2sm in area in cement lime mortar (1:1:6), bond, bed and point to match existing and remove waste and debris.</t>
  </si>
  <si>
    <t>Tell Tale: Hack out cement joint in brickwork and provide and bed in glass tell tale in mortar (1:3).</t>
  </si>
  <si>
    <t xml:space="preserve">Tell Tale: Hack out cement joint in brickwork and provide and bed in calibrated tell tale in mortar (1:3). </t>
  </si>
  <si>
    <t>Wall: Cut out bricks in areas ne 1sm for access into cavity, clear blockage including up to 0.5m from opening in any direction, take all necessary measures to prevent loss of any cavity insulation, remove and remove waste and debris, reinstate and make good cavity insulation to match existing as necessary, clean and replace bricks and bed and point in cement lime mortar (1:1:6) to match existing.</t>
  </si>
  <si>
    <t>Wall: Cut out facing bricks for access into cavity, clear debris from cavity, and remove waste and debris, clean and replace bricks and bed and point in cement lime mortar (1:1:6) to match existing.</t>
  </si>
  <si>
    <t>Wall: Renew existing cavity wall ties with specialist replacement ties at the rate of 5no per sm fixed at 900mm centres horizontally and 450mm centres vertically with additional ties around openings, locate existing ties and remove through the outer cavity wall repoint bed joints and perpends with a rigid mortar pack all work to be in accordance with the Wall Tie Installation Federations recommendations and BRE’s requirements and shall have an insurance backed 25 year guarantee for the tie tye and system utilised, ties are to be to BS 1449 and BS 1243, including all making good and remove waste and debris.</t>
  </si>
  <si>
    <t>Cavity Wall Insulation: Inject proprietary cavity wall insulation, drill walls as necessary, including all making good and remove waste and debris.</t>
  </si>
  <si>
    <t>Cavity: Install thermabate or other equal and approved insulated vertical or horizontal cavity closers to 50mm cavity, fixing to masonry with PVCu ties at 225mm centres.</t>
  </si>
  <si>
    <t>Cavity: Install thermabate or other equal and approved insulated vertical or horizontal cavity closers to 70mm cavity, fixing to masonry with PVCu ties at 225mm centres.</t>
  </si>
  <si>
    <t>Lintel: Cut out and remove existing lintol from brick wall, prepare to receive new including all necessary propping and temporary supports, and supply and fix 75x150mm precast concrete lintol reinforced with 2 No. 16mm diameter mild steel bars, bed ends in cement lime mortar (1:1:6), renew dpc and make good brickwork, plasterwork and sealant and or cement fillets, and clear away debris on completion.</t>
  </si>
  <si>
    <t>Lintel: Cut out and remove existing lintol from brick wall, prepare to receive new including all necessary propping and temporary supports, and supply and fix 100x150mm precast concrete lintol reinforced with 2 No. 16mm mild steel bars, bed ends in cement lime mortar (1:1:6), renew dpc and make good brickwork, plasterwork and sealant and or cement fillets and clear away debris on completion.</t>
  </si>
  <si>
    <t>Lintel: Cut out and remove existing lintol from brick wall, prepare to receive new including all necessary propping and temporary supports, and supply and fix 215x150mm precast concrete lintol reinforced with 4 No. 16mm mild steel bars, bed ends in cement lime mortar (1:1:6), renew dpc and make good brickwork, plasterwork and sealant and or cement fillets, clear away debris on completion.</t>
  </si>
  <si>
    <t>Lintel: Cut out and remove existing lintol from brick wall, prepare to receive new including all necessary propping and temporary supports, and supply and fix steel Catnic CN7 lintol or other equal and approved including bedding in mortar, fit cavity tray dpc and make good brickwork, blockwork, plasterwork and sealant and or cement fillets, clear away debris on completion.</t>
  </si>
  <si>
    <t>Lintel: Cut out and remove existing lintol from brick wall, prepare to receive new including all necessary propping and temporary supports, and supply and fix steel Catnic CN102 lintol or other equal and approved including bedding in mortar, fit cavity tray dpc and make good brickwork, blockwork, plasterwork and sealant and or cement fillets, clear away debris on completion.</t>
  </si>
  <si>
    <t>Lintel: Cut out and remove existing lintol from brick wall, prepare to receive new including all necessary propping and temporary supports, and supply and fix steel Catnic CN71 lintol or other equal and approved including bedding in mortar, fit cavity tray dpc and make good brickwork, blockwork, plasterwork and sealant and or cement fillets, clear away debris on completion.</t>
  </si>
  <si>
    <t>Arch: Renew brick on edge arch in facing bricks bedded and pointed in cement lime mortarto match existing,. Provide all necessary temporary supports and make good, rebuild as necessary brickwork over arch and renew sealant and or cement mortar fillets, clear away debris on completion.</t>
  </si>
  <si>
    <t>Arch: Renew brick on end arch in facing bricks bedded and pointed in cement lime mortarto match existing,. Provide all necessary temporary supports and make good, rebuild as necessary brickwork over arch and renew sealant and or cement mortar fillets, clear away debris on completion.</t>
  </si>
  <si>
    <t>Cill: Hack off defective area of concrete cill clean and treat any exposed reinforcement, drill into cill and insert 6mm diameter reinforcing bars at 150mm centres, apply bonding agent and reform cill with fine concrete to match existing profiles including all necessary formwork, make good to structure and all finishes and fillets and remove waste and debris.</t>
  </si>
  <si>
    <t>Cill: Cut out and remove existing cill from brick wall, prepare and lay precast concrete splay rebated twice grooved, finished fair cill with stooled ends reinforced with 2 No. 6mm diameter bars bedded in cement lime mortar (1:1:6) renew dpc and make good brickwork, plasterwork, sealant and or cement fillets and remove waste and debris.</t>
  </si>
  <si>
    <t>Cill: Rebed brick on edge cill to one brick wall including take off, clean and rebed and point in mortar to match existing, make good to all finishes and fillets and remove waste and debris.</t>
  </si>
  <si>
    <t>Cill: Rebed brick on end soldier course to half brick wall including take off, clean and rebed and point in mortar to match existing, make good to all finishes and fillets and remove waste and debris.</t>
  </si>
  <si>
    <t>Cill: Rebed individual brick to any type of brick cill including take off, clean and rebed and point in mortar to match existing and make good to all finishes and fillets, and remove waste and debris.</t>
  </si>
  <si>
    <t>SUM</t>
  </si>
  <si>
    <t>Steps, Stairs and Ramps - Steps - Institu PCC Concrete</t>
  </si>
  <si>
    <t>Specialist Treatments - Mastic Asphalt Tanking Damp Proof Membrane</t>
  </si>
  <si>
    <t>Asphalt:Renew flooring specialist treatments Mastic Asphalt Flooring</t>
  </si>
  <si>
    <t>4393BA</t>
  </si>
  <si>
    <t>Steps: Apply tile paint - External Decoration</t>
  </si>
  <si>
    <t>Steps:Brush down to remove mould, moss growth, etc. and apply two coats of red tile paint on existing surfaces of tiled treads and risers to steps.</t>
  </si>
  <si>
    <t>Works to structures attached to building</t>
  </si>
  <si>
    <t>Brick Repair using renderoc or similar approved with colour addiitives to match existing, allowing to match existing brick pattern up to 100 + bricks</t>
  </si>
  <si>
    <t>Supply and install stainless steel helfix bars, include for rake out of joint / chemical fix bars and re-point joint</t>
  </si>
  <si>
    <t>Brick Slips: Cut out brick slips from facing of wall, clean backgrounds and clear away, lay upto 15 No. new facing brick slips in cement lime mortar (1:1:6), bond, bed and point to match existing and remove waste and debris.</t>
  </si>
  <si>
    <t>Brick Slips: Cut out brick slips from facing of wall, clean backgrounds and clear away, lay over 15 No. new facing bricks up to 2sm in area in cement lime mortar (1:1:6), bond, bed and point to match existing and remove waste and debris.</t>
  </si>
  <si>
    <t>Estate Works</t>
  </si>
  <si>
    <t>PROV SUM</t>
  </si>
  <si>
    <t>Provide bay suspensions to aid accessibility and site set up.</t>
  </si>
  <si>
    <t>Not identified in locality.</t>
  </si>
  <si>
    <t xml:space="preserve">Scaffold to front, flanks and rear elevations to facilitate repairs and redecorations. </t>
  </si>
  <si>
    <t>y</t>
  </si>
  <si>
    <t>Full scaffold required to all elevations.</t>
  </si>
  <si>
    <t xml:space="preserve">Front Elevation </t>
  </si>
  <si>
    <t xml:space="preserve">Flank Elevation </t>
  </si>
  <si>
    <t xml:space="preserve">Rear Elevation </t>
  </si>
  <si>
    <t>Flank Elevation</t>
  </si>
  <si>
    <t>4 blocks + flanks</t>
  </si>
  <si>
    <t>To mansard dormers</t>
  </si>
  <si>
    <t>4 blocks</t>
  </si>
  <si>
    <t>Entrance hall 4 blocks</t>
  </si>
  <si>
    <t xml:space="preserve">Rendered surfaces/painted stone details </t>
  </si>
  <si>
    <t>Metal crittal windows</t>
  </si>
  <si>
    <t>Railings/window iron work</t>
  </si>
  <si>
    <t>SVP/RWP</t>
  </si>
  <si>
    <t>Block entrances/basement entrance</t>
  </si>
  <si>
    <t>Basement gates</t>
  </si>
  <si>
    <t>Dashed render repairs</t>
  </si>
  <si>
    <t>Front, Rear, Flank deep soffits/block entrances</t>
  </si>
  <si>
    <t>Landing/Lobbies</t>
  </si>
  <si>
    <t>Boundary fences appeared in good order. Boundary ownership not determined. No work considered necessary.</t>
  </si>
  <si>
    <t xml:space="preserve">Access to all elevations available. Upshots and repair history available. Decoration required therefore more investigation required to confirm any further repairs. </t>
  </si>
  <si>
    <t xml:space="preserve">Access available at the time of survey to the common part. All high level front and rear elevation works to all stories and roof works assessed from ground level, upshot photos and repair history available. Access will be required to fully validate external repairs section. </t>
  </si>
  <si>
    <t>All elevations work at all storeys assessed from ground level, upshot photos and repair history available.</t>
  </si>
  <si>
    <t xml:space="preserve">Front elevation opposite highway. Residents parking to both sides of the road. </t>
  </si>
  <si>
    <t>Access to flats 25 &amp; 26 only, 30 &amp;33 no answer despite appointments being made.</t>
  </si>
  <si>
    <t>Seek survey to  all parts for planned works.</t>
  </si>
  <si>
    <t xml:space="preserve">Asbestos report noted no asbestos identified, to internal flat areas only. Testing would therefore be required for all other works. </t>
  </si>
  <si>
    <t>REPB47873</t>
  </si>
  <si>
    <t>1-84 Flaxman Court</t>
  </si>
  <si>
    <t>Steve Linwood</t>
  </si>
  <si>
    <t>No evidence of asbestos containing materials were identified during this survey.</t>
  </si>
  <si>
    <t>Additional Hire if required - % per week of total scaffolding costs. This is to be applied in the event an agreed programme exceeding the duration set out above. An example would be large low level blocks of 4 storeys requiring a large programme duration</t>
  </si>
  <si>
    <t>Main Roof</t>
  </si>
  <si>
    <t>Slate: Renew any size and type of natural roof slates including double course at eaves cloaked verges, ridge, hips and valley tiles, supply and install proprietary ventilation units in roof, renew all code 6 lead flashings, aprons chimney gutters and the like wedged and pointed, renew valley gutter and valley board as necessary including all labours, cutting etc including renew roofing felt and battens and install restraint straps to gables and elevational gables, and remove waste and debris.</t>
  </si>
  <si>
    <t>Gutter: Clean out debris from gutters to any type of property including flush out and test, rod downpipe including clean out gulley and remove debris from site on completion (per elevation).</t>
  </si>
  <si>
    <t>PROVISIONAL SUM: Sweep clear all inaccessible horizontal ledges and dispose (1 man x 2 days).</t>
  </si>
  <si>
    <t>Ledges</t>
  </si>
  <si>
    <t>Ventilator Screens</t>
  </si>
  <si>
    <t>PROVISIONAL SUM: New ventilator screens to metal fixed lights to rear windows @ £50/ window. (50x50)</t>
  </si>
  <si>
    <t>Post Boxes</t>
  </si>
  <si>
    <t>PROVISIONAL SUM: Replace or install post boxes with new vandal-resistant lockable post boxes.</t>
  </si>
  <si>
    <t>PROVISIONAL SUM: Secure storage area for bicycles (bike stands).</t>
  </si>
  <si>
    <t>Bike stands, or any other storage facility should not located or block any escape route.</t>
  </si>
  <si>
    <t>Bikes Security</t>
  </si>
  <si>
    <t>Walls: Wash down, fill in cracks and holes, sand down and apply two coats of smooth or textured masonry paint to brickwork surfaces of walls.</t>
  </si>
  <si>
    <t>Soffit: Wash down, fill in cracks and holes, sand smooth and apply one coat of sealer and two coats of smooth or textured masonry paint to rendered or concrete soffits.</t>
  </si>
  <si>
    <t>Window: Rub down, prepare for and apply a coat of primer, one undercoat, and two coats of gloss paint on surface of metal window (one side and edges).</t>
  </si>
  <si>
    <t>Gates: Wire brush, prepare for, and apply one coat primer, one undercoat, two coats of gloss paint to both sides of any size type single metal gate including all edges and all surfaces of posts.</t>
  </si>
  <si>
    <t>Balustrading: Wire brush, prepare for and apply one coat of primer, one undercoat, two coats of gloss paint on ornamental metal balustrading, railings or gates (measured both sides).</t>
  </si>
  <si>
    <t>Pipework: Wire brush, prime prepare for and apply coat of primer, one undercoat, and two coats of gloss paint to external pipework ne 300mm girth including brackets.</t>
  </si>
  <si>
    <t>Window: Rub down, prepare and apply one coat of primer, one undercoat and two coats of gloss paint on surfaces of wooden windowsl (one side and edges).</t>
  </si>
  <si>
    <t>Frame: Rub down, prepare and apply one coat of primer, one undercoat and two coats of gloss paint on timber frame ne 300mm girth.</t>
  </si>
  <si>
    <t>Door: Rub down, prepare for and apply one coat of primer, one undercoat and two coats of gloss paint to all surfaces of any size or type of single glazed timber door. (one sides and edges).</t>
  </si>
  <si>
    <t>Gates: Rub down, prepare for, and apply one undercoat, two coats of gloss paint on existing painted surfaces of gates and posts (measured both sides).</t>
  </si>
  <si>
    <t>Wall: Apply 12mm cement and sand render (1:3) with waterproofing agent to external walls including ‘Rough Sandtex’ finish, dub out as necessary with cement and sand and all labours and remove waste and debris.</t>
  </si>
  <si>
    <t>High level access would be ideal but can be reasonably assessed at ground level given the use of Provisional Sums where applicable.</t>
  </si>
  <si>
    <t>Access available at the time of survey to all elevations and common part. All high level front and rear elevation works to all stories and roof works assessed from ground level, upshot photos or repair history available. Access will be required to fully validate external repairs section. Access would be required via full scaffold.</t>
  </si>
  <si>
    <t>No roof access. Scoping through upshots.</t>
  </si>
  <si>
    <t>N/A</t>
  </si>
  <si>
    <t>No</t>
  </si>
  <si>
    <t>28 weeks</t>
  </si>
  <si>
    <t>Single glazed sliding sash timber windows and casements to front, rear and flank elevations. Replacement windows in aluminium sliding sashes and metal framed fixed lights to front and rear elevations. Timber windows are over-due redecoration and will likely need a number of 2 pack repairs. Windows at mansard dormers are showing the worse signs of decay, replacement considered necessary. See appropriate section for scope of proposed decoration works. Elevations inspected from ground level only and using upshots, provisional allowance made for unidentified repairs. Access gained to all elevations, all works  assessed at ground level and through upshot photos.</t>
  </si>
  <si>
    <t>Cills: Prepare, clean off all dust and debris, fill in or resurface cracks or spalled surfaces of concrete with epoxy mortar in surfaces of cills, not exceeding 300mm girth, repair ne 5mm deep, and remove waste and debris.</t>
  </si>
  <si>
    <t>Evidence of damp leading to deterioration of surface finishes in Flats with mansard roof. Further inspection might require to all flats with mansard roof.</t>
  </si>
  <si>
    <t>Structural report is provided.</t>
  </si>
  <si>
    <t>Upshot photos, repair history, asbestos portal, structural report.</t>
  </si>
  <si>
    <t>PROVISIONAL SUM: Hammer tap test and repair cracking to eaves at the north corner of the building and to the filler joist flat roof at the top of the access stairway to flats 1-18</t>
  </si>
  <si>
    <t>Eaves Repair</t>
  </si>
  <si>
    <t>Structural Investigation</t>
  </si>
  <si>
    <t>PROVISIONAL SUM: Open out and expose roof mansard structure to the north corner, fourth floor level and to local brickwork to identify causes of cracking to eaves.  Allow make good on closing up works.</t>
  </si>
  <si>
    <t>Structural Remediation</t>
  </si>
  <si>
    <t>PROVISIONAL SUM: Remedial works to above.  Wall: Extra over, allow provisional sum for additional repairs to cracking of brickworks on lower levels and upper levels on all elevations. Monitoring should be set-up at the vertical cracks to the rear projections in order to establish any continued movement in the cracks.</t>
  </si>
  <si>
    <t>PROVISIONAL SUM: Remedial Works to above including remedial works to damp areas of damp.</t>
  </si>
  <si>
    <t>PROVISIONAL SUM:  Structural investigation to above</t>
  </si>
  <si>
    <t>Structural Repairs</t>
  </si>
  <si>
    <t>No access to pitched roofs and mansards. Scoping from ground level and using upshots. Roof is of pitched construction with lower mansard style roofs, roof coverings in natural slate. Mansard sections punctuated with leaded dormers. The roof is in very good condition 'as new' and must have been completely renewed in the past 10 years or later. No major works are considered necessary except ad-hoc slate replacement to a number of areas. Clear out all existing gutters. Sweep clean all inaccessible ledges. Proposed renew of slates in mansard sections and main roof where necessary.   Provisional Sums allowed for further structural investigation / remediation following Consibee structural appraisal and further investigation.</t>
  </si>
  <si>
    <t>Elevations of face brick with painted render work at high level and plinth. Windows are a combination of sliding sash and casements all single glazed and of softwood construction, complete with stone cill detail. Carry out adhoc pointing repairs and brick replacement to weather/frost damaged bricks. Redecorate all masonry, joinery and metalwork. Scoping from ground level and upshots.  Provisional Sums allowed for further structural investigation / remediation following Consibee structural appraisal and further investigation.</t>
  </si>
  <si>
    <t>Access was gained to all communal areas. Redecorate common parts. Floor finishes appear satisfactory. Cracks have been observed mainly in the stairways and ceiling which might require repairs.   Provisional Sums allowed for further structural investigation / remediation following Consibee structural appraisal and further investigation.</t>
  </si>
  <si>
    <t>Concrete Repair</t>
  </si>
  <si>
    <t>Ceiling Finishes - Repair</t>
  </si>
  <si>
    <t>PROVISIONAL SUM: Allow provisional sum to repair cracks to ceilings of communal areas.</t>
  </si>
  <si>
    <t>PROVISIONAL SUM: Allow Provisional Sum for repair of internal cracks to stairways and hallway.</t>
  </si>
  <si>
    <t>Communal Areas</t>
  </si>
  <si>
    <t>Render Repairs: Repair crack in any external render including carefully hack out and make good with cement and sand including applying finish to match existing, and remove waste and debris.</t>
  </si>
  <si>
    <t xml:space="preserve">Intrusive Investigation </t>
  </si>
  <si>
    <t xml:space="preserve">PROVISIONAL SUM:  Employ testing house to all areas of brickwork cracking to lower floors to undertake targeted intrusive investigations of the brickwork, removing bricks in the affected areas to expose any corroding steek structural members embedded in the wall. </t>
  </si>
  <si>
    <t>Brick/Block Repairs - Remediation following above investigation</t>
  </si>
  <si>
    <t xml:space="preserve">PROVISIONAL SUM: Allow provisional sum for any further structural repairs required to brickwork, eaves, soffits, filler joist floors, reinforced concrete members, following planning of long term full repair strategy. </t>
  </si>
  <si>
    <t>Provisional Sum allowed for based on the report from structural engineers, Conisbee</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</si>
</sst>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4" formatCode="_-&quot;£&quot;* #,##0.00_-;\-&quot;£&quot;* #,##0.00_-;_-&quot;£&quot;* &quot;-&quot;??_-;_-@_-"/>
    <numFmt numFmtId="164" formatCode="&quot;£&quot;#,##0.00"/>
    <numFmt numFmtId="165" formatCode="_-[$£-809]* #,##0.00_-;\-[$£-809]* #,##0.00_-;_-[$£-809]* &quot;-&quot;??_-;_-@_-"/>
    <numFmt numFmtId="166" formatCode="#,##0.000"/>
    <numFmt numFmtId="167" formatCode="#,##0.0"/>
  </numFmts>
  <fonts count="32" x14ac:knownFonts="1">
    <font>
      <sz val="11"/>
      <color theme="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2"/>
      <color theme="1"/>
      <name val="Arial"/>
      <family val="2"/>
    </font>
    <font>
      <sz val="10"/>
      <name val="Arial"/>
      <family val="2"/>
    </font>
    <font>
      <sz val="10"/>
      <color theme="1"/>
      <name val="Arial"/>
      <family val="2"/>
    </font>
    <font>
      <b/>
      <sz val="10"/>
      <name val="Arial"/>
      <family val="2"/>
    </font>
    <font>
      <b/>
      <u/>
      <sz val="20"/>
      <color theme="1"/>
      <name val="Calibri"/>
      <family val="2"/>
      <scheme val="minor"/>
    </font>
    <font>
      <sz val="20"/>
      <color theme="1"/>
      <name val="Calibri"/>
      <family val="2"/>
      <scheme val="minor"/>
    </font>
    <font>
      <sz val="10"/>
      <color theme="1"/>
      <name val="Calibri"/>
      <family val="2"/>
      <scheme val="minor"/>
    </font>
    <font>
      <b/>
      <u/>
      <sz val="10"/>
      <color theme="1"/>
      <name val="Calibri"/>
      <family val="2"/>
      <scheme val="minor"/>
    </font>
    <font>
      <b/>
      <sz val="10"/>
      <color theme="1"/>
      <name val="Calibri"/>
      <family val="2"/>
      <scheme val="minor"/>
    </font>
    <font>
      <b/>
      <i/>
      <sz val="11"/>
      <color rgb="FFFF0000"/>
      <name val="Calibri"/>
      <family val="2"/>
      <scheme val="minor"/>
    </font>
    <font>
      <sz val="10"/>
      <name val="Arial"/>
      <family val="2"/>
    </font>
    <font>
      <b/>
      <sz val="12"/>
      <color theme="1"/>
      <name val="Arial"/>
      <family val="2"/>
    </font>
    <font>
      <b/>
      <u/>
      <sz val="10"/>
      <name val="Arial"/>
      <family val="2"/>
    </font>
    <font>
      <b/>
      <sz val="10"/>
      <color theme="1"/>
      <name val="Arial"/>
      <family val="2"/>
    </font>
    <font>
      <u/>
      <sz val="11"/>
      <color theme="10"/>
      <name val="Calibri"/>
      <family val="2"/>
      <scheme val="minor"/>
    </font>
    <font>
      <u/>
      <sz val="11"/>
      <color theme="1"/>
      <name val="Calibri"/>
      <family val="2"/>
      <scheme val="minor"/>
    </font>
    <font>
      <sz val="20"/>
      <color rgb="FFFF0000"/>
      <name val="Calibri"/>
      <family val="2"/>
      <scheme val="minor"/>
    </font>
    <font>
      <b/>
      <sz val="11"/>
      <color theme="1"/>
      <name val="Arial"/>
      <family val="2"/>
    </font>
    <font>
      <b/>
      <u/>
      <sz val="11"/>
      <name val="Calibri"/>
      <family val="2"/>
      <scheme val="minor"/>
    </font>
    <font>
      <i/>
      <sz val="10"/>
      <name val="Arial"/>
      <family val="2"/>
    </font>
    <font>
      <b/>
      <u/>
      <sz val="12"/>
      <color theme="1"/>
      <name val="Arial"/>
      <family val="2"/>
    </font>
    <font>
      <b/>
      <sz val="20"/>
      <color theme="1"/>
      <name val="Calibri"/>
      <family val="2"/>
    </font>
    <font>
      <i/>
      <sz val="12"/>
      <color rgb="FFFF0000"/>
      <name val="Calibri"/>
      <family val="2"/>
      <scheme val="minor"/>
    </font>
    <font>
      <i/>
      <sz val="11"/>
      <color rgb="FFFF0000"/>
      <name val="Calibri"/>
      <family val="2"/>
      <scheme val="minor"/>
    </font>
    <font>
      <sz val="11"/>
      <name val="Calibri"/>
      <family val="2"/>
      <scheme val="minor"/>
    </font>
    <font>
      <b/>
      <u/>
      <sz val="11"/>
      <color theme="1"/>
      <name val="Calibri"/>
      <family val="2"/>
      <scheme val="minor"/>
    </font>
    <font>
      <sz val="9"/>
      <color indexed="81"/>
      <name val="Tahoma"/>
      <family val="2"/>
    </font>
    <font>
      <b/>
      <sz val="9"/>
      <color indexed="81"/>
      <name val="Tahoma"/>
      <family val="2"/>
    </font>
  </fonts>
  <fills count="12">
    <fill>
      <patternFill patternType="none"/>
    </fill>
    <fill>
      <patternFill patternType="gray125"/>
    </fill>
    <fill>
      <patternFill patternType="solid">
        <fgColor theme="6" tint="0.59999389629810485"/>
        <bgColor indexed="64"/>
      </patternFill>
    </fill>
    <fill>
      <patternFill patternType="solid">
        <fgColor theme="4" tint="0.39997558519241921"/>
        <bgColor indexed="64"/>
      </patternFill>
    </fill>
    <fill>
      <patternFill patternType="solid">
        <fgColor theme="4" tint="-0.49998474074526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4" tint="-0.249977111117893"/>
        <bgColor indexed="64"/>
      </patternFill>
    </fill>
    <fill>
      <patternFill patternType="solid">
        <fgColor theme="0" tint="-0.34998626667073579"/>
        <bgColor indexed="64"/>
      </patternFill>
    </fill>
    <fill>
      <patternFill patternType="solid">
        <fgColor rgb="FF0070C0"/>
        <bgColor indexed="64"/>
      </patternFill>
    </fill>
    <fill>
      <patternFill patternType="solid">
        <fgColor theme="8" tint="0.39997558519241921"/>
        <bgColor indexed="64"/>
      </patternFill>
    </fill>
    <fill>
      <patternFill patternType="solid">
        <fgColor theme="4"/>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auto="1"/>
      </left>
      <right style="thin">
        <color auto="1"/>
      </right>
      <top style="thin">
        <color auto="1"/>
      </top>
      <bottom style="medium">
        <color auto="1"/>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auto="1"/>
      </left>
      <right style="medium">
        <color auto="1"/>
      </right>
      <top style="medium">
        <color auto="1"/>
      </top>
      <bottom style="medium">
        <color auto="1"/>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diagonal/>
    </border>
    <border>
      <left/>
      <right style="thin">
        <color indexed="64"/>
      </right>
      <top style="medium">
        <color indexed="64"/>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top style="medium">
        <color indexed="64"/>
      </top>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s>
  <cellStyleXfs count="12">
    <xf numFmtId="0" fontId="0" fillId="0" borderId="0"/>
    <xf numFmtId="0" fontId="4" fillId="0" borderId="0"/>
    <xf numFmtId="0" fontId="5" fillId="0" borderId="0"/>
    <xf numFmtId="44" fontId="4" fillId="0" borderId="0" applyFont="0" applyFill="0" applyBorder="0" applyAlignment="0" applyProtection="0"/>
    <xf numFmtId="0" fontId="2" fillId="0" borderId="0"/>
    <xf numFmtId="0" fontId="14" fillId="0" borderId="0"/>
    <xf numFmtId="0" fontId="4" fillId="0" borderId="0"/>
    <xf numFmtId="9" fontId="5" fillId="0" borderId="0" applyFont="0" applyFill="0" applyBorder="0" applyAlignment="0" applyProtection="0"/>
    <xf numFmtId="44" fontId="5" fillId="0" borderId="0" applyFont="0" applyFill="0" applyBorder="0" applyAlignment="0" applyProtection="0"/>
    <xf numFmtId="0" fontId="2" fillId="0" borderId="0"/>
    <xf numFmtId="0" fontId="2" fillId="0" borderId="0"/>
    <xf numFmtId="0" fontId="18" fillId="0" borderId="0" applyNumberFormat="0" applyFill="0" applyBorder="0" applyAlignment="0" applyProtection="0"/>
  </cellStyleXfs>
  <cellXfs count="408">
    <xf numFmtId="0" fontId="0" fillId="0" borderId="0" xfId="0"/>
    <xf numFmtId="0" fontId="0" fillId="0" borderId="0" xfId="0" applyAlignment="1">
      <alignment horizontal="center" wrapText="1"/>
    </xf>
    <xf numFmtId="0" fontId="0" fillId="0" borderId="0" xfId="0" applyAlignment="1">
      <alignment horizontal="center"/>
    </xf>
    <xf numFmtId="0" fontId="0" fillId="0" borderId="1" xfId="0" applyBorder="1" applyAlignment="1">
      <alignment horizontal="center" wrapText="1"/>
    </xf>
    <xf numFmtId="0" fontId="0" fillId="0" borderId="1" xfId="0" applyBorder="1" applyAlignment="1">
      <alignment horizontal="center"/>
    </xf>
    <xf numFmtId="0" fontId="1" fillId="0" borderId="4" xfId="0" applyFont="1" applyBorder="1" applyAlignment="1"/>
    <xf numFmtId="0" fontId="1" fillId="0" borderId="0" xfId="0" applyFont="1" applyAlignment="1">
      <alignment horizontal="center" vertical="center"/>
    </xf>
    <xf numFmtId="0" fontId="0" fillId="0" borderId="5" xfId="0" applyBorder="1" applyAlignment="1">
      <alignment horizontal="center"/>
    </xf>
    <xf numFmtId="0" fontId="1" fillId="0" borderId="0" xfId="0" applyFont="1" applyBorder="1" applyAlignment="1">
      <alignment horizontal="center" vertical="center"/>
    </xf>
    <xf numFmtId="0" fontId="1" fillId="0" borderId="0" xfId="0" applyFont="1" applyBorder="1" applyAlignment="1"/>
    <xf numFmtId="0" fontId="5" fillId="0" borderId="1" xfId="1" applyFont="1" applyFill="1" applyBorder="1" applyAlignment="1" applyProtection="1">
      <alignment vertical="center" wrapText="1"/>
    </xf>
    <xf numFmtId="0" fontId="5" fillId="0" borderId="1" xfId="1" applyFont="1" applyFill="1" applyBorder="1" applyAlignment="1">
      <alignment vertical="center" wrapText="1"/>
    </xf>
    <xf numFmtId="44" fontId="5" fillId="0" borderId="1" xfId="1" applyNumberFormat="1" applyFont="1" applyFill="1" applyBorder="1" applyAlignment="1">
      <alignment horizontal="left" vertical="center" wrapText="1"/>
    </xf>
    <xf numFmtId="0" fontId="6" fillId="0" borderId="1" xfId="1" applyFont="1" applyFill="1" applyBorder="1" applyAlignment="1" applyProtection="1">
      <alignment vertical="center"/>
      <protection locked="0"/>
    </xf>
    <xf numFmtId="0" fontId="5" fillId="0" borderId="1" xfId="1" applyFont="1" applyFill="1" applyBorder="1" applyAlignment="1" applyProtection="1">
      <alignment horizontal="left" vertical="center" wrapText="1"/>
    </xf>
    <xf numFmtId="0" fontId="0" fillId="0" borderId="0" xfId="0" applyAlignment="1">
      <alignment horizontal="left" wrapText="1"/>
    </xf>
    <xf numFmtId="0" fontId="0" fillId="0" borderId="1" xfId="0" applyBorder="1" applyAlignment="1">
      <alignment horizontal="left" wrapText="1"/>
    </xf>
    <xf numFmtId="0" fontId="7" fillId="2" borderId="1" xfId="1" applyFont="1" applyFill="1" applyBorder="1" applyAlignment="1" applyProtection="1">
      <alignment horizontal="left" vertical="center"/>
    </xf>
    <xf numFmtId="0" fontId="5" fillId="0" borderId="1" xfId="1" applyFont="1" applyFill="1" applyBorder="1" applyAlignment="1" applyProtection="1">
      <alignment vertical="center" wrapText="1"/>
      <protection locked="0"/>
    </xf>
    <xf numFmtId="0" fontId="5" fillId="0" borderId="1" xfId="1" applyFont="1" applyFill="1" applyBorder="1" applyAlignment="1" applyProtection="1">
      <alignment vertical="center"/>
    </xf>
    <xf numFmtId="0" fontId="1" fillId="3" borderId="8" xfId="0" applyFont="1" applyFill="1" applyBorder="1" applyAlignment="1">
      <alignment horizontal="left"/>
    </xf>
    <xf numFmtId="0" fontId="7" fillId="0" borderId="1" xfId="1" applyFont="1" applyFill="1" applyBorder="1" applyAlignment="1" applyProtection="1">
      <alignment horizontal="left" vertical="center"/>
    </xf>
    <xf numFmtId="0" fontId="0" fillId="3" borderId="9" xfId="0" applyFill="1" applyBorder="1" applyAlignment="1">
      <alignment horizontal="center"/>
    </xf>
    <xf numFmtId="0" fontId="0" fillId="3" borderId="10" xfId="0" applyFill="1" applyBorder="1" applyAlignment="1">
      <alignment horizontal="center"/>
    </xf>
    <xf numFmtId="0" fontId="0" fillId="0" borderId="0" xfId="0" applyAlignment="1">
      <alignment horizontal="center" vertical="center" wrapText="1"/>
    </xf>
    <xf numFmtId="0" fontId="0" fillId="0" borderId="1" xfId="0" applyBorder="1" applyAlignment="1">
      <alignment horizontal="center" vertical="center" wrapText="1"/>
    </xf>
    <xf numFmtId="0" fontId="0" fillId="0" borderId="3" xfId="0" applyBorder="1" applyAlignment="1">
      <alignment horizontal="center" vertical="center" wrapText="1"/>
    </xf>
    <xf numFmtId="0" fontId="0" fillId="0" borderId="14" xfId="0" applyBorder="1" applyAlignment="1">
      <alignment horizontal="center" vertical="center" wrapText="1"/>
    </xf>
    <xf numFmtId="164" fontId="0" fillId="0" borderId="0" xfId="0" applyNumberFormat="1" applyAlignment="1">
      <alignment horizontal="center" vertical="center" wrapText="1"/>
    </xf>
    <xf numFmtId="164" fontId="0" fillId="0" borderId="1" xfId="0" applyNumberFormat="1" applyBorder="1" applyAlignment="1">
      <alignment horizontal="center" vertical="center" wrapText="1"/>
    </xf>
    <xf numFmtId="164" fontId="0" fillId="0" borderId="1" xfId="0" applyNumberFormat="1" applyBorder="1" applyAlignment="1">
      <alignment horizontal="left" vertical="center"/>
    </xf>
    <xf numFmtId="2" fontId="0" fillId="0" borderId="1" xfId="0" applyNumberFormat="1" applyBorder="1" applyAlignment="1">
      <alignment horizontal="center" vertical="center" wrapText="1"/>
    </xf>
    <xf numFmtId="2" fontId="0" fillId="6" borderId="1" xfId="0" applyNumberFormat="1" applyFill="1" applyBorder="1" applyAlignment="1">
      <alignment horizontal="center" vertical="center" wrapText="1"/>
    </xf>
    <xf numFmtId="164" fontId="0" fillId="0" borderId="3" xfId="0" applyNumberFormat="1" applyBorder="1" applyAlignment="1">
      <alignment horizontal="center" vertical="center" wrapText="1"/>
    </xf>
    <xf numFmtId="2" fontId="0" fillId="0" borderId="3" xfId="0" applyNumberFormat="1" applyBorder="1" applyAlignment="1">
      <alignment horizontal="center" vertical="center" wrapText="1"/>
    </xf>
    <xf numFmtId="164" fontId="0" fillId="0" borderId="12" xfId="0" applyNumberFormat="1" applyBorder="1" applyAlignment="1">
      <alignment horizontal="center" vertical="center" wrapText="1"/>
    </xf>
    <xf numFmtId="164" fontId="0" fillId="0" borderId="15" xfId="0" applyNumberFormat="1" applyBorder="1" applyAlignment="1">
      <alignment horizontal="center" vertical="center" wrapText="1"/>
    </xf>
    <xf numFmtId="2" fontId="0" fillId="0" borderId="15" xfId="0" applyNumberFormat="1" applyBorder="1" applyAlignment="1">
      <alignment horizontal="center" vertical="center" wrapText="1"/>
    </xf>
    <xf numFmtId="164" fontId="0" fillId="0" borderId="19" xfId="0" applyNumberFormat="1" applyBorder="1" applyAlignment="1">
      <alignment horizontal="center" vertical="center" wrapText="1"/>
    </xf>
    <xf numFmtId="0" fontId="3" fillId="4" borderId="17" xfId="0" applyFont="1" applyFill="1" applyBorder="1" applyAlignment="1">
      <alignment horizontal="center" vertical="center" wrapText="1"/>
    </xf>
    <xf numFmtId="0" fontId="3" fillId="4" borderId="6" xfId="0" applyFont="1" applyFill="1" applyBorder="1" applyAlignment="1">
      <alignment horizontal="center" vertical="center" wrapText="1"/>
    </xf>
    <xf numFmtId="164" fontId="3" fillId="4" borderId="6" xfId="0" applyNumberFormat="1" applyFont="1" applyFill="1" applyBorder="1" applyAlignment="1">
      <alignment horizontal="center" vertical="center" wrapText="1"/>
    </xf>
    <xf numFmtId="164" fontId="3" fillId="4" borderId="18" xfId="0" applyNumberFormat="1" applyFont="1" applyFill="1" applyBorder="1" applyAlignment="1">
      <alignment horizontal="center" vertical="center" wrapText="1"/>
    </xf>
    <xf numFmtId="0" fontId="0" fillId="6" borderId="1" xfId="0" applyFill="1" applyBorder="1" applyAlignment="1">
      <alignment horizontal="center"/>
    </xf>
    <xf numFmtId="0" fontId="8" fillId="0" borderId="0" xfId="0" applyFont="1" applyAlignment="1">
      <alignment horizontal="left"/>
    </xf>
    <xf numFmtId="0" fontId="9" fillId="0" borderId="0" xfId="0" applyFont="1" applyAlignment="1">
      <alignment horizontal="center" vertical="center" wrapText="1"/>
    </xf>
    <xf numFmtId="0" fontId="9" fillId="0" borderId="0" xfId="0" applyFont="1" applyAlignment="1">
      <alignment horizontal="center" wrapText="1"/>
    </xf>
    <xf numFmtId="164" fontId="9" fillId="0" borderId="0" xfId="0" applyNumberFormat="1" applyFont="1" applyAlignment="1">
      <alignment horizontal="center" vertical="center" wrapText="1"/>
    </xf>
    <xf numFmtId="164" fontId="9" fillId="0" borderId="0" xfId="0" applyNumberFormat="1" applyFont="1" applyAlignment="1">
      <alignment horizontal="left" vertical="center"/>
    </xf>
    <xf numFmtId="0" fontId="9" fillId="0" borderId="0" xfId="0" applyFont="1" applyAlignment="1">
      <alignment horizontal="center"/>
    </xf>
    <xf numFmtId="0" fontId="0" fillId="6" borderId="1" xfId="0" applyFill="1" applyBorder="1" applyAlignment="1">
      <alignment horizontal="center" vertical="center" wrapText="1"/>
    </xf>
    <xf numFmtId="0" fontId="5" fillId="6" borderId="1" xfId="1" applyFont="1" applyFill="1" applyBorder="1" applyAlignment="1">
      <alignment vertical="center" wrapText="1"/>
    </xf>
    <xf numFmtId="0" fontId="0" fillId="5" borderId="1" xfId="0" applyFill="1" applyBorder="1" applyAlignment="1">
      <alignment horizontal="center" vertical="center" wrapText="1"/>
    </xf>
    <xf numFmtId="0" fontId="9" fillId="0" borderId="0" xfId="0" applyFont="1" applyAlignment="1">
      <alignment horizontal="center" vertical="top" wrapText="1"/>
    </xf>
    <xf numFmtId="0" fontId="0" fillId="0" borderId="0" xfId="0" applyAlignment="1">
      <alignment horizontal="center" vertical="top" wrapText="1"/>
    </xf>
    <xf numFmtId="0" fontId="3" fillId="4" borderId="6" xfId="0" applyFont="1" applyFill="1" applyBorder="1" applyAlignment="1">
      <alignment horizontal="center" vertical="top" wrapText="1"/>
    </xf>
    <xf numFmtId="0" fontId="5" fillId="5" borderId="1" xfId="1" applyFont="1" applyFill="1" applyBorder="1" applyAlignment="1" applyProtection="1">
      <alignment vertical="top" wrapText="1"/>
    </xf>
    <xf numFmtId="0" fontId="5" fillId="0" borderId="1" xfId="1" applyFont="1" applyFill="1" applyBorder="1" applyAlignment="1" applyProtection="1">
      <alignment vertical="top" wrapText="1"/>
    </xf>
    <xf numFmtId="0" fontId="5" fillId="0" borderId="1" xfId="1" applyFont="1" applyFill="1" applyBorder="1" applyAlignment="1">
      <alignment vertical="top" wrapText="1"/>
    </xf>
    <xf numFmtId="0" fontId="5" fillId="5" borderId="1" xfId="1" applyFont="1" applyFill="1" applyBorder="1" applyAlignment="1">
      <alignment vertical="top" wrapText="1"/>
    </xf>
    <xf numFmtId="0" fontId="0" fillId="0" borderId="1" xfId="0" applyBorder="1" applyAlignment="1">
      <alignment horizontal="center" vertical="top" wrapText="1"/>
    </xf>
    <xf numFmtId="0" fontId="0" fillId="0" borderId="1" xfId="0" applyFill="1" applyBorder="1" applyAlignment="1">
      <alignment horizontal="center" vertical="center" wrapText="1"/>
    </xf>
    <xf numFmtId="0" fontId="1" fillId="3" borderId="20" xfId="0" applyFont="1" applyFill="1" applyBorder="1" applyAlignment="1">
      <alignment horizontal="left"/>
    </xf>
    <xf numFmtId="0" fontId="3" fillId="4" borderId="17" xfId="0" applyFont="1" applyFill="1" applyBorder="1" applyAlignment="1">
      <alignment horizontal="left" vertical="center" wrapText="1"/>
    </xf>
    <xf numFmtId="0" fontId="0" fillId="0" borderId="7" xfId="0" applyBorder="1" applyAlignment="1">
      <alignment horizontal="left" wrapText="1"/>
    </xf>
    <xf numFmtId="0" fontId="0" fillId="0" borderId="13" xfId="0" applyBorder="1" applyAlignment="1">
      <alignment horizontal="left" wrapText="1"/>
    </xf>
    <xf numFmtId="0" fontId="8" fillId="0" borderId="0" xfId="0" applyFont="1" applyAlignment="1">
      <alignment horizontal="left" vertical="top" wrapText="1"/>
    </xf>
    <xf numFmtId="44" fontId="5" fillId="6" borderId="1" xfId="1" applyNumberFormat="1" applyFont="1" applyFill="1" applyBorder="1" applyAlignment="1">
      <alignment horizontal="left" vertical="center" wrapText="1"/>
    </xf>
    <xf numFmtId="0" fontId="5" fillId="6" borderId="1" xfId="1" applyFont="1" applyFill="1" applyBorder="1" applyAlignment="1" applyProtection="1">
      <alignment vertical="top" wrapText="1"/>
    </xf>
    <xf numFmtId="0" fontId="0" fillId="0" borderId="1" xfId="0" applyBorder="1" applyAlignment="1">
      <alignment horizontal="left" vertical="top" wrapText="1"/>
    </xf>
    <xf numFmtId="0" fontId="0" fillId="0" borderId="1" xfId="0" applyBorder="1" applyAlignment="1">
      <alignment horizontal="left" vertical="center" wrapText="1"/>
    </xf>
    <xf numFmtId="10" fontId="6" fillId="0" borderId="0" xfId="5" applyNumberFormat="1" applyFont="1" applyBorder="1" applyAlignment="1" applyProtection="1">
      <alignment vertical="center"/>
    </xf>
    <xf numFmtId="165" fontId="6" fillId="0" borderId="0" xfId="5" applyNumberFormat="1" applyFont="1" applyBorder="1" applyAlignment="1" applyProtection="1">
      <alignment vertical="center"/>
    </xf>
    <xf numFmtId="0" fontId="16" fillId="0" borderId="0" xfId="6" applyFont="1" applyFill="1" applyBorder="1" applyAlignment="1" applyProtection="1">
      <alignment horizontal="left" vertical="center" wrapText="1"/>
    </xf>
    <xf numFmtId="0" fontId="7" fillId="5" borderId="22" xfId="6" applyFont="1" applyFill="1" applyBorder="1" applyAlignment="1" applyProtection="1">
      <alignment horizontal="center" vertical="center" wrapText="1"/>
    </xf>
    <xf numFmtId="165" fontId="17" fillId="5" borderId="22" xfId="5" applyNumberFormat="1" applyFont="1" applyFill="1" applyBorder="1" applyAlignment="1" applyProtection="1">
      <alignment horizontal="center" vertical="center" wrapText="1"/>
    </xf>
    <xf numFmtId="165" fontId="7" fillId="0" borderId="0" xfId="6" applyNumberFormat="1" applyFont="1" applyFill="1" applyBorder="1" applyAlignment="1" applyProtection="1">
      <alignment horizontal="left" vertical="center" wrapText="1"/>
    </xf>
    <xf numFmtId="0" fontId="7" fillId="0" borderId="0" xfId="6" applyFont="1" applyFill="1" applyBorder="1" applyAlignment="1" applyProtection="1">
      <alignment horizontal="left" vertical="center" wrapText="1"/>
    </xf>
    <xf numFmtId="0" fontId="9" fillId="0" borderId="0" xfId="0" applyFont="1" applyAlignment="1"/>
    <xf numFmtId="0" fontId="9" fillId="0" borderId="0" xfId="0" applyFont="1" applyBorder="1" applyAlignment="1"/>
    <xf numFmtId="0" fontId="0" fillId="0" borderId="0" xfId="0" applyBorder="1" applyAlignment="1"/>
    <xf numFmtId="0" fontId="0" fillId="0" borderId="0" xfId="0" applyAlignment="1"/>
    <xf numFmtId="0" fontId="9" fillId="0" borderId="0" xfId="0" applyFont="1" applyAlignment="1">
      <alignment vertical="top"/>
    </xf>
    <xf numFmtId="164" fontId="9" fillId="0" borderId="0" xfId="0" applyNumberFormat="1" applyFont="1" applyAlignment="1">
      <alignment horizontal="center" vertical="top" wrapText="1"/>
    </xf>
    <xf numFmtId="0" fontId="9" fillId="0" borderId="0" xfId="0" applyFont="1" applyAlignment="1">
      <alignment horizontal="center" vertical="top"/>
    </xf>
    <xf numFmtId="0" fontId="9" fillId="0" borderId="0" xfId="0" applyFont="1" applyBorder="1" applyAlignment="1">
      <alignment vertical="top"/>
    </xf>
    <xf numFmtId="164" fontId="3" fillId="4" borderId="6" xfId="0" applyNumberFormat="1" applyFont="1" applyFill="1" applyBorder="1" applyAlignment="1">
      <alignment horizontal="left" vertical="center" wrapText="1"/>
    </xf>
    <xf numFmtId="0" fontId="1" fillId="0" borderId="1" xfId="0" applyFont="1" applyBorder="1" applyAlignment="1">
      <alignment horizontal="center" vertical="center"/>
    </xf>
    <xf numFmtId="0" fontId="1" fillId="0" borderId="1" xfId="0" applyFont="1" applyBorder="1" applyAlignment="1"/>
    <xf numFmtId="0" fontId="0" fillId="0" borderId="1" xfId="0" applyBorder="1" applyAlignment="1"/>
    <xf numFmtId="0" fontId="0" fillId="0" borderId="5" xfId="0" applyBorder="1" applyAlignment="1"/>
    <xf numFmtId="0" fontId="0" fillId="0" borderId="1" xfId="0" applyBorder="1"/>
    <xf numFmtId="10" fontId="6" fillId="0" borderId="1" xfId="5" applyNumberFormat="1" applyFont="1" applyBorder="1" applyAlignment="1" applyProtection="1">
      <alignment vertical="center"/>
    </xf>
    <xf numFmtId="0" fontId="10" fillId="0" borderId="29" xfId="0" applyFont="1" applyBorder="1" applyAlignment="1">
      <alignment horizontal="left" vertical="center" wrapText="1"/>
    </xf>
    <xf numFmtId="0" fontId="1" fillId="3" borderId="1" xfId="0" applyFont="1" applyFill="1" applyBorder="1" applyAlignment="1">
      <alignment horizontal="left"/>
    </xf>
    <xf numFmtId="0" fontId="1" fillId="3" borderId="1" xfId="0" applyFont="1" applyFill="1" applyBorder="1" applyAlignment="1">
      <alignment horizontal="center" wrapText="1"/>
    </xf>
    <xf numFmtId="0" fontId="1" fillId="3" borderId="1" xfId="0" applyFont="1" applyFill="1" applyBorder="1" applyAlignment="1">
      <alignment horizontal="center" vertical="center" wrapText="1"/>
    </xf>
    <xf numFmtId="164" fontId="1" fillId="3" borderId="1" xfId="0" applyNumberFormat="1" applyFont="1" applyFill="1" applyBorder="1" applyAlignment="1">
      <alignment horizontal="center" vertical="center" wrapText="1"/>
    </xf>
    <xf numFmtId="0" fontId="1" fillId="3" borderId="1" xfId="0" applyFont="1" applyFill="1" applyBorder="1" applyAlignment="1">
      <alignment horizontal="center" vertical="center"/>
    </xf>
    <xf numFmtId="164" fontId="1" fillId="3" borderId="1" xfId="0" applyNumberFormat="1" applyFont="1" applyFill="1" applyBorder="1" applyAlignment="1">
      <alignment horizontal="center" vertical="center"/>
    </xf>
    <xf numFmtId="0" fontId="1" fillId="3" borderId="1" xfId="0" applyFont="1" applyFill="1" applyBorder="1" applyAlignment="1">
      <alignment horizontal="center"/>
    </xf>
    <xf numFmtId="164" fontId="0" fillId="6" borderId="1" xfId="0" applyNumberFormat="1" applyFill="1" applyBorder="1" applyAlignment="1">
      <alignment horizontal="center" vertical="center" wrapText="1"/>
    </xf>
    <xf numFmtId="0" fontId="5" fillId="0" borderId="1" xfId="1" applyFont="1" applyFill="1" applyBorder="1" applyAlignment="1" applyProtection="1">
      <alignment horizontal="center" vertical="center"/>
    </xf>
    <xf numFmtId="0" fontId="6" fillId="0" borderId="1" xfId="1" applyFont="1" applyFill="1" applyBorder="1" applyAlignment="1" applyProtection="1">
      <alignment horizontal="center" vertical="center"/>
    </xf>
    <xf numFmtId="0" fontId="0" fillId="0" borderId="30" xfId="0" applyFill="1" applyBorder="1" applyAlignment="1">
      <alignment horizontal="left" vertical="top" wrapText="1"/>
    </xf>
    <xf numFmtId="0" fontId="0" fillId="0" borderId="28" xfId="0" applyFill="1" applyBorder="1" applyAlignment="1">
      <alignment horizontal="left" vertical="top" wrapText="1"/>
    </xf>
    <xf numFmtId="0" fontId="1" fillId="3" borderId="1" xfId="0" applyFont="1" applyFill="1" applyBorder="1" applyAlignment="1">
      <alignment horizontal="center" vertical="top" wrapText="1"/>
    </xf>
    <xf numFmtId="0" fontId="5" fillId="5" borderId="1" xfId="1" applyFont="1" applyFill="1" applyBorder="1" applyAlignment="1" applyProtection="1">
      <alignment horizontal="center" vertical="center"/>
    </xf>
    <xf numFmtId="164" fontId="0" fillId="5" borderId="1" xfId="0" applyNumberFormat="1" applyFill="1" applyBorder="1" applyAlignment="1">
      <alignment horizontal="center" vertical="center" wrapText="1"/>
    </xf>
    <xf numFmtId="2" fontId="0" fillId="5" borderId="1" xfId="0" applyNumberFormat="1" applyFill="1" applyBorder="1" applyAlignment="1">
      <alignment horizontal="center" vertical="center" wrapText="1"/>
    </xf>
    <xf numFmtId="164" fontId="0" fillId="5" borderId="1" xfId="0" applyNumberFormat="1" applyFill="1" applyBorder="1" applyAlignment="1">
      <alignment horizontal="left" vertical="center" wrapText="1"/>
    </xf>
    <xf numFmtId="0" fontId="5" fillId="5" borderId="1" xfId="1" applyFont="1" applyFill="1" applyBorder="1" applyAlignment="1" applyProtection="1">
      <alignment horizontal="left" vertical="center"/>
    </xf>
    <xf numFmtId="0" fontId="0" fillId="0" borderId="16" xfId="0" applyBorder="1" applyAlignment="1">
      <alignment horizontal="center"/>
    </xf>
    <xf numFmtId="0" fontId="0" fillId="0" borderId="3" xfId="0" applyBorder="1" applyAlignment="1">
      <alignment horizontal="center"/>
    </xf>
    <xf numFmtId="0" fontId="7" fillId="6" borderId="1" xfId="1" applyFont="1" applyFill="1" applyBorder="1" applyAlignment="1" applyProtection="1">
      <alignment horizontal="left" vertical="center"/>
    </xf>
    <xf numFmtId="0" fontId="5" fillId="0" borderId="1" xfId="1" applyFont="1" applyFill="1" applyBorder="1" applyAlignment="1" applyProtection="1">
      <alignment horizontal="left" vertical="center"/>
    </xf>
    <xf numFmtId="0" fontId="6" fillId="0" borderId="1" xfId="1" applyFont="1" applyFill="1" applyBorder="1" applyAlignment="1" applyProtection="1">
      <alignment horizontal="left" vertical="center"/>
    </xf>
    <xf numFmtId="0" fontId="10" fillId="0" borderId="29" xfId="0" applyFont="1" applyBorder="1" applyAlignment="1">
      <alignment horizontal="left" vertical="top" wrapText="1"/>
    </xf>
    <xf numFmtId="0" fontId="1" fillId="3" borderId="1" xfId="0" applyFont="1" applyFill="1" applyBorder="1" applyAlignment="1">
      <alignment horizontal="left" vertical="top"/>
    </xf>
    <xf numFmtId="0" fontId="7" fillId="6" borderId="1" xfId="1" applyFont="1" applyFill="1" applyBorder="1" applyAlignment="1" applyProtection="1">
      <alignment horizontal="left" vertical="top" wrapText="1"/>
    </xf>
    <xf numFmtId="0" fontId="5" fillId="0" borderId="1" xfId="1" applyFont="1" applyFill="1" applyBorder="1" applyAlignment="1" applyProtection="1">
      <alignment horizontal="left" vertical="top"/>
    </xf>
    <xf numFmtId="0" fontId="5" fillId="0" borderId="1" xfId="1" applyFont="1" applyFill="1" applyBorder="1" applyAlignment="1" applyProtection="1">
      <alignment horizontal="left" vertical="top" wrapText="1"/>
    </xf>
    <xf numFmtId="0" fontId="7" fillId="6" borderId="1" xfId="1" applyFont="1" applyFill="1" applyBorder="1" applyAlignment="1" applyProtection="1">
      <alignment horizontal="left" vertical="top"/>
    </xf>
    <xf numFmtId="0" fontId="1" fillId="3" borderId="1" xfId="0" applyFont="1" applyFill="1" applyBorder="1" applyAlignment="1">
      <alignment horizontal="left" vertical="top" wrapText="1"/>
    </xf>
    <xf numFmtId="0" fontId="15" fillId="8" borderId="1" xfId="0" applyFont="1" applyFill="1" applyBorder="1"/>
    <xf numFmtId="0" fontId="6" fillId="0" borderId="0" xfId="0" applyFont="1" applyBorder="1"/>
    <xf numFmtId="0" fontId="6" fillId="0" borderId="0" xfId="0" applyFont="1"/>
    <xf numFmtId="0" fontId="6" fillId="0" borderId="1" xfId="0" applyFont="1" applyBorder="1"/>
    <xf numFmtId="165" fontId="6" fillId="0" borderId="4" xfId="4" applyNumberFormat="1" applyFont="1" applyBorder="1" applyProtection="1"/>
    <xf numFmtId="0" fontId="6" fillId="0" borderId="1" xfId="4" applyFont="1" applyBorder="1" applyProtection="1"/>
    <xf numFmtId="0" fontId="8" fillId="0" borderId="0" xfId="0" applyFont="1" applyAlignment="1">
      <alignment horizontal="left" vertical="top"/>
    </xf>
    <xf numFmtId="0" fontId="9" fillId="0" borderId="0" xfId="0" applyFont="1" applyAlignment="1">
      <alignment horizontal="center" vertical="center"/>
    </xf>
    <xf numFmtId="0" fontId="0" fillId="0" borderId="1" xfId="0" applyBorder="1" applyAlignment="1">
      <alignment horizontal="center" vertical="top"/>
    </xf>
    <xf numFmtId="0" fontId="8" fillId="0" borderId="0" xfId="0" applyFont="1" applyAlignment="1"/>
    <xf numFmtId="0" fontId="0" fillId="0" borderId="0" xfId="0" applyAlignment="1">
      <alignment vertical="top" wrapText="1"/>
    </xf>
    <xf numFmtId="0" fontId="0" fillId="0" borderId="0" xfId="0" applyAlignment="1">
      <alignment vertical="center" wrapText="1"/>
    </xf>
    <xf numFmtId="0" fontId="3" fillId="4" borderId="6" xfId="0" applyFont="1" applyFill="1" applyBorder="1" applyAlignment="1">
      <alignment vertical="center" wrapText="1"/>
    </xf>
    <xf numFmtId="0" fontId="10" fillId="0" borderId="29" xfId="0" applyFont="1" applyBorder="1" applyAlignment="1">
      <alignment vertical="center" wrapText="1"/>
    </xf>
    <xf numFmtId="0" fontId="1" fillId="3" borderId="1" xfId="0" applyFont="1" applyFill="1" applyBorder="1" applyAlignment="1"/>
    <xf numFmtId="0" fontId="7" fillId="0" borderId="1" xfId="1" applyFont="1" applyFill="1" applyBorder="1" applyAlignment="1" applyProtection="1">
      <alignment vertical="center"/>
    </xf>
    <xf numFmtId="0" fontId="0" fillId="0" borderId="1" xfId="0" applyBorder="1" applyAlignment="1">
      <alignment vertical="center" wrapText="1"/>
    </xf>
    <xf numFmtId="44" fontId="5" fillId="0" borderId="1" xfId="1" applyNumberFormat="1" applyFont="1" applyFill="1" applyBorder="1" applyAlignment="1">
      <alignment horizontal="left" vertical="top" wrapText="1"/>
    </xf>
    <xf numFmtId="0" fontId="9" fillId="0" borderId="0" xfId="0" applyFont="1" applyAlignment="1">
      <alignment horizontal="left" vertical="top" wrapText="1"/>
    </xf>
    <xf numFmtId="0" fontId="0" fillId="0" borderId="0" xfId="0" applyAlignment="1">
      <alignment horizontal="left" vertical="top" wrapText="1"/>
    </xf>
    <xf numFmtId="0" fontId="3" fillId="4" borderId="6" xfId="0" applyFont="1" applyFill="1" applyBorder="1" applyAlignment="1">
      <alignment horizontal="left" vertical="top" wrapText="1"/>
    </xf>
    <xf numFmtId="0" fontId="5" fillId="6" borderId="1" xfId="1" applyFont="1" applyFill="1" applyBorder="1" applyAlignment="1" applyProtection="1">
      <alignment horizontal="left" vertical="top" wrapText="1"/>
    </xf>
    <xf numFmtId="0" fontId="5" fillId="0" borderId="1" xfId="1" applyFont="1" applyFill="1" applyBorder="1" applyAlignment="1">
      <alignment horizontal="left" vertical="top" wrapText="1"/>
    </xf>
    <xf numFmtId="0" fontId="6" fillId="0" borderId="1" xfId="1" applyFont="1" applyFill="1" applyBorder="1" applyAlignment="1" applyProtection="1">
      <alignment horizontal="left" vertical="top" wrapText="1"/>
      <protection locked="0"/>
    </xf>
    <xf numFmtId="0" fontId="5" fillId="0" borderId="1" xfId="1" applyFont="1" applyFill="1" applyBorder="1" applyAlignment="1" applyProtection="1">
      <alignment horizontal="left" vertical="top" wrapText="1"/>
      <protection locked="0"/>
    </xf>
    <xf numFmtId="0" fontId="0" fillId="0" borderId="14" xfId="0" applyBorder="1" applyAlignment="1">
      <alignment horizontal="left" vertical="top" wrapText="1"/>
    </xf>
    <xf numFmtId="0" fontId="9" fillId="0" borderId="0" xfId="0" applyFont="1" applyAlignment="1">
      <alignment horizontal="left" vertical="top"/>
    </xf>
    <xf numFmtId="0" fontId="7" fillId="0" borderId="1" xfId="1" applyFont="1" applyFill="1" applyBorder="1" applyAlignment="1" applyProtection="1">
      <alignment horizontal="left" vertical="top"/>
    </xf>
    <xf numFmtId="0" fontId="0" fillId="0" borderId="0" xfId="0" applyAlignment="1">
      <alignment horizontal="left" vertical="top"/>
    </xf>
    <xf numFmtId="0" fontId="0" fillId="3" borderId="21" xfId="0" applyFill="1" applyBorder="1" applyAlignment="1">
      <alignment horizontal="center"/>
    </xf>
    <xf numFmtId="0" fontId="1" fillId="0" borderId="1" xfId="0" applyFont="1" applyFill="1" applyBorder="1" applyAlignment="1">
      <alignment horizontal="center"/>
    </xf>
    <xf numFmtId="0" fontId="1" fillId="0" borderId="0" xfId="0" applyFont="1" applyFill="1" applyBorder="1" applyAlignment="1"/>
    <xf numFmtId="0" fontId="1" fillId="0" borderId="4" xfId="0" applyFont="1" applyFill="1" applyBorder="1" applyAlignment="1"/>
    <xf numFmtId="0" fontId="0" fillId="0" borderId="1" xfId="0" applyFont="1" applyFill="1" applyBorder="1" applyAlignment="1">
      <alignment horizontal="left"/>
    </xf>
    <xf numFmtId="0" fontId="0" fillId="0" borderId="1" xfId="0" applyFont="1" applyFill="1" applyBorder="1" applyAlignment="1">
      <alignment horizontal="left" vertical="top" wrapText="1"/>
    </xf>
    <xf numFmtId="0" fontId="0" fillId="0" borderId="1" xfId="0" applyFont="1" applyFill="1" applyBorder="1" applyAlignment="1">
      <alignment horizontal="center" vertical="center" wrapText="1"/>
    </xf>
    <xf numFmtId="164" fontId="0" fillId="0" borderId="1" xfId="0" applyNumberFormat="1" applyFont="1" applyFill="1" applyBorder="1" applyAlignment="1">
      <alignment horizontal="center" vertical="center" wrapText="1"/>
    </xf>
    <xf numFmtId="2" fontId="0" fillId="0" borderId="1" xfId="0" applyNumberFormat="1" applyFont="1" applyBorder="1" applyAlignment="1">
      <alignment horizontal="center" vertical="center" wrapText="1"/>
    </xf>
    <xf numFmtId="164" fontId="0" fillId="0" borderId="1" xfId="0" applyNumberFormat="1" applyFont="1" applyBorder="1" applyAlignment="1">
      <alignment horizontal="center" vertical="center" wrapText="1"/>
    </xf>
    <xf numFmtId="0" fontId="6" fillId="0" borderId="0" xfId="5" applyFont="1" applyBorder="1" applyAlignment="1" applyProtection="1">
      <alignment horizontal="center" vertical="center"/>
    </xf>
    <xf numFmtId="0" fontId="6" fillId="0" borderId="0" xfId="0" applyFont="1" applyAlignment="1">
      <alignment horizontal="center"/>
    </xf>
    <xf numFmtId="0" fontId="20" fillId="0" borderId="0" xfId="0" applyFont="1" applyAlignment="1">
      <alignment horizontal="center"/>
    </xf>
    <xf numFmtId="164" fontId="20" fillId="0" borderId="0" xfId="0" applyNumberFormat="1" applyFont="1" applyAlignment="1">
      <alignment horizontal="left" vertical="top" wrapText="1"/>
    </xf>
    <xf numFmtId="0" fontId="20" fillId="0" borderId="0" xfId="0" applyFont="1" applyAlignment="1">
      <alignment horizontal="center" vertical="top"/>
    </xf>
    <xf numFmtId="0" fontId="0" fillId="0" borderId="1" xfId="0" applyFont="1" applyBorder="1" applyAlignment="1">
      <alignment horizontal="left" vertical="top" wrapText="1"/>
    </xf>
    <xf numFmtId="10" fontId="17" fillId="0" borderId="0" xfId="5" applyNumberFormat="1" applyFont="1" applyBorder="1" applyAlignment="1" applyProtection="1">
      <alignment vertical="center"/>
    </xf>
    <xf numFmtId="0" fontId="17" fillId="0" borderId="0" xfId="0" applyFont="1"/>
    <xf numFmtId="0" fontId="7" fillId="0" borderId="0" xfId="6" applyFont="1" applyFill="1" applyBorder="1" applyAlignment="1" applyProtection="1">
      <alignment horizontal="right" vertical="center" wrapText="1"/>
    </xf>
    <xf numFmtId="4" fontId="9" fillId="0" borderId="0" xfId="0" applyNumberFormat="1" applyFont="1" applyAlignment="1">
      <alignment horizontal="center"/>
    </xf>
    <xf numFmtId="4" fontId="0" fillId="0" borderId="0" xfId="0" applyNumberFormat="1" applyAlignment="1">
      <alignment horizontal="center"/>
    </xf>
    <xf numFmtId="4" fontId="9" fillId="0" borderId="0" xfId="0" applyNumberFormat="1" applyFont="1" applyAlignment="1">
      <alignment horizontal="center" vertical="top"/>
    </xf>
    <xf numFmtId="0" fontId="7" fillId="0" borderId="0" xfId="0" applyFont="1"/>
    <xf numFmtId="0" fontId="7" fillId="0" borderId="9" xfId="6" applyFont="1" applyFill="1" applyBorder="1" applyAlignment="1" applyProtection="1">
      <alignment horizontal="center" vertical="center" wrapText="1"/>
    </xf>
    <xf numFmtId="165" fontId="7" fillId="0" borderId="10" xfId="6" applyNumberFormat="1" applyFont="1" applyFill="1" applyBorder="1" applyAlignment="1" applyProtection="1">
      <alignment horizontal="center" vertical="center" wrapText="1"/>
    </xf>
    <xf numFmtId="4" fontId="0" fillId="0" borderId="0" xfId="0" applyNumberFormat="1" applyFont="1" applyAlignment="1">
      <alignment horizontal="center"/>
    </xf>
    <xf numFmtId="0" fontId="5" fillId="9" borderId="8" xfId="5" applyFont="1" applyFill="1" applyBorder="1" applyProtection="1"/>
    <xf numFmtId="0" fontId="6" fillId="9" borderId="9" xfId="0" applyFont="1" applyFill="1" applyBorder="1"/>
    <xf numFmtId="0" fontId="6" fillId="9" borderId="10" xfId="0" applyFont="1" applyFill="1" applyBorder="1"/>
    <xf numFmtId="0" fontId="3" fillId="4" borderId="27" xfId="0" applyFont="1" applyFill="1" applyBorder="1" applyAlignment="1">
      <alignment horizontal="center" vertical="center" wrapText="1"/>
    </xf>
    <xf numFmtId="0" fontId="25" fillId="7" borderId="1" xfId="0" applyFont="1" applyFill="1" applyBorder="1" applyAlignment="1">
      <alignment horizontal="center"/>
    </xf>
    <xf numFmtId="4" fontId="15" fillId="8" borderId="31" xfId="0" applyNumberFormat="1" applyFont="1" applyFill="1" applyBorder="1" applyAlignment="1">
      <alignment horizontal="center"/>
    </xf>
    <xf numFmtId="0" fontId="15" fillId="8" borderId="32" xfId="0" applyFont="1" applyFill="1" applyBorder="1"/>
    <xf numFmtId="0" fontId="15" fillId="8" borderId="33" xfId="0" applyFont="1" applyFill="1" applyBorder="1"/>
    <xf numFmtId="0" fontId="0" fillId="0" borderId="34" xfId="0" applyBorder="1"/>
    <xf numFmtId="0" fontId="25" fillId="7" borderId="34" xfId="0" applyFont="1" applyFill="1" applyBorder="1" applyAlignment="1">
      <alignment horizontal="center"/>
    </xf>
    <xf numFmtId="0" fontId="0" fillId="0" borderId="14" xfId="0" applyFont="1" applyBorder="1" applyAlignment="1">
      <alignment horizontal="left" vertical="top" wrapText="1"/>
    </xf>
    <xf numFmtId="0" fontId="0" fillId="0" borderId="14" xfId="0" applyBorder="1"/>
    <xf numFmtId="0" fontId="25" fillId="7" borderId="14" xfId="0" applyFont="1" applyFill="1" applyBorder="1" applyAlignment="1">
      <alignment horizontal="center"/>
    </xf>
    <xf numFmtId="0" fontId="0" fillId="0" borderId="35" xfId="0" applyBorder="1"/>
    <xf numFmtId="0" fontId="15" fillId="8" borderId="2" xfId="0" applyFont="1" applyFill="1" applyBorder="1"/>
    <xf numFmtId="4" fontId="15" fillId="0" borderId="31" xfId="0" applyNumberFormat="1" applyFont="1" applyBorder="1" applyAlignment="1"/>
    <xf numFmtId="0" fontId="0" fillId="0" borderId="32" xfId="0" applyBorder="1"/>
    <xf numFmtId="0" fontId="25" fillId="7" borderId="33" xfId="0" applyFont="1" applyFill="1" applyBorder="1" applyAlignment="1">
      <alignment horizontal="center"/>
    </xf>
    <xf numFmtId="4" fontId="15" fillId="0" borderId="13" xfId="0" applyNumberFormat="1" applyFont="1" applyBorder="1" applyAlignment="1"/>
    <xf numFmtId="0" fontId="25" fillId="7" borderId="35" xfId="0" applyFont="1" applyFill="1" applyBorder="1" applyAlignment="1">
      <alignment horizontal="center"/>
    </xf>
    <xf numFmtId="0" fontId="7" fillId="5" borderId="10" xfId="6" applyFont="1" applyFill="1" applyBorder="1" applyAlignment="1" applyProtection="1">
      <alignment horizontal="center" vertical="center" wrapText="1"/>
    </xf>
    <xf numFmtId="0" fontId="16" fillId="0" borderId="5" xfId="11" applyFont="1" applyFill="1" applyBorder="1" applyAlignment="1" applyProtection="1">
      <alignment horizontal="left" vertical="center" wrapText="1"/>
    </xf>
    <xf numFmtId="0" fontId="22" fillId="0" borderId="5" xfId="11" applyFont="1" applyFill="1" applyBorder="1" applyAlignment="1" applyProtection="1">
      <alignment horizontal="left" vertical="center" wrapText="1"/>
    </xf>
    <xf numFmtId="0" fontId="17" fillId="0" borderId="1" xfId="5" applyFont="1" applyBorder="1" applyAlignment="1" applyProtection="1">
      <alignment horizontal="center" vertical="center"/>
    </xf>
    <xf numFmtId="0" fontId="7" fillId="0" borderId="1" xfId="5" applyFont="1" applyBorder="1" applyAlignment="1" applyProtection="1">
      <alignment horizontal="center" vertical="center"/>
    </xf>
    <xf numFmtId="0" fontId="6" fillId="0" borderId="0" xfId="0" applyFont="1" applyAlignment="1">
      <alignment horizontal="center" vertical="center"/>
    </xf>
    <xf numFmtId="0" fontId="0" fillId="0" borderId="1" xfId="0" applyFont="1" applyFill="1" applyBorder="1" applyAlignment="1"/>
    <xf numFmtId="165" fontId="17" fillId="0" borderId="1" xfId="5" applyNumberFormat="1" applyFont="1" applyFill="1" applyBorder="1" applyAlignment="1" applyProtection="1">
      <alignment horizontal="center" vertical="center"/>
    </xf>
    <xf numFmtId="0" fontId="0" fillId="0" borderId="1" xfId="0" applyBorder="1" applyAlignment="1">
      <alignment vertical="top"/>
    </xf>
    <xf numFmtId="0" fontId="0" fillId="0" borderId="1" xfId="0" applyFont="1" applyFill="1" applyBorder="1" applyAlignment="1">
      <alignment horizontal="center"/>
    </xf>
    <xf numFmtId="0" fontId="0" fillId="0" borderId="0" xfId="0" applyFont="1" applyFill="1" applyBorder="1" applyAlignment="1"/>
    <xf numFmtId="0" fontId="0" fillId="0" borderId="4" xfId="0" applyFont="1" applyFill="1" applyBorder="1" applyAlignment="1"/>
    <xf numFmtId="0" fontId="0" fillId="10" borderId="1" xfId="0" applyFill="1" applyBorder="1" applyAlignment="1">
      <alignment horizontal="center" vertical="center" wrapText="1"/>
    </xf>
    <xf numFmtId="0" fontId="0" fillId="10" borderId="1" xfId="0" applyFill="1" applyBorder="1" applyAlignment="1">
      <alignment horizontal="left" vertical="top" wrapText="1"/>
    </xf>
    <xf numFmtId="2" fontId="0" fillId="10" borderId="1" xfId="0" applyNumberFormat="1" applyFill="1" applyBorder="1" applyAlignment="1">
      <alignment horizontal="center" vertical="center" wrapText="1"/>
    </xf>
    <xf numFmtId="164" fontId="0" fillId="10" borderId="1" xfId="0" applyNumberFormat="1" applyFill="1" applyBorder="1" applyAlignment="1">
      <alignment horizontal="center" vertical="center" wrapText="1"/>
    </xf>
    <xf numFmtId="0" fontId="0" fillId="10" borderId="1" xfId="0" applyFill="1" applyBorder="1" applyAlignment="1">
      <alignment horizontal="center"/>
    </xf>
    <xf numFmtId="0" fontId="0" fillId="10" borderId="0" xfId="0" applyFill="1" applyBorder="1" applyAlignment="1"/>
    <xf numFmtId="0" fontId="0" fillId="10" borderId="0" xfId="0" applyFill="1" applyAlignment="1"/>
    <xf numFmtId="0" fontId="1" fillId="10" borderId="1" xfId="0" applyFont="1" applyFill="1" applyBorder="1" applyAlignment="1">
      <alignment horizontal="center" vertical="center" wrapText="1"/>
    </xf>
    <xf numFmtId="0" fontId="0" fillId="0" borderId="1" xfId="0" applyBorder="1" applyAlignment="1">
      <alignment horizontal="center" vertical="center"/>
    </xf>
    <xf numFmtId="0" fontId="0" fillId="11" borderId="1" xfId="0" applyFill="1" applyBorder="1" applyAlignment="1">
      <alignment horizontal="center" wrapText="1"/>
    </xf>
    <xf numFmtId="0" fontId="0" fillId="11" borderId="1" xfId="0" applyFill="1" applyBorder="1" applyAlignment="1">
      <alignment horizontal="left" vertical="top" wrapText="1"/>
    </xf>
    <xf numFmtId="0" fontId="0" fillId="11" borderId="1" xfId="0" applyFill="1" applyBorder="1" applyAlignment="1">
      <alignment horizontal="center" vertical="center" wrapText="1"/>
    </xf>
    <xf numFmtId="164" fontId="0" fillId="11" borderId="1" xfId="0" applyNumberFormat="1" applyFill="1" applyBorder="1" applyAlignment="1">
      <alignment horizontal="center" vertical="center" wrapText="1"/>
    </xf>
    <xf numFmtId="2" fontId="0" fillId="11" borderId="1" xfId="0" applyNumberFormat="1" applyFill="1" applyBorder="1" applyAlignment="1">
      <alignment horizontal="center" vertical="center" wrapText="1"/>
    </xf>
    <xf numFmtId="0" fontId="0" fillId="11" borderId="1" xfId="0" applyFill="1" applyBorder="1" applyAlignment="1">
      <alignment horizontal="center"/>
    </xf>
    <xf numFmtId="0" fontId="0" fillId="11" borderId="0" xfId="0" applyFill="1" applyBorder="1" applyAlignment="1"/>
    <xf numFmtId="0" fontId="0" fillId="11" borderId="0" xfId="0" applyFill="1" applyAlignment="1"/>
    <xf numFmtId="0" fontId="1" fillId="11" borderId="1" xfId="0" applyFont="1" applyFill="1" applyBorder="1" applyAlignment="1">
      <alignment vertical="center" wrapText="1"/>
    </xf>
    <xf numFmtId="0" fontId="0" fillId="0" borderId="1" xfId="0" applyBorder="1" applyAlignment="1">
      <alignment vertical="top" wrapText="1"/>
    </xf>
    <xf numFmtId="0" fontId="0" fillId="0" borderId="1" xfId="0" applyFill="1" applyBorder="1" applyAlignment="1">
      <alignment horizontal="left" vertical="top" wrapText="1"/>
    </xf>
    <xf numFmtId="164" fontId="0" fillId="0" borderId="1" xfId="0" applyNumberFormat="1" applyFill="1" applyBorder="1" applyAlignment="1">
      <alignment horizontal="center" vertical="center" wrapText="1"/>
    </xf>
    <xf numFmtId="2" fontId="0" fillId="0" borderId="1" xfId="0" applyNumberFormat="1" applyFill="1" applyBorder="1" applyAlignment="1">
      <alignment horizontal="center" vertical="center" wrapText="1"/>
    </xf>
    <xf numFmtId="4" fontId="1" fillId="0" borderId="7" xfId="0" applyNumberFormat="1" applyFont="1" applyBorder="1" applyAlignment="1">
      <alignment horizontal="center" vertical="center"/>
    </xf>
    <xf numFmtId="0" fontId="1" fillId="0" borderId="27" xfId="0" applyFont="1" applyBorder="1" applyAlignment="1">
      <alignment horizontal="center" vertical="center" wrapText="1"/>
    </xf>
    <xf numFmtId="0" fontId="1" fillId="0" borderId="6" xfId="0" applyFont="1" applyBorder="1" applyAlignment="1">
      <alignment horizontal="center" vertical="center" wrapText="1"/>
    </xf>
    <xf numFmtId="0" fontId="1" fillId="0" borderId="5" xfId="0" applyFont="1" applyBorder="1" applyAlignment="1"/>
    <xf numFmtId="4" fontId="3" fillId="4" borderId="17" xfId="0" applyNumberFormat="1" applyFont="1" applyFill="1" applyBorder="1" applyAlignment="1">
      <alignment horizontal="center" vertical="center" wrapText="1"/>
    </xf>
    <xf numFmtId="0" fontId="1" fillId="0" borderId="18" xfId="0" applyFont="1" applyBorder="1" applyAlignment="1">
      <alignment horizontal="center" vertical="center" wrapText="1"/>
    </xf>
    <xf numFmtId="0" fontId="1" fillId="3" borderId="34" xfId="0" applyFont="1" applyFill="1" applyBorder="1" applyAlignment="1">
      <alignment horizontal="center"/>
    </xf>
    <xf numFmtId="4" fontId="0" fillId="0" borderId="7" xfId="0" applyNumberFormat="1" applyBorder="1" applyAlignment="1">
      <alignment horizontal="center"/>
    </xf>
    <xf numFmtId="0" fontId="0" fillId="0" borderId="34" xfId="0" applyBorder="1" applyAlignment="1">
      <alignment horizontal="center"/>
    </xf>
    <xf numFmtId="0" fontId="0" fillId="0" borderId="14" xfId="0" applyBorder="1" applyAlignment="1">
      <alignment horizontal="center"/>
    </xf>
    <xf numFmtId="4" fontId="3" fillId="4" borderId="17" xfId="0" applyNumberFormat="1" applyFont="1" applyFill="1" applyBorder="1" applyAlignment="1">
      <alignment horizontal="center" vertical="top" wrapText="1"/>
    </xf>
    <xf numFmtId="0" fontId="0" fillId="6" borderId="34" xfId="0" applyFill="1" applyBorder="1" applyAlignment="1">
      <alignment horizontal="center"/>
    </xf>
    <xf numFmtId="0" fontId="0" fillId="0" borderId="11" xfId="0" applyBorder="1" applyAlignment="1">
      <alignment horizontal="left" wrapText="1"/>
    </xf>
    <xf numFmtId="0" fontId="0" fillId="0" borderId="3" xfId="0" applyBorder="1" applyAlignment="1">
      <alignment horizontal="left" vertical="top" wrapText="1"/>
    </xf>
    <xf numFmtId="0" fontId="0" fillId="0" borderId="34" xfId="0" applyFont="1" applyFill="1" applyBorder="1" applyAlignment="1">
      <alignment horizontal="center"/>
    </xf>
    <xf numFmtId="0" fontId="1" fillId="0" borderId="5" xfId="0" applyFont="1" applyBorder="1" applyAlignment="1">
      <alignment horizontal="center" vertical="center"/>
    </xf>
    <xf numFmtId="4" fontId="3" fillId="4" borderId="31" xfId="0" applyNumberFormat="1" applyFont="1" applyFill="1" applyBorder="1" applyAlignment="1">
      <alignment horizontal="center" vertical="top" wrapText="1"/>
    </xf>
    <xf numFmtId="0" fontId="3" fillId="4" borderId="32" xfId="0" applyFont="1" applyFill="1" applyBorder="1" applyAlignment="1">
      <alignment horizontal="center" vertical="top" wrapText="1"/>
    </xf>
    <xf numFmtId="0" fontId="3" fillId="4" borderId="32" xfId="0" applyFont="1" applyFill="1" applyBorder="1" applyAlignment="1">
      <alignment horizontal="center" vertical="center" wrapText="1"/>
    </xf>
    <xf numFmtId="164" fontId="3" fillId="4" borderId="32" xfId="0" applyNumberFormat="1" applyFont="1" applyFill="1" applyBorder="1" applyAlignment="1">
      <alignment horizontal="center" vertical="center" wrapText="1"/>
    </xf>
    <xf numFmtId="0" fontId="1" fillId="0" borderId="32" xfId="0" applyFont="1" applyBorder="1" applyAlignment="1">
      <alignment horizontal="center" vertical="center" wrapText="1"/>
    </xf>
    <xf numFmtId="4" fontId="0" fillId="3" borderId="7" xfId="0" applyNumberFormat="1" applyFill="1" applyBorder="1" applyAlignment="1">
      <alignment horizontal="center"/>
    </xf>
    <xf numFmtId="164" fontId="0" fillId="0" borderId="34" xfId="0" applyNumberFormat="1" applyBorder="1" applyAlignment="1">
      <alignment horizontal="left" vertical="center"/>
    </xf>
    <xf numFmtId="0" fontId="0" fillId="0" borderId="0" xfId="0" applyBorder="1"/>
    <xf numFmtId="0" fontId="0" fillId="11" borderId="34" xfId="0" applyFill="1" applyBorder="1" applyAlignment="1">
      <alignment horizontal="center"/>
    </xf>
    <xf numFmtId="0" fontId="1" fillId="3" borderId="5" xfId="0" applyFont="1" applyFill="1" applyBorder="1" applyAlignment="1">
      <alignment horizontal="center"/>
    </xf>
    <xf numFmtId="0" fontId="7" fillId="6" borderId="3" xfId="1" applyFont="1" applyFill="1" applyBorder="1" applyAlignment="1" applyProtection="1">
      <alignment horizontal="left" vertical="center"/>
    </xf>
    <xf numFmtId="0" fontId="7" fillId="6" borderId="3" xfId="1" applyFont="1" applyFill="1" applyBorder="1" applyAlignment="1" applyProtection="1">
      <alignment horizontal="left" vertical="top"/>
    </xf>
    <xf numFmtId="164" fontId="0" fillId="6" borderId="3" xfId="0" applyNumberFormat="1" applyFill="1" applyBorder="1" applyAlignment="1">
      <alignment horizontal="center" vertical="center" wrapText="1"/>
    </xf>
    <xf numFmtId="2" fontId="0" fillId="6" borderId="3" xfId="0" applyNumberFormat="1" applyFill="1" applyBorder="1" applyAlignment="1">
      <alignment horizontal="center" vertical="center" wrapText="1"/>
    </xf>
    <xf numFmtId="0" fontId="0" fillId="6" borderId="3" xfId="0" applyFill="1" applyBorder="1" applyAlignment="1">
      <alignment horizontal="center"/>
    </xf>
    <xf numFmtId="0" fontId="1" fillId="3" borderId="37" xfId="0" applyFont="1" applyFill="1" applyBorder="1" applyAlignment="1">
      <alignment horizontal="left"/>
    </xf>
    <xf numFmtId="0" fontId="1" fillId="3" borderId="4" xfId="0" applyFont="1" applyFill="1" applyBorder="1" applyAlignment="1">
      <alignment horizontal="center" vertical="top" wrapText="1"/>
    </xf>
    <xf numFmtId="0" fontId="1" fillId="3" borderId="4" xfId="0" applyFont="1" applyFill="1" applyBorder="1" applyAlignment="1">
      <alignment horizontal="center" vertical="center" wrapText="1"/>
    </xf>
    <xf numFmtId="164" fontId="1" fillId="3" borderId="4" xfId="0" applyNumberFormat="1" applyFont="1" applyFill="1" applyBorder="1" applyAlignment="1">
      <alignment horizontal="center" vertical="center" wrapText="1"/>
    </xf>
    <xf numFmtId="0" fontId="1" fillId="3" borderId="4" xfId="0" applyFont="1" applyFill="1" applyBorder="1" applyAlignment="1">
      <alignment horizontal="center" vertical="center"/>
    </xf>
    <xf numFmtId="164" fontId="1" fillId="3" borderId="4" xfId="0" applyNumberFormat="1" applyFont="1" applyFill="1" applyBorder="1" applyAlignment="1">
      <alignment horizontal="center" vertical="center"/>
    </xf>
    <xf numFmtId="0" fontId="1" fillId="3" borderId="4" xfId="0" applyFont="1" applyFill="1" applyBorder="1" applyAlignment="1">
      <alignment horizontal="center"/>
    </xf>
    <xf numFmtId="0" fontId="0" fillId="5" borderId="1" xfId="0" applyFill="1" applyBorder="1" applyAlignment="1">
      <alignment horizontal="center"/>
    </xf>
    <xf numFmtId="0" fontId="10" fillId="0" borderId="1" xfId="0" applyFont="1" applyBorder="1" applyAlignment="1">
      <alignment vertical="top" wrapText="1"/>
    </xf>
    <xf numFmtId="0" fontId="6" fillId="5" borderId="23" xfId="0" applyFont="1" applyFill="1" applyBorder="1" applyAlignment="1">
      <alignment horizontal="center" vertical="center" wrapText="1"/>
    </xf>
    <xf numFmtId="0" fontId="6" fillId="5" borderId="24" xfId="0" applyFont="1" applyFill="1" applyBorder="1" applyAlignment="1">
      <alignment horizontal="center" vertical="center" wrapText="1"/>
    </xf>
    <xf numFmtId="0" fontId="6" fillId="5" borderId="25" xfId="0" applyFont="1" applyFill="1" applyBorder="1" applyAlignment="1">
      <alignment horizontal="center" vertical="center" wrapText="1"/>
    </xf>
    <xf numFmtId="0" fontId="6" fillId="0" borderId="26" xfId="0" applyFont="1" applyFill="1" applyBorder="1" applyAlignment="1">
      <alignment horizontal="center" vertical="center" wrapText="1"/>
    </xf>
    <xf numFmtId="0" fontId="0" fillId="0" borderId="1" xfId="0" applyFont="1" applyFill="1" applyBorder="1" applyAlignment="1">
      <alignment horizontal="center" wrapText="1"/>
    </xf>
    <xf numFmtId="0" fontId="0" fillId="0" borderId="5" xfId="0" applyFont="1" applyFill="1" applyBorder="1" applyAlignment="1"/>
    <xf numFmtId="4" fontId="0" fillId="3" borderId="1" xfId="0" applyNumberFormat="1" applyFill="1" applyBorder="1" applyAlignment="1">
      <alignment horizontal="center"/>
    </xf>
    <xf numFmtId="0" fontId="0" fillId="3" borderId="1" xfId="0" applyFill="1" applyBorder="1" applyAlignment="1">
      <alignment horizontal="center" wrapText="1"/>
    </xf>
    <xf numFmtId="0" fontId="0" fillId="3" borderId="1" xfId="0" applyFill="1" applyBorder="1" applyAlignment="1">
      <alignment horizontal="left" vertical="top" wrapText="1"/>
    </xf>
    <xf numFmtId="0" fontId="0" fillId="3" borderId="1" xfId="0" applyFill="1" applyBorder="1" applyAlignment="1">
      <alignment horizontal="center" vertical="center" wrapText="1"/>
    </xf>
    <xf numFmtId="164" fontId="0" fillId="3" borderId="1" xfId="0" applyNumberFormat="1" applyFill="1" applyBorder="1" applyAlignment="1">
      <alignment horizontal="center" vertical="center" wrapText="1"/>
    </xf>
    <xf numFmtId="0" fontId="0" fillId="3" borderId="1" xfId="0" applyFill="1" applyBorder="1" applyAlignment="1">
      <alignment horizontal="center"/>
    </xf>
    <xf numFmtId="0" fontId="0" fillId="0" borderId="1" xfId="0" applyFont="1" applyFill="1" applyBorder="1" applyAlignment="1">
      <alignment horizontal="left" vertical="top"/>
    </xf>
    <xf numFmtId="0" fontId="0" fillId="3" borderId="1" xfId="0" applyFill="1" applyBorder="1" applyAlignment="1">
      <alignment horizontal="center" vertical="top" wrapText="1"/>
    </xf>
    <xf numFmtId="2" fontId="0" fillId="3" borderId="1" xfId="0" applyNumberFormat="1" applyFill="1" applyBorder="1" applyAlignment="1">
      <alignment horizontal="center" vertical="center" wrapText="1"/>
    </xf>
    <xf numFmtId="0" fontId="0" fillId="3" borderId="5" xfId="0" applyFill="1" applyBorder="1" applyAlignment="1"/>
    <xf numFmtId="0" fontId="0" fillId="3" borderId="1" xfId="0" applyFill="1" applyBorder="1" applyAlignment="1"/>
    <xf numFmtId="0" fontId="0" fillId="0" borderId="0" xfId="0" applyBorder="1" applyAlignment="1">
      <alignment horizontal="left" wrapText="1"/>
    </xf>
    <xf numFmtId="0" fontId="0" fillId="0" borderId="0" xfId="0" applyBorder="1" applyAlignment="1">
      <alignment horizontal="center" vertical="center" wrapText="1"/>
    </xf>
    <xf numFmtId="0" fontId="0" fillId="0" borderId="0" xfId="0" applyBorder="1" applyAlignment="1">
      <alignment horizontal="left" vertical="top" wrapText="1"/>
    </xf>
    <xf numFmtId="164" fontId="0" fillId="0" borderId="0" xfId="0" applyNumberFormat="1" applyBorder="1" applyAlignment="1">
      <alignment horizontal="center" vertical="center" wrapText="1"/>
    </xf>
    <xf numFmtId="2" fontId="0" fillId="0" borderId="0" xfId="0" applyNumberFormat="1" applyBorder="1" applyAlignment="1">
      <alignment horizontal="center" vertical="center" wrapText="1"/>
    </xf>
    <xf numFmtId="0" fontId="0" fillId="0" borderId="0" xfId="0" applyBorder="1" applyAlignment="1">
      <alignment horizontal="center"/>
    </xf>
    <xf numFmtId="0" fontId="1" fillId="3" borderId="2" xfId="0" applyFont="1" applyFill="1" applyBorder="1" applyAlignment="1">
      <alignment horizontal="left"/>
    </xf>
    <xf numFmtId="0" fontId="1" fillId="3" borderId="2" xfId="0" applyFont="1" applyFill="1" applyBorder="1" applyAlignment="1">
      <alignment horizontal="center" vertical="top" wrapText="1"/>
    </xf>
    <xf numFmtId="0" fontId="1" fillId="3" borderId="2" xfId="0" applyFont="1" applyFill="1" applyBorder="1" applyAlignment="1">
      <alignment horizontal="center" vertical="center" wrapText="1"/>
    </xf>
    <xf numFmtId="164" fontId="1" fillId="3" borderId="2" xfId="0" applyNumberFormat="1" applyFont="1" applyFill="1" applyBorder="1" applyAlignment="1">
      <alignment horizontal="center" vertical="center" wrapText="1"/>
    </xf>
    <xf numFmtId="0" fontId="1" fillId="3" borderId="2" xfId="0" applyFont="1" applyFill="1" applyBorder="1" applyAlignment="1">
      <alignment horizontal="center" vertical="center"/>
    </xf>
    <xf numFmtId="164" fontId="1" fillId="3" borderId="2" xfId="0" applyNumberFormat="1" applyFont="1" applyFill="1" applyBorder="1" applyAlignment="1">
      <alignment horizontal="center" vertical="center"/>
    </xf>
    <xf numFmtId="0" fontId="1" fillId="3" borderId="2" xfId="0" applyFont="1" applyFill="1" applyBorder="1" applyAlignment="1">
      <alignment horizontal="center"/>
    </xf>
    <xf numFmtId="0" fontId="1" fillId="0" borderId="30" xfId="0" applyFont="1" applyBorder="1" applyAlignment="1"/>
    <xf numFmtId="0" fontId="10" fillId="0" borderId="1" xfId="0" applyFont="1" applyBorder="1" applyAlignment="1">
      <alignment horizontal="left" vertical="center" wrapText="1"/>
    </xf>
    <xf numFmtId="0" fontId="0" fillId="0" borderId="1" xfId="0" applyFont="1" applyBorder="1" applyAlignment="1">
      <alignment horizontal="left" wrapText="1"/>
    </xf>
    <xf numFmtId="0" fontId="0" fillId="0" borderId="1" xfId="0" applyFont="1" applyBorder="1" applyAlignment="1">
      <alignment vertical="center" wrapText="1"/>
    </xf>
    <xf numFmtId="0" fontId="0" fillId="0" borderId="1" xfId="0" applyFont="1" applyBorder="1" applyAlignment="1">
      <alignment horizontal="center" vertical="center" wrapText="1"/>
    </xf>
    <xf numFmtId="0" fontId="0" fillId="10" borderId="1" xfId="0" applyFill="1" applyBorder="1" applyAlignment="1">
      <alignment horizontal="left" wrapText="1"/>
    </xf>
    <xf numFmtId="164" fontId="9" fillId="0" borderId="0" xfId="0" applyNumberFormat="1" applyFont="1" applyAlignment="1">
      <alignment horizontal="left" vertical="top" wrapText="1"/>
    </xf>
    <xf numFmtId="164" fontId="0" fillId="0" borderId="0" xfId="0" applyNumberFormat="1" applyAlignment="1">
      <alignment horizontal="left" vertical="top" wrapText="1"/>
    </xf>
    <xf numFmtId="164" fontId="1" fillId="3" borderId="1" xfId="0" applyNumberFormat="1" applyFont="1" applyFill="1" applyBorder="1" applyAlignment="1">
      <alignment horizontal="left" vertical="top" wrapText="1"/>
    </xf>
    <xf numFmtId="0" fontId="7" fillId="2" borderId="1" xfId="1" applyFont="1" applyFill="1" applyBorder="1" applyAlignment="1" applyProtection="1">
      <alignment horizontal="left" vertical="top" wrapText="1"/>
    </xf>
    <xf numFmtId="164" fontId="0" fillId="0" borderId="1" xfId="0" applyNumberFormat="1" applyBorder="1" applyAlignment="1">
      <alignment horizontal="left" vertical="top" wrapText="1"/>
    </xf>
    <xf numFmtId="164" fontId="0" fillId="6" borderId="1" xfId="0" applyNumberFormat="1" applyFill="1" applyBorder="1" applyAlignment="1">
      <alignment horizontal="left" vertical="top" wrapText="1"/>
    </xf>
    <xf numFmtId="0" fontId="27" fillId="0" borderId="0" xfId="0" applyFont="1" applyAlignment="1">
      <alignment horizontal="left" vertical="top" wrapText="1"/>
    </xf>
    <xf numFmtId="0" fontId="26" fillId="0" borderId="0" xfId="0" applyFont="1" applyAlignment="1"/>
    <xf numFmtId="0" fontId="21" fillId="0" borderId="1" xfId="0" applyFont="1" applyBorder="1" applyAlignment="1">
      <alignment horizontal="left" vertical="top" wrapText="1"/>
    </xf>
    <xf numFmtId="167" fontId="0" fillId="0" borderId="7" xfId="0" applyNumberFormat="1" applyBorder="1" applyAlignment="1">
      <alignment horizontal="center"/>
    </xf>
    <xf numFmtId="4" fontId="28" fillId="0" borderId="7" xfId="0" applyNumberFormat="1" applyFont="1" applyBorder="1" applyAlignment="1">
      <alignment horizontal="center"/>
    </xf>
    <xf numFmtId="166" fontId="0" fillId="0" borderId="1" xfId="0" applyNumberFormat="1" applyBorder="1" applyAlignment="1">
      <alignment horizontal="center"/>
    </xf>
    <xf numFmtId="166" fontId="0" fillId="0" borderId="7" xfId="0" applyNumberFormat="1" applyBorder="1" applyAlignment="1">
      <alignment horizontal="center"/>
    </xf>
    <xf numFmtId="167" fontId="1" fillId="0" borderId="7" xfId="0" applyNumberFormat="1" applyFont="1" applyBorder="1" applyAlignment="1">
      <alignment horizontal="center" vertical="center"/>
    </xf>
    <xf numFmtId="4" fontId="1" fillId="0" borderId="36" xfId="0" applyNumberFormat="1" applyFont="1" applyBorder="1" applyAlignment="1">
      <alignment horizontal="center" wrapText="1"/>
    </xf>
    <xf numFmtId="0" fontId="1" fillId="0" borderId="0" xfId="0" applyFont="1" applyBorder="1" applyAlignment="1">
      <alignment wrapText="1"/>
    </xf>
    <xf numFmtId="164" fontId="0" fillId="0" borderId="1" xfId="0" applyNumberFormat="1" applyFont="1" applyFill="1" applyBorder="1" applyAlignment="1">
      <alignment horizontal="left" vertical="top" wrapText="1"/>
    </xf>
    <xf numFmtId="164" fontId="0" fillId="0" borderId="1" xfId="0" applyNumberFormat="1" applyFont="1" applyBorder="1" applyAlignment="1">
      <alignment horizontal="left" vertical="top" wrapText="1"/>
    </xf>
    <xf numFmtId="164" fontId="0" fillId="10" borderId="1" xfId="0" applyNumberFormat="1" applyFill="1" applyBorder="1" applyAlignment="1">
      <alignment horizontal="left" vertical="top" wrapText="1"/>
    </xf>
    <xf numFmtId="164" fontId="0" fillId="0" borderId="0" xfId="0" applyNumberFormat="1" applyBorder="1" applyAlignment="1">
      <alignment horizontal="left" vertical="top" wrapText="1"/>
    </xf>
    <xf numFmtId="164" fontId="0" fillId="0" borderId="3" xfId="0" applyNumberFormat="1" applyBorder="1" applyAlignment="1">
      <alignment horizontal="left" vertical="top" wrapText="1"/>
    </xf>
    <xf numFmtId="164" fontId="0" fillId="0" borderId="15" xfId="0" applyNumberFormat="1" applyBorder="1" applyAlignment="1">
      <alignment horizontal="left" vertical="top" wrapText="1"/>
    </xf>
    <xf numFmtId="4" fontId="1" fillId="0" borderId="7" xfId="0" applyNumberFormat="1" applyFont="1" applyBorder="1" applyAlignment="1">
      <alignment horizontal="center" wrapText="1"/>
    </xf>
    <xf numFmtId="0" fontId="1" fillId="0" borderId="1" xfId="0" applyFont="1" applyBorder="1" applyAlignment="1">
      <alignment wrapText="1"/>
    </xf>
    <xf numFmtId="0" fontId="1" fillId="0" borderId="5" xfId="0" applyFont="1" applyBorder="1" applyAlignment="1">
      <alignment wrapText="1"/>
    </xf>
    <xf numFmtId="164" fontId="0" fillId="3" borderId="1" xfId="0" applyNumberFormat="1" applyFill="1" applyBorder="1" applyAlignment="1">
      <alignment horizontal="left" vertical="top" wrapText="1"/>
    </xf>
    <xf numFmtId="164" fontId="0" fillId="0" borderId="14" xfId="0" applyNumberFormat="1" applyBorder="1" applyAlignment="1">
      <alignment horizontal="left" vertical="top" wrapText="1"/>
    </xf>
    <xf numFmtId="164" fontId="1" fillId="3" borderId="4" xfId="0" applyNumberFormat="1" applyFont="1" applyFill="1" applyBorder="1" applyAlignment="1">
      <alignment horizontal="left" vertical="top" wrapText="1"/>
    </xf>
    <xf numFmtId="164" fontId="0" fillId="6" borderId="3" xfId="0" applyNumberFormat="1" applyFill="1" applyBorder="1" applyAlignment="1">
      <alignment horizontal="left" vertical="top" wrapText="1"/>
    </xf>
    <xf numFmtId="164" fontId="0" fillId="11" borderId="1" xfId="0" applyNumberFormat="1" applyFill="1" applyBorder="1" applyAlignment="1">
      <alignment horizontal="left" vertical="top" wrapText="1"/>
    </xf>
    <xf numFmtId="0" fontId="1" fillId="0" borderId="39" xfId="0" applyFont="1" applyBorder="1" applyAlignment="1">
      <alignment horizontal="center" vertical="center" wrapText="1"/>
    </xf>
    <xf numFmtId="0" fontId="1" fillId="3" borderId="37" xfId="0" applyFont="1" applyFill="1" applyBorder="1" applyAlignment="1">
      <alignment horizontal="center"/>
    </xf>
    <xf numFmtId="0" fontId="0" fillId="5" borderId="37" xfId="0" applyFill="1" applyBorder="1" applyAlignment="1">
      <alignment horizontal="center"/>
    </xf>
    <xf numFmtId="0" fontId="0" fillId="0" borderId="37" xfId="0" applyBorder="1" applyAlignment="1">
      <alignment horizontal="center"/>
    </xf>
    <xf numFmtId="164" fontId="0" fillId="5" borderId="37" xfId="0" applyNumberFormat="1" applyFill="1" applyBorder="1" applyAlignment="1">
      <alignment horizontal="left" vertical="center" wrapText="1"/>
    </xf>
    <xf numFmtId="0" fontId="0" fillId="0" borderId="40" xfId="0" applyBorder="1" applyAlignment="1">
      <alignment horizontal="center"/>
    </xf>
    <xf numFmtId="0" fontId="0" fillId="6" borderId="37" xfId="0" applyFill="1" applyBorder="1" applyAlignment="1">
      <alignment horizontal="center"/>
    </xf>
    <xf numFmtId="0" fontId="1" fillId="0" borderId="41" xfId="0" applyFont="1" applyBorder="1" applyAlignment="1">
      <alignment horizontal="center" vertical="center" wrapText="1"/>
    </xf>
    <xf numFmtId="0" fontId="0" fillId="0" borderId="37" xfId="0" applyFont="1" applyFill="1" applyBorder="1" applyAlignment="1">
      <alignment horizontal="center"/>
    </xf>
    <xf numFmtId="0" fontId="0" fillId="3" borderId="37" xfId="0" applyFill="1" applyBorder="1" applyAlignment="1">
      <alignment horizontal="center"/>
    </xf>
    <xf numFmtId="0" fontId="0" fillId="3" borderId="0" xfId="0" applyFill="1" applyBorder="1" applyAlignment="1"/>
    <xf numFmtId="164" fontId="0" fillId="5" borderId="1" xfId="0" applyNumberFormat="1" applyFill="1" applyBorder="1" applyAlignment="1">
      <alignment horizontal="left" vertical="top" wrapText="1"/>
    </xf>
    <xf numFmtId="0" fontId="6" fillId="0" borderId="1" xfId="0" applyFont="1" applyBorder="1" applyAlignment="1">
      <alignment vertical="top" wrapText="1"/>
    </xf>
    <xf numFmtId="0" fontId="6" fillId="0" borderId="37" xfId="0" applyFont="1" applyBorder="1" applyAlignment="1">
      <alignment vertical="top" wrapText="1"/>
    </xf>
    <xf numFmtId="0" fontId="23" fillId="0" borderId="4" xfId="6" applyFont="1" applyFill="1" applyBorder="1" applyAlignment="1" applyProtection="1">
      <alignment horizontal="left" vertical="top" wrapText="1"/>
    </xf>
    <xf numFmtId="0" fontId="6" fillId="0" borderId="0" xfId="0" applyFont="1" applyAlignment="1">
      <alignment vertical="top" wrapText="1"/>
    </xf>
    <xf numFmtId="0" fontId="1" fillId="0" borderId="0" xfId="0" applyFont="1"/>
    <xf numFmtId="0" fontId="29" fillId="0" borderId="0" xfId="0" applyFont="1"/>
    <xf numFmtId="0" fontId="0" fillId="0" borderId="22" xfId="0" applyBorder="1"/>
    <xf numFmtId="0" fontId="1" fillId="6" borderId="1" xfId="0" applyFont="1" applyFill="1" applyBorder="1" applyAlignment="1"/>
    <xf numFmtId="0" fontId="1" fillId="6" borderId="1" xfId="0" applyFont="1" applyFill="1" applyBorder="1" applyAlignment="1">
      <alignment horizontal="center" wrapText="1"/>
    </xf>
    <xf numFmtId="0" fontId="1" fillId="6" borderId="1" xfId="0" applyFont="1" applyFill="1" applyBorder="1" applyAlignment="1">
      <alignment horizontal="center" vertical="center" wrapText="1"/>
    </xf>
    <xf numFmtId="164" fontId="1" fillId="6" borderId="1" xfId="0" applyNumberFormat="1" applyFont="1" applyFill="1" applyBorder="1" applyAlignment="1">
      <alignment horizontal="center" vertical="center" wrapText="1"/>
    </xf>
    <xf numFmtId="0" fontId="1" fillId="6" borderId="1" xfId="0" applyFont="1" applyFill="1" applyBorder="1" applyAlignment="1">
      <alignment horizontal="center" vertical="center"/>
    </xf>
    <xf numFmtId="164" fontId="1" fillId="6" borderId="1" xfId="0" applyNumberFormat="1" applyFont="1" applyFill="1" applyBorder="1" applyAlignment="1">
      <alignment horizontal="center" vertical="center"/>
    </xf>
    <xf numFmtId="164" fontId="1" fillId="6" borderId="1" xfId="0" applyNumberFormat="1" applyFont="1" applyFill="1" applyBorder="1" applyAlignment="1">
      <alignment horizontal="left" vertical="top" wrapText="1"/>
    </xf>
    <xf numFmtId="0" fontId="1" fillId="6" borderId="1" xfId="0" applyFont="1" applyFill="1" applyBorder="1" applyAlignment="1">
      <alignment horizontal="center"/>
    </xf>
    <xf numFmtId="0" fontId="1" fillId="6" borderId="34" xfId="0" applyFont="1" applyFill="1" applyBorder="1" applyAlignment="1">
      <alignment horizontal="center"/>
    </xf>
    <xf numFmtId="0" fontId="0" fillId="6" borderId="1" xfId="0" applyFill="1" applyBorder="1" applyAlignment="1">
      <alignment horizontal="left" vertical="top" wrapText="1"/>
    </xf>
    <xf numFmtId="0" fontId="0" fillId="0" borderId="1" xfId="0" applyBorder="1" applyAlignment="1">
      <alignment wrapText="1"/>
    </xf>
    <xf numFmtId="0" fontId="0" fillId="0" borderId="1" xfId="0" applyFill="1" applyBorder="1" applyAlignment="1">
      <alignment horizontal="left" vertical="center" wrapText="1"/>
    </xf>
    <xf numFmtId="0" fontId="0" fillId="0" borderId="1" xfId="0" applyFill="1" applyBorder="1" applyAlignment="1">
      <alignment vertical="center" wrapText="1"/>
    </xf>
    <xf numFmtId="166" fontId="9" fillId="0" borderId="0" xfId="0" applyNumberFormat="1" applyFont="1" applyAlignment="1">
      <alignment horizontal="center"/>
    </xf>
    <xf numFmtId="166" fontId="9" fillId="0" borderId="0" xfId="0" applyNumberFormat="1" applyFont="1" applyAlignment="1">
      <alignment horizontal="center" vertical="top"/>
    </xf>
    <xf numFmtId="166" fontId="0" fillId="0" borderId="0" xfId="0" applyNumberFormat="1" applyAlignment="1">
      <alignment horizontal="center"/>
    </xf>
    <xf numFmtId="166" fontId="3" fillId="4" borderId="17" xfId="0" applyNumberFormat="1" applyFont="1" applyFill="1" applyBorder="1" applyAlignment="1">
      <alignment horizontal="center" vertical="top" wrapText="1"/>
    </xf>
    <xf numFmtId="166" fontId="1" fillId="0" borderId="1" xfId="0" applyNumberFormat="1" applyFont="1" applyBorder="1" applyAlignment="1">
      <alignment horizontal="center" wrapText="1"/>
    </xf>
    <xf numFmtId="166" fontId="0" fillId="10" borderId="1" xfId="0" applyNumberFormat="1" applyFill="1" applyBorder="1" applyAlignment="1">
      <alignment horizontal="center"/>
    </xf>
    <xf numFmtId="166" fontId="0" fillId="0" borderId="0" xfId="0" applyNumberFormat="1" applyBorder="1" applyAlignment="1">
      <alignment horizontal="center"/>
    </xf>
    <xf numFmtId="166" fontId="0" fillId="0" borderId="1" xfId="0" applyNumberFormat="1" applyFill="1" applyBorder="1" applyAlignment="1">
      <alignment horizontal="center"/>
    </xf>
    <xf numFmtId="0" fontId="0" fillId="0" borderId="1" xfId="0" applyFill="1" applyBorder="1" applyAlignment="1">
      <alignment horizontal="left" wrapText="1"/>
    </xf>
    <xf numFmtId="164" fontId="0" fillId="0" borderId="1" xfId="0" applyNumberFormat="1" applyFill="1" applyBorder="1" applyAlignment="1">
      <alignment horizontal="left" vertical="top" wrapText="1"/>
    </xf>
    <xf numFmtId="0" fontId="0" fillId="0" borderId="1" xfId="0" applyFill="1" applyBorder="1" applyAlignment="1">
      <alignment horizontal="center"/>
    </xf>
    <xf numFmtId="0" fontId="0" fillId="0" borderId="0" xfId="0" applyFill="1" applyBorder="1" applyAlignment="1"/>
    <xf numFmtId="0" fontId="0" fillId="0" borderId="0" xfId="0" applyFill="1" applyAlignment="1"/>
    <xf numFmtId="164" fontId="0" fillId="0" borderId="2" xfId="0" applyNumberFormat="1" applyFill="1" applyBorder="1" applyAlignment="1">
      <alignment horizontal="left" vertical="top" wrapText="1"/>
    </xf>
    <xf numFmtId="0" fontId="0" fillId="0" borderId="2" xfId="0" applyFill="1" applyBorder="1" applyAlignment="1">
      <alignment horizontal="center"/>
    </xf>
    <xf numFmtId="0" fontId="0" fillId="0" borderId="38" xfId="0" applyFill="1" applyBorder="1" applyAlignment="1">
      <alignment horizontal="center"/>
    </xf>
    <xf numFmtId="166" fontId="0" fillId="0" borderId="7" xfId="0" applyNumberFormat="1" applyFill="1" applyBorder="1" applyAlignment="1">
      <alignment horizontal="center"/>
    </xf>
    <xf numFmtId="0" fontId="1" fillId="0" borderId="1" xfId="0" applyFont="1" applyFill="1" applyBorder="1" applyAlignment="1">
      <alignment horizontal="left" vertical="center"/>
    </xf>
    <xf numFmtId="0" fontId="0" fillId="0" borderId="1" xfId="0" applyFill="1" applyBorder="1" applyAlignment="1">
      <alignment horizontal="center" vertical="center"/>
    </xf>
    <xf numFmtId="0" fontId="0" fillId="0" borderId="1" xfId="0" applyFill="1" applyBorder="1" applyAlignment="1">
      <alignment wrapText="1"/>
    </xf>
    <xf numFmtId="0" fontId="0" fillId="0" borderId="1" xfId="0" applyFill="1" applyBorder="1" applyAlignment="1">
      <alignment horizontal="center" wrapText="1"/>
    </xf>
    <xf numFmtId="0" fontId="0" fillId="0" borderId="37" xfId="0" applyFill="1" applyBorder="1" applyAlignment="1">
      <alignment horizontal="center"/>
    </xf>
    <xf numFmtId="0" fontId="0" fillId="0" borderId="29" xfId="0" applyFill="1" applyBorder="1" applyAlignment="1">
      <alignment horizontal="center"/>
    </xf>
    <xf numFmtId="0" fontId="1" fillId="3" borderId="29" xfId="0" applyFont="1" applyFill="1" applyBorder="1" applyAlignment="1">
      <alignment horizontal="center"/>
    </xf>
    <xf numFmtId="0" fontId="6" fillId="0" borderId="1" xfId="4" applyFont="1" applyBorder="1" applyAlignment="1" applyProtection="1">
      <alignment wrapText="1"/>
    </xf>
    <xf numFmtId="0" fontId="22" fillId="0" borderId="1" xfId="11" applyFont="1" applyBorder="1" applyAlignment="1">
      <alignment vertical="center"/>
    </xf>
    <xf numFmtId="14" fontId="6" fillId="0" borderId="1" xfId="5" applyNumberFormat="1" applyFont="1" applyBorder="1" applyAlignment="1" applyProtection="1">
      <alignment horizontal="left" vertical="center"/>
    </xf>
    <xf numFmtId="0" fontId="6" fillId="0" borderId="1" xfId="0" applyFont="1" applyBorder="1" applyAlignment="1">
      <alignment vertical="center" wrapText="1"/>
    </xf>
    <xf numFmtId="0" fontId="17" fillId="0" borderId="1" xfId="0" applyFont="1" applyBorder="1" applyAlignment="1">
      <alignment horizontal="center" vertical="center" wrapText="1"/>
    </xf>
    <xf numFmtId="0" fontId="6" fillId="0" borderId="1" xfId="0" applyNumberFormat="1" applyFont="1" applyBorder="1" applyAlignment="1">
      <alignment vertical="center" wrapText="1"/>
    </xf>
    <xf numFmtId="164" fontId="0" fillId="0" borderId="1" xfId="0" applyNumberFormat="1" applyBorder="1" applyAlignment="1">
      <alignment horizontal="left" vertical="center" wrapText="1"/>
    </xf>
    <xf numFmtId="0" fontId="6" fillId="0" borderId="2" xfId="0" applyFont="1" applyBorder="1" applyAlignment="1">
      <alignment vertical="center" wrapText="1"/>
    </xf>
    <xf numFmtId="164" fontId="0" fillId="0" borderId="1" xfId="0" applyNumberFormat="1" applyFill="1" applyBorder="1" applyAlignment="1">
      <alignment horizontal="left" vertical="center" wrapText="1"/>
    </xf>
    <xf numFmtId="0" fontId="0" fillId="0" borderId="14" xfId="0" applyBorder="1" applyAlignment="1">
      <alignment horizontal="left" vertical="center" wrapText="1"/>
    </xf>
    <xf numFmtId="0" fontId="6" fillId="0" borderId="1" xfId="0" applyFont="1" applyFill="1" applyBorder="1" applyAlignment="1">
      <alignment horizontal="left" vertical="center" wrapText="1"/>
    </xf>
    <xf numFmtId="10" fontId="24" fillId="0" borderId="0" xfId="5" applyNumberFormat="1" applyFont="1" applyBorder="1" applyAlignment="1" applyProtection="1">
      <alignment horizontal="center" vertical="center"/>
    </xf>
    <xf numFmtId="10" fontId="17" fillId="0" borderId="0" xfId="5" applyNumberFormat="1" applyFont="1" applyBorder="1" applyAlignment="1" applyProtection="1">
      <alignment horizontal="center" vertical="center"/>
    </xf>
  </cellXfs>
  <cellStyles count="12">
    <cellStyle name="Currency 2" xfId="3"/>
    <cellStyle name="Currency 3" xfId="8"/>
    <cellStyle name="Hyperlink" xfId="11" builtinId="8"/>
    <cellStyle name="Normal" xfId="0" builtinId="0"/>
    <cellStyle name="Normal 10" xfId="2"/>
    <cellStyle name="Normal 2" xfId="5"/>
    <cellStyle name="Normal 2 3" xfId="4"/>
    <cellStyle name="Normal 27" xfId="10"/>
    <cellStyle name="Normal 3" xfId="1"/>
    <cellStyle name="Normal 3 33" xfId="6"/>
    <cellStyle name="Normal 50" xfId="9"/>
    <cellStyle name="Percent 2" xfId="7"/>
  </cellStyles>
  <dxfs count="65">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4.jpeg"/></Relationships>
</file>

<file path=xl/drawings/_rels/drawing4.xml.rels><?xml version="1.0" encoding="UTF-8" standalone="yes"?>
<Relationships xmlns="http://schemas.openxmlformats.org/package/2006/relationships"><Relationship Id="rId1" Type="http://schemas.openxmlformats.org/officeDocument/2006/relationships/image" Target="../media/image5.jpeg"/></Relationships>
</file>

<file path=xl/drawings/_rels/drawing5.xml.rels><?xml version="1.0" encoding="UTF-8" standalone="yes"?>
<Relationships xmlns="http://schemas.openxmlformats.org/package/2006/relationships"><Relationship Id="rId1" Type="http://schemas.openxmlformats.org/officeDocument/2006/relationships/image" Target="../media/image6.jpeg"/></Relationships>
</file>

<file path=xl/drawings/_rels/drawing6.xml.rels><?xml version="1.0" encoding="UTF-8" standalone="yes"?>
<Relationships xmlns="http://schemas.openxmlformats.org/package/2006/relationships"><Relationship Id="rId1" Type="http://schemas.openxmlformats.org/officeDocument/2006/relationships/image" Target="../media/image7.jpeg"/></Relationships>
</file>

<file path=xl/drawings/_rels/drawing7.xml.rels><?xml version="1.0" encoding="UTF-8" standalone="yes"?>
<Relationships xmlns="http://schemas.openxmlformats.org/package/2006/relationships"><Relationship Id="rId1" Type="http://schemas.openxmlformats.org/officeDocument/2006/relationships/image" Target="../media/image8.jpeg"/></Relationships>
</file>

<file path=xl/drawings/_rels/drawing8.xml.rels><?xml version="1.0" encoding="UTF-8" standalone="yes"?>
<Relationships xmlns="http://schemas.openxmlformats.org/package/2006/relationships"><Relationship Id="rId1" Type="http://schemas.openxmlformats.org/officeDocument/2006/relationships/image" Target="../media/image9.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0.jpeg"/></Relationships>
</file>

<file path=xl/drawings/drawing1.xml><?xml version="1.0" encoding="utf-8"?>
<xdr:wsDr xmlns:xdr="http://schemas.openxmlformats.org/drawingml/2006/spreadsheetDrawing" xmlns:a="http://schemas.openxmlformats.org/drawingml/2006/main">
  <xdr:twoCellAnchor editAs="oneCell">
    <xdr:from>
      <xdr:col>0</xdr:col>
      <xdr:colOff>66676</xdr:colOff>
      <xdr:row>7</xdr:row>
      <xdr:rowOff>82563</xdr:rowOff>
    </xdr:from>
    <xdr:to>
      <xdr:col>1</xdr:col>
      <xdr:colOff>1314451</xdr:colOff>
      <xdr:row>9</xdr:row>
      <xdr:rowOff>95322</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6676" y="1444638"/>
          <a:ext cx="1409700" cy="355659"/>
        </a:xfrm>
        <a:prstGeom prst="rect">
          <a:avLst/>
        </a:prstGeom>
      </xdr:spPr>
    </xdr:pic>
    <xdr:clientData/>
  </xdr:twoCellAnchor>
  <xdr:twoCellAnchor editAs="oneCell">
    <xdr:from>
      <xdr:col>6</xdr:col>
      <xdr:colOff>539558</xdr:colOff>
      <xdr:row>6</xdr:row>
      <xdr:rowOff>61329</xdr:rowOff>
    </xdr:from>
    <xdr:to>
      <xdr:col>9</xdr:col>
      <xdr:colOff>247045</xdr:colOff>
      <xdr:row>9</xdr:row>
      <xdr:rowOff>57150</xdr:rowOff>
    </xdr:to>
    <xdr:pic>
      <xdr:nvPicPr>
        <xdr:cNvPr id="3" name="Picture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436033" y="1223379"/>
          <a:ext cx="1822037" cy="53874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27214</xdr:colOff>
      <xdr:row>5</xdr:row>
      <xdr:rowOff>1</xdr:rowOff>
    </xdr:from>
    <xdr:to>
      <xdr:col>1</xdr:col>
      <xdr:colOff>1097475</xdr:colOff>
      <xdr:row>7</xdr:row>
      <xdr:rowOff>68037</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7214" y="1319894"/>
          <a:ext cx="1995547" cy="503464"/>
        </a:xfrm>
        <a:prstGeom prst="rect">
          <a:avLst/>
        </a:prstGeom>
      </xdr:spPr>
    </xdr:pic>
    <xdr:clientData/>
  </xdr:twoCellAnchor>
  <xdr:twoCellAnchor editAs="oneCell">
    <xdr:from>
      <xdr:col>2</xdr:col>
      <xdr:colOff>1538694</xdr:colOff>
      <xdr:row>4</xdr:row>
      <xdr:rowOff>134053</xdr:rowOff>
    </xdr:from>
    <xdr:to>
      <xdr:col>2</xdr:col>
      <xdr:colOff>3547418</xdr:colOff>
      <xdr:row>7</xdr:row>
      <xdr:rowOff>76842</xdr:rowOff>
    </xdr:to>
    <xdr:pic>
      <xdr:nvPicPr>
        <xdr:cNvPr id="3" name="Picture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626165" y="1243435"/>
          <a:ext cx="2008724" cy="61514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396119</xdr:colOff>
      <xdr:row>0</xdr:row>
      <xdr:rowOff>271584</xdr:rowOff>
    </xdr:from>
    <xdr:to>
      <xdr:col>8</xdr:col>
      <xdr:colOff>452907</xdr:colOff>
      <xdr:row>3</xdr:row>
      <xdr:rowOff>129676</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814786" y="271584"/>
          <a:ext cx="1559622" cy="461342"/>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6</xdr:col>
      <xdr:colOff>399489</xdr:colOff>
      <xdr:row>0</xdr:row>
      <xdr:rowOff>238125</xdr:rowOff>
    </xdr:from>
    <xdr:to>
      <xdr:col>8</xdr:col>
      <xdr:colOff>482851</xdr:colOff>
      <xdr:row>3</xdr:row>
      <xdr:rowOff>18986</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753224" y="238125"/>
          <a:ext cx="1551333" cy="47562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156883</xdr:colOff>
      <xdr:row>0</xdr:row>
      <xdr:rowOff>310029</xdr:rowOff>
    </xdr:from>
    <xdr:to>
      <xdr:col>8</xdr:col>
      <xdr:colOff>248089</xdr:colOff>
      <xdr:row>3</xdr:row>
      <xdr:rowOff>99107</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52883" y="310029"/>
          <a:ext cx="1551706" cy="46641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6</xdr:col>
      <xdr:colOff>195541</xdr:colOff>
      <xdr:row>0</xdr:row>
      <xdr:rowOff>274543</xdr:rowOff>
    </xdr:from>
    <xdr:to>
      <xdr:col>8</xdr:col>
      <xdr:colOff>298514</xdr:colOff>
      <xdr:row>3</xdr:row>
      <xdr:rowOff>39716</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244041" y="274543"/>
          <a:ext cx="1559738" cy="459938"/>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6</xdr:col>
      <xdr:colOff>269422</xdr:colOff>
      <xdr:row>1</xdr:row>
      <xdr:rowOff>43088</xdr:rowOff>
    </xdr:from>
    <xdr:to>
      <xdr:col>8</xdr:col>
      <xdr:colOff>346620</xdr:colOff>
      <xdr:row>3</xdr:row>
      <xdr:rowOff>115116</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265761" y="371927"/>
          <a:ext cx="1562645" cy="468903"/>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6</xdr:col>
      <xdr:colOff>325530</xdr:colOff>
      <xdr:row>1</xdr:row>
      <xdr:rowOff>11206</xdr:rowOff>
    </xdr:from>
    <xdr:to>
      <xdr:col>8</xdr:col>
      <xdr:colOff>286268</xdr:colOff>
      <xdr:row>3</xdr:row>
      <xdr:rowOff>54285</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564530" y="324971"/>
          <a:ext cx="1553574" cy="468902"/>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6</xdr:col>
      <xdr:colOff>693964</xdr:colOff>
      <xdr:row>1</xdr:row>
      <xdr:rowOff>244928</xdr:rowOff>
    </xdr:from>
    <xdr:to>
      <xdr:col>8</xdr:col>
      <xdr:colOff>606021</xdr:colOff>
      <xdr:row>3</xdr:row>
      <xdr:rowOff>169545</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571139" y="578303"/>
          <a:ext cx="1550853" cy="45801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steven%20bunting\Local%20Settings\Temporary%20Internet%20Files\Content.Outlook\0C62H5NR\10%201%2014%20copy%20Decent%20Homes%20-%20cost%20report%20templat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
      <sheetName val="Monthly Cost Report"/>
      <sheetName val="All Properties (PSPD)"/>
      <sheetName val="Property (PSPD)"/>
      <sheetName val="PSPD (Subcontractor)"/>
      <sheetName val="All Properties (Forecast)"/>
      <sheetName val="Property (Forecast)"/>
      <sheetName val="Property (Forecast Subcontract)"/>
      <sheetName val="All Properties (Target)"/>
      <sheetName val="Property (Target)"/>
      <sheetName val="Property (Subcontract Target)"/>
      <sheetName val="Affected Property Data"/>
      <sheetName val="Monthly Cost Report (Example)"/>
      <sheetName val="Guidanc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24"/>
  <sheetViews>
    <sheetView zoomScale="115" zoomScaleNormal="115" workbookViewId="0">
      <selection activeCell="B25" sqref="B25"/>
    </sheetView>
  </sheetViews>
  <sheetFormatPr defaultRowHeight="15" x14ac:dyDescent="0.25"/>
  <cols>
    <col min="1" max="1" width="4" customWidth="1"/>
    <col min="2" max="2" width="3.28515625" customWidth="1"/>
    <col min="3" max="3" width="3.7109375" customWidth="1"/>
  </cols>
  <sheetData>
    <row r="2" spans="2:4" x14ac:dyDescent="0.25">
      <c r="B2" s="356" t="s">
        <v>3039</v>
      </c>
    </row>
    <row r="4" spans="2:4" x14ac:dyDescent="0.25">
      <c r="B4" s="355" t="s">
        <v>3033</v>
      </c>
    </row>
    <row r="5" spans="2:4" ht="15.75" thickBot="1" x14ac:dyDescent="0.3"/>
    <row r="6" spans="2:4" ht="15.75" thickBot="1" x14ac:dyDescent="0.3">
      <c r="B6" s="357" t="s">
        <v>3925</v>
      </c>
      <c r="D6" t="s">
        <v>3040</v>
      </c>
    </row>
    <row r="7" spans="2:4" ht="15.75" thickBot="1" x14ac:dyDescent="0.3"/>
    <row r="8" spans="2:4" ht="15.75" thickBot="1" x14ac:dyDescent="0.3">
      <c r="B8" s="357" t="s">
        <v>3925</v>
      </c>
      <c r="D8" t="s">
        <v>3041</v>
      </c>
    </row>
    <row r="9" spans="2:4" ht="15.75" thickBot="1" x14ac:dyDescent="0.3"/>
    <row r="10" spans="2:4" ht="15.75" thickBot="1" x14ac:dyDescent="0.3">
      <c r="B10" s="357" t="s">
        <v>3925</v>
      </c>
      <c r="D10" t="s">
        <v>3042</v>
      </c>
    </row>
    <row r="11" spans="2:4" ht="15.75" thickBot="1" x14ac:dyDescent="0.3"/>
    <row r="12" spans="2:4" ht="15.75" thickBot="1" x14ac:dyDescent="0.3">
      <c r="B12" s="357" t="s">
        <v>3925</v>
      </c>
      <c r="D12" t="s">
        <v>3034</v>
      </c>
    </row>
    <row r="13" spans="2:4" ht="15.75" thickBot="1" x14ac:dyDescent="0.3"/>
    <row r="14" spans="2:4" ht="15.75" thickBot="1" x14ac:dyDescent="0.3">
      <c r="B14" s="357" t="s">
        <v>3925</v>
      </c>
      <c r="D14" t="s">
        <v>3035</v>
      </c>
    </row>
    <row r="15" spans="2:4" ht="15.75" thickBot="1" x14ac:dyDescent="0.3"/>
    <row r="16" spans="2:4" ht="15.75" thickBot="1" x14ac:dyDescent="0.3">
      <c r="B16" s="357" t="s">
        <v>3925</v>
      </c>
      <c r="D16" t="s">
        <v>3043</v>
      </c>
    </row>
    <row r="17" spans="1:4" ht="15.75" thickBot="1" x14ac:dyDescent="0.3"/>
    <row r="18" spans="1:4" ht="15.75" thickBot="1" x14ac:dyDescent="0.3">
      <c r="B18" s="357" t="s">
        <v>3925</v>
      </c>
      <c r="D18" t="s">
        <v>3036</v>
      </c>
    </row>
    <row r="19" spans="1:4" ht="15.75" thickBot="1" x14ac:dyDescent="0.3"/>
    <row r="20" spans="1:4" ht="15.75" thickBot="1" x14ac:dyDescent="0.3">
      <c r="B20" s="357" t="s">
        <v>3925</v>
      </c>
      <c r="D20" t="s">
        <v>3037</v>
      </c>
    </row>
    <row r="21" spans="1:4" ht="15.75" thickBot="1" x14ac:dyDescent="0.3"/>
    <row r="22" spans="1:4" ht="15.75" thickBot="1" x14ac:dyDescent="0.3">
      <c r="B22" s="357" t="s">
        <v>3925</v>
      </c>
      <c r="D22" t="s">
        <v>3038</v>
      </c>
    </row>
    <row r="24" spans="1:4" x14ac:dyDescent="0.25">
      <c r="A24" s="256"/>
      <c r="B24" s="256"/>
      <c r="C24" s="256"/>
      <c r="D24" s="256"/>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AL334"/>
  <sheetViews>
    <sheetView tabSelected="1" zoomScaleNormal="100" workbookViewId="0">
      <pane xSplit="8" ySplit="6" topLeftCell="I7" activePane="bottomRight" state="frozen"/>
      <selection activeCell="J6" sqref="J6:S6"/>
      <selection pane="topRight" activeCell="J6" sqref="J6:S6"/>
      <selection pane="bottomLeft" activeCell="J6" sqref="J6:S6"/>
      <selection pane="bottomRight" activeCell="D339" sqref="D339"/>
    </sheetView>
  </sheetViews>
  <sheetFormatPr defaultRowHeight="15" x14ac:dyDescent="0.25"/>
  <cols>
    <col min="1" max="1" width="7.42578125" style="173" customWidth="1"/>
    <col min="2" max="2" width="7.85546875" style="1" customWidth="1"/>
    <col min="3" max="3" width="16.28515625" style="135" customWidth="1"/>
    <col min="4" max="4" width="59.7109375" style="1" customWidth="1"/>
    <col min="5" max="5" width="6.85546875" style="24" customWidth="1"/>
    <col min="6" max="6" width="9.7109375" style="28" customWidth="1"/>
    <col min="7" max="7" width="14" style="24" customWidth="1"/>
    <col min="8" max="8" width="10.42578125" style="28" customWidth="1"/>
    <col min="9" max="9" width="11.5703125" style="310" customWidth="1"/>
    <col min="10" max="14" width="14.140625" style="2" customWidth="1"/>
    <col min="15" max="19" width="14.140625" style="2" hidden="1" customWidth="1"/>
    <col min="20" max="38" width="9.140625" style="80"/>
    <col min="39" max="16384" width="9.140625" style="81"/>
  </cols>
  <sheetData>
    <row r="1" spans="1:38" s="78" customFormat="1" ht="26.25" x14ac:dyDescent="0.4">
      <c r="A1" s="172"/>
      <c r="C1" s="133" t="s">
        <v>3731</v>
      </c>
      <c r="D1" s="46"/>
      <c r="E1" s="45"/>
      <c r="F1" s="47"/>
      <c r="G1" s="45"/>
      <c r="H1" s="47"/>
      <c r="I1" s="309"/>
      <c r="J1" s="49"/>
      <c r="K1" s="49"/>
      <c r="L1" s="49"/>
      <c r="M1" s="49"/>
      <c r="N1" s="49"/>
      <c r="O1" s="49"/>
      <c r="P1" s="49"/>
      <c r="Q1" s="49"/>
      <c r="R1" s="49"/>
      <c r="S1" s="49"/>
      <c r="T1" s="79"/>
      <c r="U1" s="79"/>
      <c r="V1" s="79"/>
      <c r="W1" s="79"/>
      <c r="X1" s="79"/>
      <c r="Y1" s="79"/>
      <c r="Z1" s="79"/>
      <c r="AA1" s="79"/>
      <c r="AB1" s="79"/>
      <c r="AC1" s="79"/>
      <c r="AD1" s="79"/>
      <c r="AE1" s="79"/>
      <c r="AF1" s="79"/>
      <c r="AG1" s="79"/>
      <c r="AH1" s="79"/>
      <c r="AI1" s="79"/>
      <c r="AJ1" s="79"/>
      <c r="AK1" s="79"/>
      <c r="AL1" s="79"/>
    </row>
    <row r="2" spans="1:38" s="78" customFormat="1" ht="21" customHeight="1" x14ac:dyDescent="0.4">
      <c r="A2" s="172"/>
      <c r="C2" s="133"/>
      <c r="D2" s="46"/>
      <c r="E2" s="45"/>
      <c r="F2" s="47"/>
      <c r="G2" s="45"/>
      <c r="H2" s="47"/>
      <c r="I2" s="309"/>
      <c r="J2" s="49"/>
      <c r="K2" s="49"/>
      <c r="L2" s="49"/>
      <c r="M2" s="49"/>
      <c r="N2" s="49"/>
      <c r="O2" s="49"/>
      <c r="P2" s="49"/>
      <c r="Q2" s="49"/>
      <c r="R2" s="49"/>
      <c r="S2" s="49"/>
      <c r="T2" s="79"/>
      <c r="U2" s="79"/>
      <c r="V2" s="79"/>
      <c r="W2" s="79"/>
      <c r="X2" s="79"/>
      <c r="Y2" s="79"/>
      <c r="Z2" s="79"/>
      <c r="AA2" s="79"/>
      <c r="AB2" s="79"/>
      <c r="AC2" s="79"/>
      <c r="AD2" s="79"/>
      <c r="AE2" s="79"/>
      <c r="AF2" s="79"/>
      <c r="AG2" s="79"/>
      <c r="AH2" s="79"/>
      <c r="AI2" s="79"/>
      <c r="AJ2" s="79"/>
      <c r="AK2" s="79"/>
      <c r="AL2" s="79"/>
    </row>
    <row r="3" spans="1:38" s="78" customFormat="1" ht="21" customHeight="1" thickBot="1" x14ac:dyDescent="0.45">
      <c r="A3" s="172"/>
      <c r="C3" s="134" t="s">
        <v>652</v>
      </c>
      <c r="D3" s="60" t="str">
        <f>C1</f>
        <v>ESTATE WORKS</v>
      </c>
      <c r="E3" s="45"/>
      <c r="F3" s="47"/>
      <c r="G3" s="45"/>
      <c r="H3" s="47"/>
      <c r="I3" s="309"/>
      <c r="J3" s="49"/>
      <c r="K3" s="49"/>
      <c r="L3" s="49"/>
      <c r="M3" s="49"/>
      <c r="N3" s="49"/>
      <c r="O3" s="49"/>
      <c r="P3" s="49"/>
      <c r="Q3" s="49"/>
      <c r="R3" s="49"/>
      <c r="S3" s="49"/>
      <c r="T3" s="79"/>
      <c r="U3" s="79"/>
      <c r="V3" s="79"/>
      <c r="W3" s="79"/>
      <c r="X3" s="79"/>
      <c r="Y3" s="79"/>
      <c r="Z3" s="79"/>
      <c r="AA3" s="79"/>
      <c r="AB3" s="79"/>
      <c r="AC3" s="79"/>
      <c r="AD3" s="79"/>
      <c r="AE3" s="79"/>
      <c r="AF3" s="79"/>
      <c r="AG3" s="79"/>
      <c r="AH3" s="79"/>
      <c r="AI3" s="79"/>
      <c r="AJ3" s="79"/>
      <c r="AK3" s="79"/>
      <c r="AL3" s="79"/>
    </row>
    <row r="4" spans="1:38" ht="21" customHeight="1" thickBot="1" x14ac:dyDescent="0.3">
      <c r="J4" s="20" t="s">
        <v>3044</v>
      </c>
      <c r="K4" s="22"/>
      <c r="L4" s="22"/>
      <c r="M4" s="22"/>
      <c r="N4" s="22"/>
      <c r="O4" s="22"/>
      <c r="P4" s="22"/>
      <c r="Q4" s="22"/>
      <c r="R4" s="22"/>
      <c r="S4" s="23"/>
    </row>
    <row r="5" spans="1:38" s="6" customFormat="1" ht="32.25" customHeight="1" x14ac:dyDescent="0.25">
      <c r="A5" s="237" t="s">
        <v>655</v>
      </c>
      <c r="B5" s="39" t="s">
        <v>17</v>
      </c>
      <c r="C5" s="136" t="s">
        <v>1</v>
      </c>
      <c r="D5" s="40" t="s">
        <v>2</v>
      </c>
      <c r="E5" s="40" t="s">
        <v>3</v>
      </c>
      <c r="F5" s="41" t="s">
        <v>0</v>
      </c>
      <c r="G5" s="40" t="s">
        <v>4</v>
      </c>
      <c r="H5" s="42" t="s">
        <v>15</v>
      </c>
      <c r="I5" s="86" t="s">
        <v>94</v>
      </c>
      <c r="J5" s="234" t="s">
        <v>5</v>
      </c>
      <c r="K5" s="235" t="s">
        <v>6</v>
      </c>
      <c r="L5" s="235" t="s">
        <v>7</v>
      </c>
      <c r="M5" s="235" t="s">
        <v>8</v>
      </c>
      <c r="N5" s="235" t="s">
        <v>9</v>
      </c>
      <c r="O5" s="235" t="s">
        <v>10</v>
      </c>
      <c r="P5" s="235" t="s">
        <v>11</v>
      </c>
      <c r="Q5" s="235" t="s">
        <v>12</v>
      </c>
      <c r="R5" s="235" t="s">
        <v>13</v>
      </c>
      <c r="S5" s="238" t="s">
        <v>14</v>
      </c>
      <c r="T5" s="8"/>
      <c r="U5" s="8"/>
      <c r="V5" s="8"/>
      <c r="W5" s="8"/>
      <c r="X5" s="8"/>
      <c r="Y5" s="8"/>
      <c r="Z5" s="8"/>
      <c r="AA5" s="8"/>
      <c r="AB5" s="8"/>
      <c r="AC5" s="8"/>
      <c r="AD5" s="8"/>
      <c r="AE5" s="8"/>
      <c r="AF5" s="8"/>
      <c r="AG5" s="8"/>
      <c r="AH5" s="8"/>
      <c r="AI5" s="8"/>
      <c r="AJ5" s="8"/>
      <c r="AK5" s="8"/>
      <c r="AL5" s="8"/>
    </row>
    <row r="6" spans="1:38" s="324" customFormat="1" ht="44.25" customHeight="1" x14ac:dyDescent="0.25">
      <c r="A6" s="323"/>
      <c r="C6" s="137" t="s">
        <v>231</v>
      </c>
      <c r="D6" s="398" t="s">
        <v>3944</v>
      </c>
      <c r="E6" s="104"/>
      <c r="F6" s="104"/>
      <c r="G6" s="104"/>
      <c r="H6" s="105"/>
      <c r="I6" s="104"/>
      <c r="J6" s="351"/>
      <c r="K6" s="351"/>
      <c r="L6" s="351"/>
      <c r="M6" s="351"/>
      <c r="N6" s="351"/>
      <c r="O6" s="351"/>
      <c r="P6" s="351"/>
      <c r="Q6" s="351"/>
      <c r="R6" s="351"/>
      <c r="S6" s="352"/>
    </row>
    <row r="7" spans="1:38" s="5" customFormat="1" ht="21" customHeight="1" x14ac:dyDescent="0.25">
      <c r="A7" s="96"/>
      <c r="B7" s="97"/>
      <c r="C7" s="138" t="s">
        <v>3045</v>
      </c>
      <c r="D7" s="95"/>
      <c r="E7" s="96"/>
      <c r="F7" s="97"/>
      <c r="G7" s="98"/>
      <c r="H7" s="99"/>
      <c r="I7" s="311"/>
      <c r="J7" s="100"/>
      <c r="K7" s="100"/>
      <c r="L7" s="100"/>
      <c r="M7" s="100"/>
      <c r="N7" s="100"/>
      <c r="O7" s="100"/>
      <c r="P7" s="100"/>
      <c r="Q7" s="100"/>
      <c r="R7" s="100"/>
      <c r="S7" s="239"/>
      <c r="T7" s="9"/>
      <c r="U7" s="9"/>
      <c r="V7" s="9"/>
      <c r="W7" s="9"/>
      <c r="X7" s="9"/>
      <c r="Y7" s="9"/>
      <c r="Z7" s="9"/>
      <c r="AA7" s="9"/>
      <c r="AB7" s="9"/>
      <c r="AC7" s="9"/>
      <c r="AD7" s="9"/>
      <c r="AE7" s="9"/>
      <c r="AF7" s="9"/>
      <c r="AG7" s="9"/>
      <c r="AH7" s="9"/>
      <c r="AI7" s="9"/>
      <c r="AJ7" s="9"/>
      <c r="AK7" s="9"/>
      <c r="AL7" s="9"/>
    </row>
    <row r="8" spans="1:38" ht="14.25" hidden="1" customHeight="1" x14ac:dyDescent="0.25">
      <c r="A8" s="240"/>
      <c r="B8" s="21"/>
      <c r="C8" s="139"/>
      <c r="D8" s="21"/>
      <c r="E8" s="21"/>
      <c r="F8" s="29"/>
      <c r="G8" s="31"/>
      <c r="H8" s="29"/>
      <c r="I8" s="313"/>
      <c r="J8" s="30"/>
      <c r="K8" s="30"/>
      <c r="L8" s="30"/>
      <c r="M8" s="30"/>
      <c r="N8" s="30"/>
      <c r="O8" s="30"/>
      <c r="P8" s="30"/>
      <c r="Q8" s="30"/>
      <c r="R8" s="30"/>
      <c r="S8" s="255"/>
    </row>
    <row r="9" spans="1:38" s="5" customFormat="1" ht="20.25" customHeight="1" x14ac:dyDescent="0.25">
      <c r="A9" s="96"/>
      <c r="B9" s="97"/>
      <c r="C9" s="138" t="s">
        <v>16</v>
      </c>
      <c r="D9" s="95"/>
      <c r="E9" s="96"/>
      <c r="F9" s="97"/>
      <c r="G9" s="98"/>
      <c r="H9" s="99"/>
      <c r="I9" s="311"/>
      <c r="J9" s="100"/>
      <c r="K9" s="100"/>
      <c r="L9" s="100"/>
      <c r="M9" s="100"/>
      <c r="N9" s="100"/>
      <c r="O9" s="100"/>
      <c r="P9" s="100"/>
      <c r="Q9" s="100"/>
      <c r="R9" s="100"/>
      <c r="S9" s="239"/>
      <c r="T9" s="9"/>
      <c r="U9" s="9"/>
      <c r="V9" s="9"/>
      <c r="W9" s="9"/>
      <c r="X9" s="9"/>
      <c r="Y9" s="9"/>
      <c r="Z9" s="9"/>
      <c r="AA9" s="9"/>
      <c r="AB9" s="9"/>
      <c r="AC9" s="9"/>
      <c r="AD9" s="9"/>
      <c r="AE9" s="9"/>
      <c r="AF9" s="9"/>
      <c r="AG9" s="9"/>
      <c r="AH9" s="9"/>
      <c r="AI9" s="9"/>
      <c r="AJ9" s="9"/>
      <c r="AK9" s="9"/>
      <c r="AL9" s="9"/>
    </row>
    <row r="10" spans="1:38" s="9" customFormat="1" ht="18.75" hidden="1" customHeight="1" x14ac:dyDescent="0.25">
      <c r="A10" s="360"/>
      <c r="B10" s="361"/>
      <c r="C10" s="358" t="s">
        <v>2973</v>
      </c>
      <c r="D10" s="359"/>
      <c r="E10" s="360"/>
      <c r="F10" s="361"/>
      <c r="G10" s="362"/>
      <c r="H10" s="363"/>
      <c r="I10" s="364"/>
      <c r="J10" s="365"/>
      <c r="K10" s="365"/>
      <c r="L10" s="365"/>
      <c r="M10" s="365"/>
      <c r="N10" s="365"/>
      <c r="O10" s="365"/>
      <c r="P10" s="365"/>
      <c r="Q10" s="365"/>
      <c r="R10" s="365"/>
      <c r="S10" s="366"/>
    </row>
    <row r="11" spans="1:38" ht="60" hidden="1" x14ac:dyDescent="0.25">
      <c r="A11" s="318">
        <v>7.1</v>
      </c>
      <c r="B11" s="3" t="s">
        <v>925</v>
      </c>
      <c r="C11" s="140" t="s">
        <v>810</v>
      </c>
      <c r="D11" s="230" t="s">
        <v>3732</v>
      </c>
      <c r="E11" s="61" t="s">
        <v>528</v>
      </c>
      <c r="F11" s="231">
        <v>84.33</v>
      </c>
      <c r="G11" s="232">
        <f t="shared" ref="G11:G74" si="0">SUM(J11:S11)</f>
        <v>0</v>
      </c>
      <c r="H11" s="29">
        <f t="shared" ref="H11:H74" si="1">F11*G11</f>
        <v>0</v>
      </c>
      <c r="I11" s="313"/>
      <c r="J11" s="4"/>
      <c r="K11" s="4"/>
      <c r="L11" s="4"/>
      <c r="M11" s="4"/>
      <c r="N11" s="4"/>
      <c r="O11" s="4"/>
      <c r="P11" s="4"/>
      <c r="Q11" s="4"/>
      <c r="R11" s="4"/>
      <c r="S11" s="241"/>
    </row>
    <row r="12" spans="1:38" ht="33" hidden="1" customHeight="1" x14ac:dyDescent="0.25">
      <c r="A12" s="318">
        <v>7.2</v>
      </c>
      <c r="B12" s="3" t="s">
        <v>926</v>
      </c>
      <c r="C12" s="140" t="s">
        <v>811</v>
      </c>
      <c r="D12" s="230" t="s">
        <v>3733</v>
      </c>
      <c r="E12" s="61" t="s">
        <v>528</v>
      </c>
      <c r="F12" s="231">
        <v>6.75</v>
      </c>
      <c r="G12" s="232">
        <f t="shared" si="0"/>
        <v>0</v>
      </c>
      <c r="H12" s="29">
        <f t="shared" si="1"/>
        <v>0</v>
      </c>
      <c r="I12" s="313"/>
      <c r="J12" s="4"/>
      <c r="K12" s="4"/>
      <c r="L12" s="4"/>
      <c r="M12" s="4"/>
      <c r="N12" s="4"/>
      <c r="O12" s="4"/>
      <c r="P12" s="4"/>
      <c r="Q12" s="4"/>
      <c r="R12" s="4"/>
      <c r="S12" s="241"/>
    </row>
    <row r="13" spans="1:38" ht="33" hidden="1" customHeight="1" x14ac:dyDescent="0.25">
      <c r="A13" s="318">
        <v>7.3</v>
      </c>
      <c r="B13" s="3" t="s">
        <v>927</v>
      </c>
      <c r="C13" s="140" t="s">
        <v>812</v>
      </c>
      <c r="D13" s="230" t="s">
        <v>3734</v>
      </c>
      <c r="E13" s="61" t="s">
        <v>528</v>
      </c>
      <c r="F13" s="231">
        <v>47.1</v>
      </c>
      <c r="G13" s="232">
        <f t="shared" si="0"/>
        <v>0</v>
      </c>
      <c r="H13" s="29">
        <f t="shared" si="1"/>
        <v>0</v>
      </c>
      <c r="I13" s="313"/>
      <c r="J13" s="4"/>
      <c r="K13" s="4"/>
      <c r="L13" s="4"/>
      <c r="M13" s="4"/>
      <c r="N13" s="4"/>
      <c r="O13" s="4"/>
      <c r="P13" s="4"/>
      <c r="Q13" s="4"/>
      <c r="R13" s="4"/>
      <c r="S13" s="241"/>
    </row>
    <row r="14" spans="1:38" ht="33" hidden="1" customHeight="1" x14ac:dyDescent="0.25">
      <c r="A14" s="318">
        <v>7.4</v>
      </c>
      <c r="B14" s="3" t="s">
        <v>928</v>
      </c>
      <c r="C14" s="140" t="s">
        <v>812</v>
      </c>
      <c r="D14" s="230" t="s">
        <v>3735</v>
      </c>
      <c r="E14" s="61" t="s">
        <v>528</v>
      </c>
      <c r="F14" s="231">
        <v>62.5</v>
      </c>
      <c r="G14" s="232">
        <f t="shared" si="0"/>
        <v>0</v>
      </c>
      <c r="H14" s="29">
        <f t="shared" si="1"/>
        <v>0</v>
      </c>
      <c r="I14" s="313"/>
      <c r="J14" s="4"/>
      <c r="K14" s="4"/>
      <c r="L14" s="4"/>
      <c r="M14" s="4"/>
      <c r="N14" s="4"/>
      <c r="O14" s="4"/>
      <c r="P14" s="4"/>
      <c r="Q14" s="4"/>
      <c r="R14" s="4"/>
      <c r="S14" s="241"/>
    </row>
    <row r="15" spans="1:38" ht="33" hidden="1" customHeight="1" x14ac:dyDescent="0.25">
      <c r="A15" s="318">
        <v>7.5</v>
      </c>
      <c r="B15" s="3" t="s">
        <v>929</v>
      </c>
      <c r="C15" s="140" t="s">
        <v>812</v>
      </c>
      <c r="D15" s="230" t="s">
        <v>3736</v>
      </c>
      <c r="E15" s="61" t="s">
        <v>528</v>
      </c>
      <c r="F15" s="231">
        <v>69.12</v>
      </c>
      <c r="G15" s="232">
        <f t="shared" si="0"/>
        <v>0</v>
      </c>
      <c r="H15" s="29">
        <f t="shared" si="1"/>
        <v>0</v>
      </c>
      <c r="I15" s="313"/>
      <c r="J15" s="4"/>
      <c r="K15" s="4"/>
      <c r="L15" s="4"/>
      <c r="M15" s="4"/>
      <c r="N15" s="4"/>
      <c r="O15" s="4"/>
      <c r="P15" s="4"/>
      <c r="Q15" s="4"/>
      <c r="R15" s="4"/>
      <c r="S15" s="241"/>
    </row>
    <row r="16" spans="1:38" ht="33" hidden="1" customHeight="1" x14ac:dyDescent="0.25">
      <c r="A16" s="318">
        <v>7.6</v>
      </c>
      <c r="B16" s="3" t="s">
        <v>930</v>
      </c>
      <c r="C16" s="140" t="s">
        <v>813</v>
      </c>
      <c r="D16" s="230" t="s">
        <v>776</v>
      </c>
      <c r="E16" s="61" t="s">
        <v>531</v>
      </c>
      <c r="F16" s="231">
        <v>312.5</v>
      </c>
      <c r="G16" s="232">
        <f t="shared" si="0"/>
        <v>0</v>
      </c>
      <c r="H16" s="29">
        <f t="shared" si="1"/>
        <v>0</v>
      </c>
      <c r="I16" s="313"/>
      <c r="J16" s="4"/>
      <c r="K16" s="4"/>
      <c r="L16" s="4"/>
      <c r="M16" s="4"/>
      <c r="N16" s="4"/>
      <c r="O16" s="4"/>
      <c r="P16" s="4"/>
      <c r="Q16" s="4"/>
      <c r="R16" s="4"/>
      <c r="S16" s="241"/>
    </row>
    <row r="17" spans="1:20" ht="33" hidden="1" customHeight="1" x14ac:dyDescent="0.25">
      <c r="A17" s="318">
        <v>7.7</v>
      </c>
      <c r="B17" s="3" t="s">
        <v>931</v>
      </c>
      <c r="C17" s="140" t="s">
        <v>813</v>
      </c>
      <c r="D17" s="230" t="s">
        <v>777</v>
      </c>
      <c r="E17" s="61" t="s">
        <v>531</v>
      </c>
      <c r="F17" s="231">
        <v>528.19000000000005</v>
      </c>
      <c r="G17" s="232">
        <f t="shared" si="0"/>
        <v>0</v>
      </c>
      <c r="H17" s="29">
        <f t="shared" si="1"/>
        <v>0</v>
      </c>
      <c r="I17" s="313"/>
      <c r="J17" s="4"/>
      <c r="K17" s="4"/>
      <c r="L17" s="4"/>
      <c r="M17" s="4"/>
      <c r="N17" s="4"/>
      <c r="O17" s="4"/>
      <c r="P17" s="4"/>
      <c r="Q17" s="4"/>
      <c r="R17" s="4"/>
      <c r="S17" s="241"/>
    </row>
    <row r="18" spans="1:20" s="80" customFormat="1" ht="33" hidden="1" customHeight="1" x14ac:dyDescent="0.25">
      <c r="A18" s="318">
        <v>7.8</v>
      </c>
      <c r="B18" s="3" t="s">
        <v>932</v>
      </c>
      <c r="C18" s="140" t="s">
        <v>813</v>
      </c>
      <c r="D18" s="230" t="s">
        <v>778</v>
      </c>
      <c r="E18" s="61" t="s">
        <v>531</v>
      </c>
      <c r="F18" s="231">
        <v>806.87</v>
      </c>
      <c r="G18" s="232">
        <f t="shared" si="0"/>
        <v>0</v>
      </c>
      <c r="H18" s="29">
        <f t="shared" si="1"/>
        <v>0</v>
      </c>
      <c r="I18" s="313"/>
      <c r="J18" s="4"/>
      <c r="K18" s="4"/>
      <c r="L18" s="4"/>
      <c r="M18" s="4"/>
      <c r="N18" s="4"/>
      <c r="O18" s="4"/>
      <c r="P18" s="4"/>
      <c r="Q18" s="4"/>
      <c r="R18" s="4"/>
      <c r="S18" s="241"/>
    </row>
    <row r="19" spans="1:20" s="80" customFormat="1" ht="33" hidden="1" customHeight="1" x14ac:dyDescent="0.25">
      <c r="A19" s="318">
        <v>7.9</v>
      </c>
      <c r="B19" s="3" t="s">
        <v>933</v>
      </c>
      <c r="C19" s="140" t="s">
        <v>813</v>
      </c>
      <c r="D19" s="230" t="s">
        <v>779</v>
      </c>
      <c r="E19" s="61" t="s">
        <v>531</v>
      </c>
      <c r="F19" s="231">
        <v>1151.25</v>
      </c>
      <c r="G19" s="232">
        <f t="shared" si="0"/>
        <v>0</v>
      </c>
      <c r="H19" s="29">
        <f t="shared" si="1"/>
        <v>0</v>
      </c>
      <c r="I19" s="313"/>
      <c r="J19" s="4"/>
      <c r="K19" s="4"/>
      <c r="L19" s="4"/>
      <c r="M19" s="4"/>
      <c r="N19" s="4"/>
      <c r="O19" s="4"/>
      <c r="P19" s="4"/>
      <c r="Q19" s="4"/>
      <c r="R19" s="4"/>
      <c r="S19" s="241"/>
    </row>
    <row r="20" spans="1:20" s="80" customFormat="1" ht="33" hidden="1" customHeight="1" x14ac:dyDescent="0.25">
      <c r="A20" s="240">
        <v>7.1</v>
      </c>
      <c r="B20" s="3" t="s">
        <v>934</v>
      </c>
      <c r="C20" s="140" t="s">
        <v>813</v>
      </c>
      <c r="D20" s="230" t="s">
        <v>780</v>
      </c>
      <c r="E20" s="61" t="s">
        <v>531</v>
      </c>
      <c r="F20" s="231">
        <v>184.37</v>
      </c>
      <c r="G20" s="232">
        <f t="shared" si="0"/>
        <v>0</v>
      </c>
      <c r="H20" s="29">
        <f t="shared" si="1"/>
        <v>0</v>
      </c>
      <c r="I20" s="313"/>
      <c r="J20" s="4"/>
      <c r="K20" s="4"/>
      <c r="L20" s="4"/>
      <c r="M20" s="4"/>
      <c r="N20" s="4"/>
      <c r="O20" s="4"/>
      <c r="P20" s="4"/>
      <c r="Q20" s="4"/>
      <c r="R20" s="4"/>
      <c r="S20" s="241"/>
    </row>
    <row r="21" spans="1:20" s="80" customFormat="1" ht="33" hidden="1" customHeight="1" x14ac:dyDescent="0.25">
      <c r="A21" s="240">
        <v>7.11</v>
      </c>
      <c r="B21" s="3" t="s">
        <v>935</v>
      </c>
      <c r="C21" s="140" t="s">
        <v>813</v>
      </c>
      <c r="D21" s="230" t="s">
        <v>781</v>
      </c>
      <c r="E21" s="61" t="s">
        <v>531</v>
      </c>
      <c r="F21" s="231">
        <v>334.06</v>
      </c>
      <c r="G21" s="232">
        <f t="shared" si="0"/>
        <v>0</v>
      </c>
      <c r="H21" s="29">
        <f t="shared" si="1"/>
        <v>0</v>
      </c>
      <c r="I21" s="313"/>
      <c r="J21" s="4"/>
      <c r="K21" s="4"/>
      <c r="L21" s="4"/>
      <c r="M21" s="4"/>
      <c r="N21" s="4"/>
      <c r="O21" s="4"/>
      <c r="P21" s="4"/>
      <c r="Q21" s="4"/>
      <c r="R21" s="4"/>
      <c r="S21" s="241"/>
    </row>
    <row r="22" spans="1:20" s="80" customFormat="1" ht="33" hidden="1" customHeight="1" x14ac:dyDescent="0.25">
      <c r="A22" s="240">
        <v>7.12</v>
      </c>
      <c r="B22" s="3" t="s">
        <v>936</v>
      </c>
      <c r="C22" s="140" t="s">
        <v>813</v>
      </c>
      <c r="D22" s="230" t="s">
        <v>782</v>
      </c>
      <c r="E22" s="61" t="s">
        <v>531</v>
      </c>
      <c r="F22" s="231">
        <v>527.19000000000005</v>
      </c>
      <c r="G22" s="232">
        <f t="shared" si="0"/>
        <v>0</v>
      </c>
      <c r="H22" s="29">
        <f t="shared" si="1"/>
        <v>0</v>
      </c>
      <c r="I22" s="313"/>
      <c r="J22" s="4"/>
      <c r="K22" s="4"/>
      <c r="L22" s="4"/>
      <c r="M22" s="4"/>
      <c r="N22" s="4"/>
      <c r="O22" s="4"/>
      <c r="P22" s="4"/>
      <c r="Q22" s="4"/>
      <c r="R22" s="4"/>
      <c r="S22" s="241"/>
    </row>
    <row r="23" spans="1:20" s="80" customFormat="1" ht="33" hidden="1" customHeight="1" x14ac:dyDescent="0.25">
      <c r="A23" s="240">
        <v>7.13</v>
      </c>
      <c r="B23" s="3" t="s">
        <v>937</v>
      </c>
      <c r="C23" s="140" t="s">
        <v>813</v>
      </c>
      <c r="D23" s="230" t="s">
        <v>783</v>
      </c>
      <c r="E23" s="61" t="s">
        <v>531</v>
      </c>
      <c r="F23" s="231">
        <v>644.37</v>
      </c>
      <c r="G23" s="232">
        <f t="shared" si="0"/>
        <v>0</v>
      </c>
      <c r="H23" s="29">
        <f t="shared" si="1"/>
        <v>0</v>
      </c>
      <c r="I23" s="313"/>
      <c r="J23" s="4"/>
      <c r="K23" s="4"/>
      <c r="L23" s="4"/>
      <c r="M23" s="4"/>
      <c r="N23" s="4"/>
      <c r="O23" s="4"/>
      <c r="P23" s="4"/>
      <c r="Q23" s="4"/>
      <c r="R23" s="4"/>
      <c r="S23" s="241"/>
    </row>
    <row r="24" spans="1:20" s="80" customFormat="1" ht="33" hidden="1" customHeight="1" x14ac:dyDescent="0.25">
      <c r="A24" s="240">
        <v>7.14</v>
      </c>
      <c r="B24" s="3" t="s">
        <v>938</v>
      </c>
      <c r="C24" s="140" t="s">
        <v>813</v>
      </c>
      <c r="D24" s="230" t="s">
        <v>3737</v>
      </c>
      <c r="E24" s="61" t="s">
        <v>531</v>
      </c>
      <c r="F24" s="231">
        <v>6.39</v>
      </c>
      <c r="G24" s="232">
        <f t="shared" si="0"/>
        <v>0</v>
      </c>
      <c r="H24" s="29">
        <f t="shared" si="1"/>
        <v>0</v>
      </c>
      <c r="I24" s="313"/>
      <c r="J24" s="4"/>
      <c r="K24" s="4"/>
      <c r="L24" s="4"/>
      <c r="M24" s="4"/>
      <c r="N24" s="4"/>
      <c r="O24" s="4"/>
      <c r="P24" s="4"/>
      <c r="Q24" s="4"/>
      <c r="R24" s="4"/>
      <c r="S24" s="241"/>
    </row>
    <row r="25" spans="1:20" s="80" customFormat="1" ht="48" hidden="1" customHeight="1" x14ac:dyDescent="0.25">
      <c r="A25" s="240">
        <v>7.15</v>
      </c>
      <c r="B25" s="3" t="s">
        <v>939</v>
      </c>
      <c r="C25" s="140" t="s">
        <v>814</v>
      </c>
      <c r="D25" s="230" t="s">
        <v>3738</v>
      </c>
      <c r="E25" s="61" t="s">
        <v>530</v>
      </c>
      <c r="F25" s="231">
        <v>27.43</v>
      </c>
      <c r="G25" s="232">
        <f t="shared" si="0"/>
        <v>0</v>
      </c>
      <c r="H25" s="29">
        <f t="shared" si="1"/>
        <v>0</v>
      </c>
      <c r="I25" s="313"/>
      <c r="J25" s="4"/>
      <c r="K25" s="4"/>
      <c r="L25" s="4"/>
      <c r="M25" s="4"/>
      <c r="N25" s="4"/>
      <c r="O25" s="4"/>
      <c r="P25" s="4"/>
      <c r="Q25" s="4"/>
      <c r="R25" s="4"/>
      <c r="S25" s="241"/>
    </row>
    <row r="26" spans="1:20" s="80" customFormat="1" ht="32.25" hidden="1" customHeight="1" x14ac:dyDescent="0.25">
      <c r="A26" s="240">
        <v>7.16</v>
      </c>
      <c r="B26" s="3" t="s">
        <v>940</v>
      </c>
      <c r="C26" s="140" t="s">
        <v>815</v>
      </c>
      <c r="D26" s="230" t="s">
        <v>3739</v>
      </c>
      <c r="E26" s="61" t="s">
        <v>528</v>
      </c>
      <c r="F26" s="231">
        <v>24.27</v>
      </c>
      <c r="G26" s="232">
        <f t="shared" si="0"/>
        <v>0</v>
      </c>
      <c r="H26" s="29">
        <f t="shared" si="1"/>
        <v>0</v>
      </c>
      <c r="I26" s="313"/>
      <c r="J26" s="4"/>
      <c r="K26" s="4"/>
      <c r="L26" s="4"/>
      <c r="M26" s="4"/>
      <c r="N26" s="4"/>
      <c r="O26" s="4"/>
      <c r="P26" s="4"/>
      <c r="Q26" s="4"/>
      <c r="R26" s="4"/>
      <c r="S26" s="241"/>
    </row>
    <row r="27" spans="1:20" s="80" customFormat="1" ht="60" hidden="1" x14ac:dyDescent="0.25">
      <c r="A27" s="240">
        <v>7.17</v>
      </c>
      <c r="B27" s="3" t="s">
        <v>941</v>
      </c>
      <c r="C27" s="370" t="s">
        <v>816</v>
      </c>
      <c r="D27" s="230" t="s">
        <v>3740</v>
      </c>
      <c r="E27" s="61" t="s">
        <v>529</v>
      </c>
      <c r="F27" s="231">
        <v>24.94</v>
      </c>
      <c r="G27" s="232">
        <f t="shared" si="0"/>
        <v>0</v>
      </c>
      <c r="H27" s="29">
        <f t="shared" si="1"/>
        <v>0</v>
      </c>
      <c r="I27" s="313"/>
      <c r="J27" s="4"/>
      <c r="K27" s="4"/>
      <c r="L27" s="4"/>
      <c r="M27" s="4"/>
      <c r="N27" s="4"/>
      <c r="O27" s="4"/>
      <c r="P27" s="4"/>
      <c r="Q27" s="4"/>
      <c r="R27" s="4"/>
      <c r="S27" s="241"/>
    </row>
    <row r="28" spans="1:20" s="89" customFormat="1" ht="45" hidden="1" x14ac:dyDescent="0.25">
      <c r="A28" s="240">
        <v>7.1800000000000104</v>
      </c>
      <c r="B28" s="3" t="s">
        <v>942</v>
      </c>
      <c r="C28" s="370" t="s">
        <v>816</v>
      </c>
      <c r="D28" s="230" t="s">
        <v>785</v>
      </c>
      <c r="E28" s="61" t="s">
        <v>530</v>
      </c>
      <c r="F28" s="231">
        <v>12.94</v>
      </c>
      <c r="G28" s="232">
        <f t="shared" si="0"/>
        <v>0</v>
      </c>
      <c r="H28" s="29">
        <f t="shared" si="1"/>
        <v>0</v>
      </c>
      <c r="I28" s="313"/>
      <c r="J28" s="4"/>
      <c r="K28" s="4"/>
      <c r="L28" s="4"/>
      <c r="M28" s="4"/>
      <c r="N28" s="4"/>
      <c r="O28" s="4"/>
      <c r="P28" s="4"/>
      <c r="Q28" s="4"/>
      <c r="R28" s="4"/>
      <c r="S28" s="241"/>
      <c r="T28" s="90"/>
    </row>
    <row r="29" spans="1:20" s="89" customFormat="1" ht="40.5" hidden="1" customHeight="1" x14ac:dyDescent="0.25">
      <c r="A29" s="240">
        <v>7.1900000000000102</v>
      </c>
      <c r="B29" s="3" t="s">
        <v>1885</v>
      </c>
      <c r="C29" s="140" t="s">
        <v>3741</v>
      </c>
      <c r="D29" s="230" t="s">
        <v>3742</v>
      </c>
      <c r="E29" s="61" t="s">
        <v>529</v>
      </c>
      <c r="F29" s="231">
        <v>19.510000000000002</v>
      </c>
      <c r="G29" s="232">
        <f t="shared" si="0"/>
        <v>0</v>
      </c>
      <c r="H29" s="29">
        <f t="shared" si="1"/>
        <v>0</v>
      </c>
      <c r="I29" s="313"/>
      <c r="J29" s="4"/>
      <c r="K29" s="4"/>
      <c r="L29" s="4"/>
      <c r="M29" s="4"/>
      <c r="N29" s="4"/>
      <c r="O29" s="4"/>
      <c r="P29" s="4"/>
      <c r="Q29" s="4"/>
      <c r="R29" s="4"/>
      <c r="S29" s="241"/>
      <c r="T29" s="90"/>
    </row>
    <row r="30" spans="1:20" s="89" customFormat="1" ht="40.5" hidden="1" customHeight="1" x14ac:dyDescent="0.25">
      <c r="A30" s="240">
        <v>7.2000000000000099</v>
      </c>
      <c r="B30" s="3" t="s">
        <v>1886</v>
      </c>
      <c r="C30" s="140" t="s">
        <v>3741</v>
      </c>
      <c r="D30" s="230" t="s">
        <v>3743</v>
      </c>
      <c r="E30" s="61" t="s">
        <v>529</v>
      </c>
      <c r="F30" s="231">
        <v>27.02</v>
      </c>
      <c r="G30" s="232">
        <f t="shared" si="0"/>
        <v>0</v>
      </c>
      <c r="H30" s="29">
        <f t="shared" si="1"/>
        <v>0</v>
      </c>
      <c r="I30" s="313"/>
      <c r="J30" s="4"/>
      <c r="K30" s="4"/>
      <c r="L30" s="4"/>
      <c r="M30" s="4"/>
      <c r="N30" s="4"/>
      <c r="O30" s="4"/>
      <c r="P30" s="4"/>
      <c r="Q30" s="4"/>
      <c r="R30" s="4"/>
      <c r="S30" s="241"/>
      <c r="T30" s="90"/>
    </row>
    <row r="31" spans="1:20" s="89" customFormat="1" ht="40.5" hidden="1" customHeight="1" x14ac:dyDescent="0.25">
      <c r="A31" s="240">
        <v>7.2100000000000097</v>
      </c>
      <c r="B31" s="3" t="s">
        <v>1887</v>
      </c>
      <c r="C31" s="140" t="s">
        <v>3741</v>
      </c>
      <c r="D31" s="230" t="s">
        <v>3744</v>
      </c>
      <c r="E31" s="61" t="s">
        <v>529</v>
      </c>
      <c r="F31" s="231">
        <v>15.64</v>
      </c>
      <c r="G31" s="232">
        <f t="shared" si="0"/>
        <v>0</v>
      </c>
      <c r="H31" s="29">
        <f t="shared" si="1"/>
        <v>0</v>
      </c>
      <c r="I31" s="313"/>
      <c r="J31" s="4"/>
      <c r="K31" s="4"/>
      <c r="L31" s="4"/>
      <c r="M31" s="4"/>
      <c r="N31" s="4"/>
      <c r="O31" s="4"/>
      <c r="P31" s="4"/>
      <c r="Q31" s="4"/>
      <c r="R31" s="4"/>
      <c r="S31" s="241"/>
      <c r="T31" s="90"/>
    </row>
    <row r="32" spans="1:20" s="89" customFormat="1" ht="40.5" hidden="1" customHeight="1" x14ac:dyDescent="0.25">
      <c r="A32" s="240">
        <v>7.2200000000000104</v>
      </c>
      <c r="B32" s="3" t="s">
        <v>1888</v>
      </c>
      <c r="C32" s="140" t="s">
        <v>3745</v>
      </c>
      <c r="D32" s="69" t="s">
        <v>3746</v>
      </c>
      <c r="E32" s="25" t="s">
        <v>529</v>
      </c>
      <c r="F32" s="29">
        <v>19.39</v>
      </c>
      <c r="G32" s="31">
        <f t="shared" si="0"/>
        <v>0</v>
      </c>
      <c r="H32" s="29">
        <f t="shared" si="1"/>
        <v>0</v>
      </c>
      <c r="I32" s="313"/>
      <c r="J32" s="4"/>
      <c r="K32" s="4"/>
      <c r="L32" s="4"/>
      <c r="M32" s="4"/>
      <c r="N32" s="4"/>
      <c r="O32" s="4"/>
      <c r="P32" s="4"/>
      <c r="Q32" s="4"/>
      <c r="R32" s="4"/>
      <c r="S32" s="241"/>
      <c r="T32" s="90"/>
    </row>
    <row r="33" spans="1:20" s="89" customFormat="1" ht="40.5" hidden="1" customHeight="1" x14ac:dyDescent="0.25">
      <c r="A33" s="240">
        <v>7.2300000000000102</v>
      </c>
      <c r="B33" s="3" t="s">
        <v>1889</v>
      </c>
      <c r="C33" s="140" t="s">
        <v>3745</v>
      </c>
      <c r="D33" s="69" t="s">
        <v>3747</v>
      </c>
      <c r="E33" s="25" t="s">
        <v>529</v>
      </c>
      <c r="F33" s="29">
        <v>15.64</v>
      </c>
      <c r="G33" s="31">
        <f t="shared" si="0"/>
        <v>0</v>
      </c>
      <c r="H33" s="29">
        <f t="shared" si="1"/>
        <v>0</v>
      </c>
      <c r="I33" s="313"/>
      <c r="J33" s="4"/>
      <c r="K33" s="4"/>
      <c r="L33" s="4"/>
      <c r="M33" s="4"/>
      <c r="N33" s="4"/>
      <c r="O33" s="4"/>
      <c r="P33" s="4"/>
      <c r="Q33" s="4"/>
      <c r="R33" s="4"/>
      <c r="S33" s="241"/>
      <c r="T33" s="90"/>
    </row>
    <row r="34" spans="1:20" s="89" customFormat="1" ht="40.5" hidden="1" customHeight="1" x14ac:dyDescent="0.25">
      <c r="A34" s="240">
        <v>7.24000000000001</v>
      </c>
      <c r="B34" s="3" t="s">
        <v>1890</v>
      </c>
      <c r="C34" s="140" t="s">
        <v>3748</v>
      </c>
      <c r="D34" s="69" t="s">
        <v>3749</v>
      </c>
      <c r="E34" s="25" t="s">
        <v>529</v>
      </c>
      <c r="F34" s="29">
        <v>14.2</v>
      </c>
      <c r="G34" s="31">
        <f t="shared" si="0"/>
        <v>0</v>
      </c>
      <c r="H34" s="29">
        <f t="shared" si="1"/>
        <v>0</v>
      </c>
      <c r="I34" s="313"/>
      <c r="J34" s="4"/>
      <c r="K34" s="4"/>
      <c r="L34" s="4"/>
      <c r="M34" s="4"/>
      <c r="N34" s="4"/>
      <c r="O34" s="4"/>
      <c r="P34" s="4"/>
      <c r="Q34" s="4"/>
      <c r="R34" s="4"/>
      <c r="S34" s="241"/>
      <c r="T34" s="90"/>
    </row>
    <row r="35" spans="1:20" s="89" customFormat="1" ht="40.5" hidden="1" customHeight="1" x14ac:dyDescent="0.25">
      <c r="A35" s="240">
        <v>7.2500000000000098</v>
      </c>
      <c r="B35" s="3" t="s">
        <v>1891</v>
      </c>
      <c r="C35" s="140" t="s">
        <v>3748</v>
      </c>
      <c r="D35" s="69" t="s">
        <v>3750</v>
      </c>
      <c r="E35" s="25" t="s">
        <v>529</v>
      </c>
      <c r="F35" s="29">
        <v>5.91</v>
      </c>
      <c r="G35" s="31">
        <f t="shared" si="0"/>
        <v>0</v>
      </c>
      <c r="H35" s="29">
        <f t="shared" si="1"/>
        <v>0</v>
      </c>
      <c r="I35" s="313"/>
      <c r="J35" s="4"/>
      <c r="K35" s="4"/>
      <c r="L35" s="4"/>
      <c r="M35" s="4"/>
      <c r="N35" s="4"/>
      <c r="O35" s="4"/>
      <c r="P35" s="4"/>
      <c r="Q35" s="4"/>
      <c r="R35" s="4"/>
      <c r="S35" s="241"/>
      <c r="T35" s="90"/>
    </row>
    <row r="36" spans="1:20" s="89" customFormat="1" ht="40.5" hidden="1" customHeight="1" x14ac:dyDescent="0.25">
      <c r="A36" s="240">
        <v>7.2600000000000096</v>
      </c>
      <c r="B36" s="3" t="s">
        <v>1892</v>
      </c>
      <c r="C36" s="140" t="s">
        <v>1884</v>
      </c>
      <c r="D36" s="69" t="s">
        <v>3751</v>
      </c>
      <c r="E36" s="25" t="s">
        <v>529</v>
      </c>
      <c r="F36" s="29">
        <v>20.56</v>
      </c>
      <c r="G36" s="31">
        <f t="shared" si="0"/>
        <v>0</v>
      </c>
      <c r="H36" s="29">
        <f t="shared" si="1"/>
        <v>0</v>
      </c>
      <c r="I36" s="313"/>
      <c r="J36" s="4"/>
      <c r="K36" s="4"/>
      <c r="L36" s="4"/>
      <c r="M36" s="4"/>
      <c r="N36" s="4"/>
      <c r="O36" s="4"/>
      <c r="P36" s="4"/>
      <c r="Q36" s="4"/>
      <c r="R36" s="4"/>
      <c r="S36" s="241"/>
      <c r="T36" s="90"/>
    </row>
    <row r="37" spans="1:20" s="89" customFormat="1" ht="40.5" hidden="1" customHeight="1" x14ac:dyDescent="0.25">
      <c r="A37" s="240">
        <v>7.2700000000000102</v>
      </c>
      <c r="B37" s="3" t="s">
        <v>1893</v>
      </c>
      <c r="C37" s="140" t="s">
        <v>3748</v>
      </c>
      <c r="D37" s="69" t="s">
        <v>3752</v>
      </c>
      <c r="E37" s="25" t="s">
        <v>529</v>
      </c>
      <c r="F37" s="29">
        <v>12.13</v>
      </c>
      <c r="G37" s="31">
        <f t="shared" si="0"/>
        <v>0</v>
      </c>
      <c r="H37" s="29">
        <f t="shared" si="1"/>
        <v>0</v>
      </c>
      <c r="I37" s="313"/>
      <c r="J37" s="4"/>
      <c r="K37" s="4"/>
      <c r="L37" s="4"/>
      <c r="M37" s="4"/>
      <c r="N37" s="4"/>
      <c r="O37" s="4"/>
      <c r="P37" s="4"/>
      <c r="Q37" s="4"/>
      <c r="R37" s="4"/>
      <c r="S37" s="241"/>
      <c r="T37" s="90"/>
    </row>
    <row r="38" spans="1:20" s="80" customFormat="1" ht="40.5" hidden="1" customHeight="1" x14ac:dyDescent="0.25">
      <c r="A38" s="240">
        <v>7.28000000000001</v>
      </c>
      <c r="B38" s="3" t="s">
        <v>1894</v>
      </c>
      <c r="C38" s="140" t="s">
        <v>1884</v>
      </c>
      <c r="D38" s="69" t="s">
        <v>3753</v>
      </c>
      <c r="E38" s="25" t="s">
        <v>528</v>
      </c>
      <c r="F38" s="29">
        <v>62.78</v>
      </c>
      <c r="G38" s="31">
        <f t="shared" si="0"/>
        <v>0</v>
      </c>
      <c r="H38" s="29">
        <f t="shared" si="1"/>
        <v>0</v>
      </c>
      <c r="I38" s="313"/>
      <c r="J38" s="4"/>
      <c r="K38" s="4"/>
      <c r="L38" s="4"/>
      <c r="M38" s="4"/>
      <c r="N38" s="4"/>
      <c r="O38" s="4"/>
      <c r="P38" s="4"/>
      <c r="Q38" s="4"/>
      <c r="R38" s="4"/>
      <c r="S38" s="241"/>
    </row>
    <row r="39" spans="1:20" s="80" customFormat="1" ht="45" hidden="1" x14ac:dyDescent="0.25">
      <c r="A39" s="240">
        <v>7.2900000000000098</v>
      </c>
      <c r="B39" s="91" t="s">
        <v>1954</v>
      </c>
      <c r="C39" s="140" t="s">
        <v>1945</v>
      </c>
      <c r="D39" s="69" t="s">
        <v>3754</v>
      </c>
      <c r="E39" s="25" t="s">
        <v>529</v>
      </c>
      <c r="F39" s="29">
        <v>5.62</v>
      </c>
      <c r="G39" s="31">
        <f t="shared" si="0"/>
        <v>0</v>
      </c>
      <c r="H39" s="29">
        <f t="shared" si="1"/>
        <v>0</v>
      </c>
      <c r="I39" s="313"/>
      <c r="J39" s="4"/>
      <c r="K39" s="4"/>
      <c r="L39" s="4"/>
      <c r="M39" s="4"/>
      <c r="N39" s="4"/>
      <c r="O39" s="4"/>
      <c r="P39" s="4"/>
      <c r="Q39" s="4"/>
      <c r="R39" s="4"/>
      <c r="S39" s="241"/>
    </row>
    <row r="40" spans="1:20" s="80" customFormat="1" ht="75" hidden="1" x14ac:dyDescent="0.25">
      <c r="A40" s="240">
        <v>7.3000000000000096</v>
      </c>
      <c r="B40" s="91" t="s">
        <v>1955</v>
      </c>
      <c r="C40" s="140" t="s">
        <v>1946</v>
      </c>
      <c r="D40" s="69" t="s">
        <v>3755</v>
      </c>
      <c r="E40" s="25" t="s">
        <v>529</v>
      </c>
      <c r="F40" s="29">
        <v>163.86</v>
      </c>
      <c r="G40" s="31">
        <f t="shared" si="0"/>
        <v>0</v>
      </c>
      <c r="H40" s="29">
        <f t="shared" si="1"/>
        <v>0</v>
      </c>
      <c r="I40" s="313"/>
      <c r="J40" s="4"/>
      <c r="K40" s="4"/>
      <c r="L40" s="4"/>
      <c r="M40" s="4"/>
      <c r="N40" s="4"/>
      <c r="O40" s="4"/>
      <c r="P40" s="4"/>
      <c r="Q40" s="4"/>
      <c r="R40" s="4"/>
      <c r="S40" s="241"/>
    </row>
    <row r="41" spans="1:20" s="80" customFormat="1" ht="75" hidden="1" x14ac:dyDescent="0.25">
      <c r="A41" s="240">
        <v>7.3100000000000103</v>
      </c>
      <c r="B41" s="91" t="s">
        <v>1956</v>
      </c>
      <c r="C41" s="140" t="s">
        <v>1947</v>
      </c>
      <c r="D41" s="69" t="s">
        <v>3756</v>
      </c>
      <c r="E41" s="25" t="s">
        <v>529</v>
      </c>
      <c r="F41" s="29">
        <v>56.26</v>
      </c>
      <c r="G41" s="31">
        <f t="shared" si="0"/>
        <v>0</v>
      </c>
      <c r="H41" s="29">
        <f t="shared" si="1"/>
        <v>0</v>
      </c>
      <c r="I41" s="313"/>
      <c r="J41" s="4"/>
      <c r="K41" s="4"/>
      <c r="L41" s="4"/>
      <c r="M41" s="4"/>
      <c r="N41" s="4"/>
      <c r="O41" s="4"/>
      <c r="P41" s="4"/>
      <c r="Q41" s="4"/>
      <c r="R41" s="4"/>
      <c r="S41" s="241"/>
    </row>
    <row r="42" spans="1:20" s="80" customFormat="1" ht="60" hidden="1" x14ac:dyDescent="0.25">
      <c r="A42" s="240">
        <v>7.3200000000000101</v>
      </c>
      <c r="B42" s="91" t="s">
        <v>1957</v>
      </c>
      <c r="C42" s="140" t="s">
        <v>1948</v>
      </c>
      <c r="D42" s="69" t="s">
        <v>1963</v>
      </c>
      <c r="E42" s="25" t="s">
        <v>529</v>
      </c>
      <c r="F42" s="29">
        <v>12.86</v>
      </c>
      <c r="G42" s="31">
        <f t="shared" si="0"/>
        <v>0</v>
      </c>
      <c r="H42" s="29">
        <f t="shared" si="1"/>
        <v>0</v>
      </c>
      <c r="I42" s="313"/>
      <c r="J42" s="4"/>
      <c r="K42" s="4"/>
      <c r="L42" s="4"/>
      <c r="M42" s="4"/>
      <c r="N42" s="4"/>
      <c r="O42" s="4"/>
      <c r="P42" s="4"/>
      <c r="Q42" s="4"/>
      <c r="R42" s="4"/>
      <c r="S42" s="241"/>
    </row>
    <row r="43" spans="1:20" s="80" customFormat="1" ht="45" hidden="1" x14ac:dyDescent="0.25">
      <c r="A43" s="240">
        <v>7.3300000000000196</v>
      </c>
      <c r="B43" s="91" t="s">
        <v>1958</v>
      </c>
      <c r="C43" s="140" t="s">
        <v>1949</v>
      </c>
      <c r="D43" s="69" t="s">
        <v>3757</v>
      </c>
      <c r="E43" s="25" t="s">
        <v>529</v>
      </c>
      <c r="F43" s="29">
        <v>28.73</v>
      </c>
      <c r="G43" s="31">
        <f t="shared" si="0"/>
        <v>0</v>
      </c>
      <c r="H43" s="29">
        <f t="shared" si="1"/>
        <v>0</v>
      </c>
      <c r="I43" s="313"/>
      <c r="J43" s="4"/>
      <c r="K43" s="4"/>
      <c r="L43" s="4"/>
      <c r="M43" s="4"/>
      <c r="N43" s="4"/>
      <c r="O43" s="4"/>
      <c r="P43" s="4"/>
      <c r="Q43" s="4"/>
      <c r="R43" s="4"/>
      <c r="S43" s="241"/>
    </row>
    <row r="44" spans="1:20" s="80" customFormat="1" ht="60" hidden="1" x14ac:dyDescent="0.25">
      <c r="A44" s="240">
        <v>7.3400000000000203</v>
      </c>
      <c r="B44" s="91" t="s">
        <v>1959</v>
      </c>
      <c r="C44" s="140" t="s">
        <v>1950</v>
      </c>
      <c r="D44" s="69" t="s">
        <v>3758</v>
      </c>
      <c r="E44" s="25" t="s">
        <v>529</v>
      </c>
      <c r="F44" s="29">
        <v>29.16</v>
      </c>
      <c r="G44" s="31">
        <f t="shared" si="0"/>
        <v>0</v>
      </c>
      <c r="H44" s="29">
        <f t="shared" si="1"/>
        <v>0</v>
      </c>
      <c r="I44" s="313"/>
      <c r="J44" s="4"/>
      <c r="K44" s="4"/>
      <c r="L44" s="4"/>
      <c r="M44" s="4"/>
      <c r="N44" s="4"/>
      <c r="O44" s="4"/>
      <c r="P44" s="4"/>
      <c r="Q44" s="4"/>
      <c r="R44" s="4"/>
      <c r="S44" s="241"/>
    </row>
    <row r="45" spans="1:20" s="80" customFormat="1" ht="30" hidden="1" x14ac:dyDescent="0.25">
      <c r="A45" s="240">
        <v>7.3500000000000201</v>
      </c>
      <c r="B45" s="91" t="s">
        <v>1960</v>
      </c>
      <c r="C45" s="140" t="s">
        <v>1951</v>
      </c>
      <c r="D45" s="69" t="s">
        <v>3759</v>
      </c>
      <c r="E45" s="25" t="s">
        <v>529</v>
      </c>
      <c r="F45" s="29">
        <v>12.48</v>
      </c>
      <c r="G45" s="31">
        <f t="shared" si="0"/>
        <v>0</v>
      </c>
      <c r="H45" s="29">
        <f t="shared" si="1"/>
        <v>0</v>
      </c>
      <c r="I45" s="313"/>
      <c r="J45" s="4"/>
      <c r="K45" s="4"/>
      <c r="L45" s="4"/>
      <c r="M45" s="4"/>
      <c r="N45" s="4"/>
      <c r="O45" s="4"/>
      <c r="P45" s="4"/>
      <c r="Q45" s="4"/>
      <c r="R45" s="4"/>
      <c r="S45" s="241"/>
    </row>
    <row r="46" spans="1:20" s="80" customFormat="1" ht="60" hidden="1" x14ac:dyDescent="0.25">
      <c r="A46" s="240">
        <v>7.3600000000000199</v>
      </c>
      <c r="B46" s="91" t="s">
        <v>1961</v>
      </c>
      <c r="C46" s="140" t="s">
        <v>1952</v>
      </c>
      <c r="D46" s="69" t="s">
        <v>3760</v>
      </c>
      <c r="E46" s="25" t="s">
        <v>529</v>
      </c>
      <c r="F46" s="29">
        <v>6.88</v>
      </c>
      <c r="G46" s="31">
        <f t="shared" si="0"/>
        <v>0</v>
      </c>
      <c r="H46" s="29">
        <f t="shared" si="1"/>
        <v>0</v>
      </c>
      <c r="I46" s="313"/>
      <c r="J46" s="4"/>
      <c r="K46" s="4"/>
      <c r="L46" s="4"/>
      <c r="M46" s="4"/>
      <c r="N46" s="4"/>
      <c r="O46" s="4"/>
      <c r="P46" s="4"/>
      <c r="Q46" s="4"/>
      <c r="R46" s="4"/>
      <c r="S46" s="241"/>
    </row>
    <row r="47" spans="1:20" s="80" customFormat="1" ht="60" hidden="1" x14ac:dyDescent="0.25">
      <c r="A47" s="240">
        <v>7.3700000000000196</v>
      </c>
      <c r="B47" s="91" t="s">
        <v>1962</v>
      </c>
      <c r="C47" s="140" t="s">
        <v>1953</v>
      </c>
      <c r="D47" s="69" t="s">
        <v>1964</v>
      </c>
      <c r="E47" s="25" t="s">
        <v>529</v>
      </c>
      <c r="F47" s="29">
        <v>9.56</v>
      </c>
      <c r="G47" s="31">
        <f t="shared" si="0"/>
        <v>0</v>
      </c>
      <c r="H47" s="29">
        <f t="shared" si="1"/>
        <v>0</v>
      </c>
      <c r="I47" s="313"/>
      <c r="J47" s="4"/>
      <c r="K47" s="4"/>
      <c r="L47" s="4"/>
      <c r="M47" s="4"/>
      <c r="N47" s="4"/>
      <c r="O47" s="4"/>
      <c r="P47" s="4"/>
      <c r="Q47" s="4"/>
      <c r="R47" s="4"/>
      <c r="S47" s="241"/>
    </row>
    <row r="48" spans="1:20" s="80" customFormat="1" ht="45" hidden="1" x14ac:dyDescent="0.25">
      <c r="A48" s="240">
        <v>7.3800000000000203</v>
      </c>
      <c r="B48" s="3" t="s">
        <v>2337</v>
      </c>
      <c r="C48" s="370" t="s">
        <v>2336</v>
      </c>
      <c r="D48" s="69" t="s">
        <v>2339</v>
      </c>
      <c r="E48" s="25" t="s">
        <v>530</v>
      </c>
      <c r="F48" s="29">
        <v>5.42</v>
      </c>
      <c r="G48" s="31">
        <f t="shared" si="0"/>
        <v>0</v>
      </c>
      <c r="H48" s="29">
        <f t="shared" si="1"/>
        <v>0</v>
      </c>
      <c r="I48" s="313"/>
      <c r="J48" s="4"/>
      <c r="K48" s="4"/>
      <c r="L48" s="4"/>
      <c r="M48" s="4"/>
      <c r="N48" s="4"/>
      <c r="O48" s="4"/>
      <c r="P48" s="4"/>
      <c r="Q48" s="4"/>
      <c r="R48" s="4"/>
      <c r="S48" s="241"/>
    </row>
    <row r="49" spans="1:19" s="80" customFormat="1" ht="45" hidden="1" customHeight="1" x14ac:dyDescent="0.25">
      <c r="A49" s="240">
        <v>7.3900000000000201</v>
      </c>
      <c r="B49" s="3" t="s">
        <v>2338</v>
      </c>
      <c r="C49" s="370" t="s">
        <v>2336</v>
      </c>
      <c r="D49" s="69" t="s">
        <v>2340</v>
      </c>
      <c r="E49" s="25" t="s">
        <v>529</v>
      </c>
      <c r="F49" s="29">
        <v>79.08</v>
      </c>
      <c r="G49" s="31">
        <f t="shared" si="0"/>
        <v>0</v>
      </c>
      <c r="H49" s="29">
        <f t="shared" si="1"/>
        <v>0</v>
      </c>
      <c r="I49" s="313"/>
      <c r="J49" s="4"/>
      <c r="K49" s="4"/>
      <c r="L49" s="4"/>
      <c r="M49" s="4"/>
      <c r="N49" s="4"/>
      <c r="O49" s="4"/>
      <c r="P49" s="4"/>
      <c r="Q49" s="4"/>
      <c r="R49" s="4"/>
      <c r="S49" s="241"/>
    </row>
    <row r="50" spans="1:19" s="80" customFormat="1" ht="45" hidden="1" customHeight="1" x14ac:dyDescent="0.25">
      <c r="A50" s="240">
        <v>7.4000000000000199</v>
      </c>
      <c r="B50" s="3" t="s">
        <v>2351</v>
      </c>
      <c r="C50" s="140" t="s">
        <v>3761</v>
      </c>
      <c r="D50" s="69" t="s">
        <v>2398</v>
      </c>
      <c r="E50" s="25" t="s">
        <v>528</v>
      </c>
      <c r="F50" s="29">
        <v>58.8</v>
      </c>
      <c r="G50" s="31">
        <f t="shared" si="0"/>
        <v>0</v>
      </c>
      <c r="H50" s="29">
        <f t="shared" si="1"/>
        <v>0</v>
      </c>
      <c r="I50" s="313"/>
      <c r="J50" s="4"/>
      <c r="K50" s="4"/>
      <c r="L50" s="4"/>
      <c r="M50" s="4"/>
      <c r="N50" s="4"/>
      <c r="O50" s="4"/>
      <c r="P50" s="4"/>
      <c r="Q50" s="4"/>
      <c r="R50" s="4"/>
      <c r="S50" s="241"/>
    </row>
    <row r="51" spans="1:19" s="80" customFormat="1" ht="45" hidden="1" customHeight="1" x14ac:dyDescent="0.25">
      <c r="A51" s="240">
        <v>7.4100000000000197</v>
      </c>
      <c r="B51" s="3" t="s">
        <v>2352</v>
      </c>
      <c r="C51" s="140" t="s">
        <v>3761</v>
      </c>
      <c r="D51" s="69" t="s">
        <v>2399</v>
      </c>
      <c r="E51" s="25" t="s">
        <v>528</v>
      </c>
      <c r="F51" s="29">
        <v>3.22</v>
      </c>
      <c r="G51" s="31">
        <f t="shared" si="0"/>
        <v>0</v>
      </c>
      <c r="H51" s="29">
        <f t="shared" si="1"/>
        <v>0</v>
      </c>
      <c r="I51" s="313"/>
      <c r="J51" s="4"/>
      <c r="K51" s="4"/>
      <c r="L51" s="4"/>
      <c r="M51" s="4"/>
      <c r="N51" s="4"/>
      <c r="O51" s="4"/>
      <c r="P51" s="4"/>
      <c r="Q51" s="4"/>
      <c r="R51" s="4"/>
      <c r="S51" s="241"/>
    </row>
    <row r="52" spans="1:19" s="80" customFormat="1" ht="45" hidden="1" customHeight="1" x14ac:dyDescent="0.25">
      <c r="A52" s="240">
        <v>7.4200000000000204</v>
      </c>
      <c r="B52" s="3" t="s">
        <v>2353</v>
      </c>
      <c r="C52" s="140" t="s">
        <v>3761</v>
      </c>
      <c r="D52" s="69" t="s">
        <v>2400</v>
      </c>
      <c r="E52" s="25" t="s">
        <v>528</v>
      </c>
      <c r="F52" s="29">
        <v>87.34</v>
      </c>
      <c r="G52" s="31">
        <f t="shared" si="0"/>
        <v>0</v>
      </c>
      <c r="H52" s="29">
        <f t="shared" si="1"/>
        <v>0</v>
      </c>
      <c r="I52" s="313"/>
      <c r="J52" s="4"/>
      <c r="K52" s="4"/>
      <c r="L52" s="4"/>
      <c r="M52" s="4"/>
      <c r="N52" s="4"/>
      <c r="O52" s="4"/>
      <c r="P52" s="4"/>
      <c r="Q52" s="4"/>
      <c r="R52" s="4"/>
      <c r="S52" s="241"/>
    </row>
    <row r="53" spans="1:19" s="80" customFormat="1" ht="45" hidden="1" customHeight="1" x14ac:dyDescent="0.25">
      <c r="A53" s="240">
        <v>7.4300000000000201</v>
      </c>
      <c r="B53" s="3" t="s">
        <v>2354</v>
      </c>
      <c r="C53" s="140" t="s">
        <v>3761</v>
      </c>
      <c r="D53" s="69" t="s">
        <v>2401</v>
      </c>
      <c r="E53" s="25" t="s">
        <v>528</v>
      </c>
      <c r="F53" s="29">
        <v>42.93</v>
      </c>
      <c r="G53" s="31">
        <f t="shared" si="0"/>
        <v>0</v>
      </c>
      <c r="H53" s="29">
        <f t="shared" si="1"/>
        <v>0</v>
      </c>
      <c r="I53" s="313"/>
      <c r="J53" s="4"/>
      <c r="K53" s="4"/>
      <c r="L53" s="4"/>
      <c r="M53" s="4"/>
      <c r="N53" s="4"/>
      <c r="O53" s="4"/>
      <c r="P53" s="4"/>
      <c r="Q53" s="4"/>
      <c r="R53" s="4"/>
      <c r="S53" s="241"/>
    </row>
    <row r="54" spans="1:19" s="80" customFormat="1" ht="45" hidden="1" customHeight="1" x14ac:dyDescent="0.25">
      <c r="A54" s="240">
        <v>7.4400000000000199</v>
      </c>
      <c r="B54" s="3" t="s">
        <v>2355</v>
      </c>
      <c r="C54" s="140" t="s">
        <v>2390</v>
      </c>
      <c r="D54" s="69" t="s">
        <v>3762</v>
      </c>
      <c r="E54" s="25" t="s">
        <v>528</v>
      </c>
      <c r="F54" s="29">
        <v>41.51</v>
      </c>
      <c r="G54" s="31">
        <f t="shared" si="0"/>
        <v>0</v>
      </c>
      <c r="H54" s="29">
        <f t="shared" si="1"/>
        <v>0</v>
      </c>
      <c r="I54" s="313"/>
      <c r="J54" s="4"/>
      <c r="K54" s="4"/>
      <c r="L54" s="4"/>
      <c r="M54" s="4"/>
      <c r="N54" s="4"/>
      <c r="O54" s="4"/>
      <c r="P54" s="4"/>
      <c r="Q54" s="4"/>
      <c r="R54" s="4"/>
      <c r="S54" s="241"/>
    </row>
    <row r="55" spans="1:19" s="80" customFormat="1" ht="45" hidden="1" customHeight="1" x14ac:dyDescent="0.25">
      <c r="A55" s="240">
        <v>7.4500000000000197</v>
      </c>
      <c r="B55" s="3" t="s">
        <v>2356</v>
      </c>
      <c r="C55" s="140" t="s">
        <v>2390</v>
      </c>
      <c r="D55" s="69" t="s">
        <v>3763</v>
      </c>
      <c r="E55" s="25" t="s">
        <v>528</v>
      </c>
      <c r="F55" s="29">
        <v>48.12</v>
      </c>
      <c r="G55" s="31">
        <f t="shared" si="0"/>
        <v>0</v>
      </c>
      <c r="H55" s="29">
        <f t="shared" si="1"/>
        <v>0</v>
      </c>
      <c r="I55" s="313"/>
      <c r="J55" s="4"/>
      <c r="K55" s="4"/>
      <c r="L55" s="4"/>
      <c r="M55" s="4"/>
      <c r="N55" s="4"/>
      <c r="O55" s="4"/>
      <c r="P55" s="4"/>
      <c r="Q55" s="4"/>
      <c r="R55" s="4"/>
      <c r="S55" s="241"/>
    </row>
    <row r="56" spans="1:19" s="80" customFormat="1" ht="45" hidden="1" customHeight="1" x14ac:dyDescent="0.25">
      <c r="A56" s="240">
        <v>7.4600000000000204</v>
      </c>
      <c r="B56" s="3" t="s">
        <v>2357</v>
      </c>
      <c r="C56" s="140" t="s">
        <v>2390</v>
      </c>
      <c r="D56" s="69" t="s">
        <v>3764</v>
      </c>
      <c r="E56" s="25" t="s">
        <v>528</v>
      </c>
      <c r="F56" s="29">
        <v>47.47</v>
      </c>
      <c r="G56" s="31">
        <f t="shared" si="0"/>
        <v>0</v>
      </c>
      <c r="H56" s="29">
        <f t="shared" si="1"/>
        <v>0</v>
      </c>
      <c r="I56" s="313"/>
      <c r="J56" s="4"/>
      <c r="K56" s="4"/>
      <c r="L56" s="4"/>
      <c r="M56" s="4"/>
      <c r="N56" s="4"/>
      <c r="O56" s="4"/>
      <c r="P56" s="4"/>
      <c r="Q56" s="4"/>
      <c r="R56" s="4"/>
      <c r="S56" s="241"/>
    </row>
    <row r="57" spans="1:19" s="80" customFormat="1" ht="45" hidden="1" customHeight="1" x14ac:dyDescent="0.25">
      <c r="A57" s="240">
        <v>7.4700000000000202</v>
      </c>
      <c r="B57" s="3" t="s">
        <v>2358</v>
      </c>
      <c r="C57" s="140" t="s">
        <v>2390</v>
      </c>
      <c r="D57" s="69" t="s">
        <v>3765</v>
      </c>
      <c r="E57" s="25" t="s">
        <v>528</v>
      </c>
      <c r="F57" s="29">
        <v>28.02</v>
      </c>
      <c r="G57" s="31">
        <f t="shared" si="0"/>
        <v>0</v>
      </c>
      <c r="H57" s="29">
        <f t="shared" si="1"/>
        <v>0</v>
      </c>
      <c r="I57" s="313"/>
      <c r="J57" s="4"/>
      <c r="K57" s="4"/>
      <c r="L57" s="4"/>
      <c r="M57" s="4"/>
      <c r="N57" s="4"/>
      <c r="O57" s="4"/>
      <c r="P57" s="4"/>
      <c r="Q57" s="4"/>
      <c r="R57" s="4"/>
      <c r="S57" s="241"/>
    </row>
    <row r="58" spans="1:19" s="80" customFormat="1" ht="45" hidden="1" customHeight="1" x14ac:dyDescent="0.25">
      <c r="A58" s="240">
        <v>7.4800000000000297</v>
      </c>
      <c r="B58" s="3" t="s">
        <v>2359</v>
      </c>
      <c r="C58" s="140" t="s">
        <v>2390</v>
      </c>
      <c r="D58" s="69" t="s">
        <v>3766</v>
      </c>
      <c r="E58" s="25" t="s">
        <v>528</v>
      </c>
      <c r="F58" s="29">
        <v>44.44</v>
      </c>
      <c r="G58" s="31">
        <f t="shared" si="0"/>
        <v>0</v>
      </c>
      <c r="H58" s="29">
        <f t="shared" si="1"/>
        <v>0</v>
      </c>
      <c r="I58" s="313"/>
      <c r="J58" s="4"/>
      <c r="K58" s="4"/>
      <c r="L58" s="4"/>
      <c r="M58" s="4"/>
      <c r="N58" s="4"/>
      <c r="O58" s="4"/>
      <c r="P58" s="4"/>
      <c r="Q58" s="4"/>
      <c r="R58" s="4"/>
      <c r="S58" s="241"/>
    </row>
    <row r="59" spans="1:19" s="80" customFormat="1" ht="45" hidden="1" customHeight="1" x14ac:dyDescent="0.25">
      <c r="A59" s="240">
        <v>7.4900000000000304</v>
      </c>
      <c r="B59" s="3" t="s">
        <v>2360</v>
      </c>
      <c r="C59" s="140" t="s">
        <v>2390</v>
      </c>
      <c r="D59" s="69" t="s">
        <v>3767</v>
      </c>
      <c r="E59" s="25" t="s">
        <v>528</v>
      </c>
      <c r="F59" s="29">
        <v>51.12</v>
      </c>
      <c r="G59" s="31">
        <f t="shared" si="0"/>
        <v>0</v>
      </c>
      <c r="H59" s="29">
        <f t="shared" si="1"/>
        <v>0</v>
      </c>
      <c r="I59" s="313"/>
      <c r="J59" s="4"/>
      <c r="K59" s="4"/>
      <c r="L59" s="4"/>
      <c r="M59" s="4"/>
      <c r="N59" s="4"/>
      <c r="O59" s="4"/>
      <c r="P59" s="4"/>
      <c r="Q59" s="4"/>
      <c r="R59" s="4"/>
      <c r="S59" s="241"/>
    </row>
    <row r="60" spans="1:19" s="80" customFormat="1" ht="45" hidden="1" customHeight="1" x14ac:dyDescent="0.25">
      <c r="A60" s="240">
        <v>7.5000000000000302</v>
      </c>
      <c r="B60" s="3" t="s">
        <v>2361</v>
      </c>
      <c r="C60" s="140" t="s">
        <v>2391</v>
      </c>
      <c r="D60" s="69" t="s">
        <v>3768</v>
      </c>
      <c r="E60" s="25" t="s">
        <v>528</v>
      </c>
      <c r="F60" s="29">
        <v>8.3699999999999992</v>
      </c>
      <c r="G60" s="31">
        <f t="shared" si="0"/>
        <v>0</v>
      </c>
      <c r="H60" s="29">
        <f t="shared" si="1"/>
        <v>0</v>
      </c>
      <c r="I60" s="313"/>
      <c r="J60" s="4"/>
      <c r="K60" s="4"/>
      <c r="L60" s="4"/>
      <c r="M60" s="4"/>
      <c r="N60" s="4"/>
      <c r="O60" s="4"/>
      <c r="P60" s="4"/>
      <c r="Q60" s="4"/>
      <c r="R60" s="4"/>
      <c r="S60" s="241"/>
    </row>
    <row r="61" spans="1:19" s="80" customFormat="1" ht="45" hidden="1" customHeight="1" x14ac:dyDescent="0.25">
      <c r="A61" s="240">
        <v>7.51000000000003</v>
      </c>
      <c r="B61" s="3" t="s">
        <v>2362</v>
      </c>
      <c r="C61" s="140" t="s">
        <v>2391</v>
      </c>
      <c r="D61" s="69" t="s">
        <v>3769</v>
      </c>
      <c r="E61" s="25" t="s">
        <v>528</v>
      </c>
      <c r="F61" s="29">
        <v>48.11</v>
      </c>
      <c r="G61" s="31">
        <f t="shared" si="0"/>
        <v>0</v>
      </c>
      <c r="H61" s="29">
        <f t="shared" si="1"/>
        <v>0</v>
      </c>
      <c r="I61" s="313"/>
      <c r="J61" s="4"/>
      <c r="K61" s="4"/>
      <c r="L61" s="4"/>
      <c r="M61" s="4"/>
      <c r="N61" s="4"/>
      <c r="O61" s="4"/>
      <c r="P61" s="4"/>
      <c r="Q61" s="4"/>
      <c r="R61" s="4"/>
      <c r="S61" s="241"/>
    </row>
    <row r="62" spans="1:19" s="80" customFormat="1" ht="45" hidden="1" customHeight="1" x14ac:dyDescent="0.25">
      <c r="A62" s="240">
        <v>7.5200000000000298</v>
      </c>
      <c r="B62" s="3" t="s">
        <v>2363</v>
      </c>
      <c r="C62" s="140" t="s">
        <v>2391</v>
      </c>
      <c r="D62" s="69" t="s">
        <v>3770</v>
      </c>
      <c r="E62" s="25" t="s">
        <v>528</v>
      </c>
      <c r="F62" s="29">
        <v>28.53</v>
      </c>
      <c r="G62" s="31">
        <f t="shared" si="0"/>
        <v>0</v>
      </c>
      <c r="H62" s="29">
        <f t="shared" si="1"/>
        <v>0</v>
      </c>
      <c r="I62" s="313"/>
      <c r="J62" s="4"/>
      <c r="K62" s="4"/>
      <c r="L62" s="4"/>
      <c r="M62" s="4"/>
      <c r="N62" s="4"/>
      <c r="O62" s="4"/>
      <c r="P62" s="4"/>
      <c r="Q62" s="4"/>
      <c r="R62" s="4"/>
      <c r="S62" s="241"/>
    </row>
    <row r="63" spans="1:19" s="80" customFormat="1" ht="45" hidden="1" customHeight="1" x14ac:dyDescent="0.25">
      <c r="A63" s="240">
        <v>7.5300000000000296</v>
      </c>
      <c r="B63" s="3" t="s">
        <v>2364</v>
      </c>
      <c r="C63" s="140" t="s">
        <v>2391</v>
      </c>
      <c r="D63" s="69" t="s">
        <v>3771</v>
      </c>
      <c r="E63" s="25" t="s">
        <v>528</v>
      </c>
      <c r="F63" s="29">
        <v>45.94</v>
      </c>
      <c r="G63" s="31">
        <f t="shared" si="0"/>
        <v>0</v>
      </c>
      <c r="H63" s="29">
        <f t="shared" si="1"/>
        <v>0</v>
      </c>
      <c r="I63" s="313"/>
      <c r="J63" s="4"/>
      <c r="K63" s="4"/>
      <c r="L63" s="4"/>
      <c r="M63" s="4"/>
      <c r="N63" s="4"/>
      <c r="O63" s="4"/>
      <c r="P63" s="4"/>
      <c r="Q63" s="4"/>
      <c r="R63" s="4"/>
      <c r="S63" s="241"/>
    </row>
    <row r="64" spans="1:19" s="80" customFormat="1" ht="45" hidden="1" customHeight="1" x14ac:dyDescent="0.25">
      <c r="A64" s="240">
        <v>7.5400000000000302</v>
      </c>
      <c r="B64" s="3" t="s">
        <v>2365</v>
      </c>
      <c r="C64" s="140" t="s">
        <v>2391</v>
      </c>
      <c r="D64" s="69" t="s">
        <v>3772</v>
      </c>
      <c r="E64" s="25" t="s">
        <v>528</v>
      </c>
      <c r="F64" s="29">
        <v>47.94</v>
      </c>
      <c r="G64" s="31">
        <f t="shared" si="0"/>
        <v>0</v>
      </c>
      <c r="H64" s="29">
        <f t="shared" si="1"/>
        <v>0</v>
      </c>
      <c r="I64" s="313"/>
      <c r="J64" s="4"/>
      <c r="K64" s="4"/>
      <c r="L64" s="4"/>
      <c r="M64" s="4"/>
      <c r="N64" s="4"/>
      <c r="O64" s="4"/>
      <c r="P64" s="4"/>
      <c r="Q64" s="4"/>
      <c r="R64" s="4"/>
      <c r="S64" s="241"/>
    </row>
    <row r="65" spans="1:38" s="80" customFormat="1" ht="45" hidden="1" customHeight="1" x14ac:dyDescent="0.25">
      <c r="A65" s="240">
        <v>7.55000000000003</v>
      </c>
      <c r="B65" s="3" t="s">
        <v>2366</v>
      </c>
      <c r="C65" s="140" t="s">
        <v>2391</v>
      </c>
      <c r="D65" s="69" t="s">
        <v>3773</v>
      </c>
      <c r="E65" s="25" t="s">
        <v>531</v>
      </c>
      <c r="F65" s="29">
        <v>6.68</v>
      </c>
      <c r="G65" s="31">
        <f t="shared" si="0"/>
        <v>0</v>
      </c>
      <c r="H65" s="29">
        <f t="shared" si="1"/>
        <v>0</v>
      </c>
      <c r="I65" s="313"/>
      <c r="J65" s="4"/>
      <c r="K65" s="4"/>
      <c r="L65" s="4"/>
      <c r="M65" s="4"/>
      <c r="N65" s="4"/>
      <c r="O65" s="4"/>
      <c r="P65" s="4"/>
      <c r="Q65" s="4"/>
      <c r="R65" s="4"/>
      <c r="S65" s="241"/>
    </row>
    <row r="66" spans="1:38" ht="45" hidden="1" customHeight="1" x14ac:dyDescent="0.25">
      <c r="A66" s="240">
        <v>7.5600000000000298</v>
      </c>
      <c r="B66" s="3" t="s">
        <v>2367</v>
      </c>
      <c r="C66" s="140" t="s">
        <v>2391</v>
      </c>
      <c r="D66" s="69" t="s">
        <v>3774</v>
      </c>
      <c r="E66" s="25" t="s">
        <v>528</v>
      </c>
      <c r="F66" s="29">
        <v>44.07</v>
      </c>
      <c r="G66" s="31">
        <f t="shared" si="0"/>
        <v>0</v>
      </c>
      <c r="H66" s="29">
        <f t="shared" si="1"/>
        <v>0</v>
      </c>
      <c r="I66" s="313"/>
      <c r="J66" s="4"/>
      <c r="K66" s="4"/>
      <c r="L66" s="4"/>
      <c r="M66" s="4"/>
      <c r="N66" s="4"/>
      <c r="O66" s="4"/>
      <c r="P66" s="4"/>
      <c r="Q66" s="4"/>
      <c r="R66" s="4"/>
      <c r="S66" s="241"/>
    </row>
    <row r="67" spans="1:38" ht="45" hidden="1" customHeight="1" x14ac:dyDescent="0.25">
      <c r="A67" s="240">
        <v>7.5700000000000296</v>
      </c>
      <c r="B67" s="3" t="s">
        <v>2368</v>
      </c>
      <c r="C67" s="140" t="s">
        <v>2391</v>
      </c>
      <c r="D67" s="69" t="s">
        <v>3775</v>
      </c>
      <c r="E67" s="25" t="s">
        <v>531</v>
      </c>
      <c r="F67" s="29">
        <v>10.67</v>
      </c>
      <c r="G67" s="31">
        <f t="shared" si="0"/>
        <v>0</v>
      </c>
      <c r="H67" s="29">
        <f t="shared" si="1"/>
        <v>0</v>
      </c>
      <c r="I67" s="313"/>
      <c r="J67" s="4"/>
      <c r="K67" s="4"/>
      <c r="L67" s="4"/>
      <c r="M67" s="4"/>
      <c r="N67" s="4"/>
      <c r="O67" s="4"/>
      <c r="P67" s="4"/>
      <c r="Q67" s="4"/>
      <c r="R67" s="4"/>
      <c r="S67" s="241"/>
    </row>
    <row r="68" spans="1:38" ht="45" hidden="1" customHeight="1" x14ac:dyDescent="0.25">
      <c r="A68" s="240">
        <v>7.5800000000000303</v>
      </c>
      <c r="B68" s="3" t="s">
        <v>2369</v>
      </c>
      <c r="C68" s="140" t="s">
        <v>2391</v>
      </c>
      <c r="D68" s="69" t="s">
        <v>3776</v>
      </c>
      <c r="E68" s="25" t="s">
        <v>531</v>
      </c>
      <c r="F68" s="29">
        <v>11.39</v>
      </c>
      <c r="G68" s="31">
        <f t="shared" si="0"/>
        <v>0</v>
      </c>
      <c r="H68" s="29">
        <f t="shared" si="1"/>
        <v>0</v>
      </c>
      <c r="I68" s="313"/>
      <c r="J68" s="4"/>
      <c r="K68" s="4"/>
      <c r="L68" s="4"/>
      <c r="M68" s="4"/>
      <c r="N68" s="4"/>
      <c r="O68" s="4"/>
      <c r="P68" s="4"/>
      <c r="Q68" s="4"/>
      <c r="R68" s="4"/>
      <c r="S68" s="241"/>
    </row>
    <row r="69" spans="1:38" ht="45" hidden="1" customHeight="1" x14ac:dyDescent="0.25">
      <c r="A69" s="240">
        <v>7.5900000000000301</v>
      </c>
      <c r="B69" s="3" t="s">
        <v>2370</v>
      </c>
      <c r="C69" s="140" t="s">
        <v>2391</v>
      </c>
      <c r="D69" s="69" t="s">
        <v>3777</v>
      </c>
      <c r="E69" s="25" t="s">
        <v>528</v>
      </c>
      <c r="F69" s="29">
        <v>30.73</v>
      </c>
      <c r="G69" s="31">
        <f t="shared" si="0"/>
        <v>0</v>
      </c>
      <c r="H69" s="29">
        <f t="shared" si="1"/>
        <v>0</v>
      </c>
      <c r="I69" s="313"/>
      <c r="J69" s="4"/>
      <c r="K69" s="4"/>
      <c r="L69" s="4"/>
      <c r="M69" s="4"/>
      <c r="N69" s="4"/>
      <c r="O69" s="4"/>
      <c r="P69" s="4"/>
      <c r="Q69" s="4"/>
      <c r="R69" s="4"/>
      <c r="S69" s="241"/>
    </row>
    <row r="70" spans="1:38" ht="30" hidden="1" x14ac:dyDescent="0.25">
      <c r="A70" s="240">
        <v>7.6000000000000298</v>
      </c>
      <c r="B70" s="3" t="s">
        <v>2371</v>
      </c>
      <c r="C70" s="140" t="s">
        <v>2391</v>
      </c>
      <c r="D70" s="69" t="s">
        <v>2402</v>
      </c>
      <c r="E70" s="25" t="s">
        <v>528</v>
      </c>
      <c r="F70" s="29">
        <v>7.8</v>
      </c>
      <c r="G70" s="31">
        <f t="shared" si="0"/>
        <v>0</v>
      </c>
      <c r="H70" s="29">
        <f t="shared" si="1"/>
        <v>0</v>
      </c>
      <c r="I70" s="313"/>
      <c r="J70" s="4"/>
      <c r="K70" s="4"/>
      <c r="L70" s="4"/>
      <c r="M70" s="4"/>
      <c r="N70" s="4"/>
      <c r="O70" s="4"/>
      <c r="P70" s="4"/>
      <c r="Q70" s="4"/>
      <c r="R70" s="4"/>
      <c r="S70" s="241"/>
    </row>
    <row r="71" spans="1:38" ht="30" hidden="1" x14ac:dyDescent="0.25">
      <c r="A71" s="240">
        <v>7.6100000000000296</v>
      </c>
      <c r="B71" s="3" t="s">
        <v>2372</v>
      </c>
      <c r="C71" s="140" t="s">
        <v>2391</v>
      </c>
      <c r="D71" s="69" t="s">
        <v>2403</v>
      </c>
      <c r="E71" s="25" t="s">
        <v>529</v>
      </c>
      <c r="F71" s="29">
        <v>1.69</v>
      </c>
      <c r="G71" s="31">
        <f t="shared" si="0"/>
        <v>0</v>
      </c>
      <c r="H71" s="29">
        <f t="shared" si="1"/>
        <v>0</v>
      </c>
      <c r="I71" s="313"/>
      <c r="J71" s="4"/>
      <c r="K71" s="4"/>
      <c r="L71" s="4"/>
      <c r="M71" s="4"/>
      <c r="N71" s="4"/>
      <c r="O71" s="4"/>
      <c r="P71" s="4"/>
      <c r="Q71" s="4"/>
      <c r="R71" s="4"/>
      <c r="S71" s="241"/>
    </row>
    <row r="72" spans="1:38" ht="30.75" hidden="1" customHeight="1" x14ac:dyDescent="0.25">
      <c r="A72" s="240">
        <v>7.6200000000000303</v>
      </c>
      <c r="B72" s="3" t="s">
        <v>2373</v>
      </c>
      <c r="C72" s="140" t="s">
        <v>810</v>
      </c>
      <c r="D72" s="69" t="s">
        <v>3778</v>
      </c>
      <c r="E72" s="25" t="s">
        <v>528</v>
      </c>
      <c r="F72" s="29">
        <v>57.17</v>
      </c>
      <c r="G72" s="31">
        <f t="shared" si="0"/>
        <v>0</v>
      </c>
      <c r="H72" s="29">
        <f t="shared" si="1"/>
        <v>0</v>
      </c>
      <c r="I72" s="313"/>
      <c r="J72" s="4"/>
      <c r="K72" s="4"/>
      <c r="L72" s="4"/>
      <c r="M72" s="4"/>
      <c r="N72" s="4"/>
      <c r="O72" s="4"/>
      <c r="P72" s="4"/>
      <c r="Q72" s="4"/>
      <c r="R72" s="4"/>
      <c r="S72" s="241"/>
    </row>
    <row r="73" spans="1:38" ht="30.75" hidden="1" customHeight="1" x14ac:dyDescent="0.25">
      <c r="A73" s="240">
        <v>7.6300000000000399</v>
      </c>
      <c r="B73" s="3" t="s">
        <v>2374</v>
      </c>
      <c r="C73" s="140" t="s">
        <v>810</v>
      </c>
      <c r="D73" s="69" t="s">
        <v>3779</v>
      </c>
      <c r="E73" s="25" t="s">
        <v>528</v>
      </c>
      <c r="F73" s="29">
        <v>67</v>
      </c>
      <c r="G73" s="31">
        <f t="shared" si="0"/>
        <v>0</v>
      </c>
      <c r="H73" s="29">
        <f t="shared" si="1"/>
        <v>0</v>
      </c>
      <c r="I73" s="313"/>
      <c r="J73" s="4"/>
      <c r="K73" s="4"/>
      <c r="L73" s="4"/>
      <c r="M73" s="4"/>
      <c r="N73" s="4"/>
      <c r="O73" s="4"/>
      <c r="P73" s="4"/>
      <c r="Q73" s="4"/>
      <c r="R73" s="4"/>
      <c r="S73" s="241"/>
    </row>
    <row r="74" spans="1:38" ht="30.75" hidden="1" customHeight="1" x14ac:dyDescent="0.25">
      <c r="A74" s="240">
        <v>7.6400000000000396</v>
      </c>
      <c r="B74" s="3" t="s">
        <v>2375</v>
      </c>
      <c r="C74" s="140" t="s">
        <v>2392</v>
      </c>
      <c r="D74" s="69" t="s">
        <v>3780</v>
      </c>
      <c r="E74" s="25" t="s">
        <v>528</v>
      </c>
      <c r="F74" s="29">
        <v>5.45</v>
      </c>
      <c r="G74" s="31">
        <f t="shared" si="0"/>
        <v>0</v>
      </c>
      <c r="H74" s="29">
        <f t="shared" si="1"/>
        <v>0</v>
      </c>
      <c r="I74" s="313"/>
      <c r="J74" s="4"/>
      <c r="K74" s="4"/>
      <c r="L74" s="4"/>
      <c r="M74" s="4"/>
      <c r="N74" s="4"/>
      <c r="O74" s="4"/>
      <c r="P74" s="4"/>
      <c r="Q74" s="4"/>
      <c r="R74" s="4"/>
      <c r="S74" s="241"/>
    </row>
    <row r="75" spans="1:38" s="210" customFormat="1" ht="30.75" hidden="1" customHeight="1" x14ac:dyDescent="0.25">
      <c r="A75" s="240">
        <v>7.6500000000000403</v>
      </c>
      <c r="B75" s="205" t="s">
        <v>2376</v>
      </c>
      <c r="C75" s="205" t="s">
        <v>2393</v>
      </c>
      <c r="D75" s="158" t="s">
        <v>3781</v>
      </c>
      <c r="E75" s="159" t="s">
        <v>528</v>
      </c>
      <c r="F75" s="160">
        <v>51.78</v>
      </c>
      <c r="G75" s="31">
        <f t="shared" ref="G75" si="2">SUM(J75:S75)</f>
        <v>0</v>
      </c>
      <c r="H75" s="29">
        <f t="shared" ref="H75" si="3">F75*G75</f>
        <v>0</v>
      </c>
      <c r="I75" s="325"/>
      <c r="J75" s="208"/>
      <c r="K75" s="208"/>
      <c r="L75" s="208"/>
      <c r="M75" s="208"/>
      <c r="N75" s="208"/>
      <c r="O75" s="208"/>
      <c r="P75" s="208"/>
      <c r="Q75" s="208"/>
      <c r="R75" s="208"/>
      <c r="S75" s="247"/>
      <c r="T75" s="209"/>
      <c r="U75" s="209"/>
      <c r="V75" s="209"/>
      <c r="W75" s="209"/>
      <c r="X75" s="209"/>
      <c r="Y75" s="209"/>
      <c r="Z75" s="209"/>
      <c r="AA75" s="209"/>
      <c r="AB75" s="209"/>
      <c r="AC75" s="209"/>
      <c r="AD75" s="209"/>
      <c r="AE75" s="209"/>
      <c r="AF75" s="209"/>
      <c r="AG75" s="209"/>
      <c r="AH75" s="209"/>
      <c r="AI75" s="209"/>
      <c r="AJ75" s="209"/>
      <c r="AK75" s="209"/>
      <c r="AL75" s="209"/>
    </row>
    <row r="76" spans="1:38" ht="30.75" hidden="1" customHeight="1" x14ac:dyDescent="0.25">
      <c r="A76" s="240">
        <v>7.6600000000000401</v>
      </c>
      <c r="B76" s="3" t="s">
        <v>2377</v>
      </c>
      <c r="C76" s="140" t="s">
        <v>2393</v>
      </c>
      <c r="D76" s="69" t="s">
        <v>3782</v>
      </c>
      <c r="E76" s="25" t="s">
        <v>528</v>
      </c>
      <c r="F76" s="29">
        <v>91.45</v>
      </c>
      <c r="G76" s="31">
        <f t="shared" ref="G76:G334" si="4">SUM(J76:S76)</f>
        <v>0</v>
      </c>
      <c r="H76" s="29">
        <f t="shared" ref="H76:H334" si="5">F76*G76</f>
        <v>0</v>
      </c>
      <c r="I76" s="313"/>
      <c r="J76" s="4"/>
      <c r="K76" s="4"/>
      <c r="L76" s="4"/>
      <c r="M76" s="4"/>
      <c r="N76" s="4"/>
      <c r="O76" s="4"/>
      <c r="P76" s="4"/>
      <c r="Q76" s="4"/>
      <c r="R76" s="4"/>
      <c r="S76" s="241"/>
    </row>
    <row r="77" spans="1:38" ht="30.75" hidden="1" customHeight="1" x14ac:dyDescent="0.25">
      <c r="A77" s="240">
        <v>7.6700000000000399</v>
      </c>
      <c r="B77" s="3" t="s">
        <v>2378</v>
      </c>
      <c r="C77" s="140" t="s">
        <v>2393</v>
      </c>
      <c r="D77" s="69" t="s">
        <v>3783</v>
      </c>
      <c r="E77" s="25" t="s">
        <v>528</v>
      </c>
      <c r="F77" s="29">
        <v>87.48</v>
      </c>
      <c r="G77" s="31">
        <f t="shared" si="4"/>
        <v>0</v>
      </c>
      <c r="H77" s="29">
        <f t="shared" si="5"/>
        <v>0</v>
      </c>
      <c r="I77" s="313"/>
      <c r="J77" s="4"/>
      <c r="K77" s="4"/>
      <c r="L77" s="4"/>
      <c r="M77" s="4"/>
      <c r="N77" s="4"/>
      <c r="O77" s="4"/>
      <c r="P77" s="4"/>
      <c r="Q77" s="4"/>
      <c r="R77" s="4"/>
      <c r="S77" s="241"/>
    </row>
    <row r="78" spans="1:38" ht="30.75" hidden="1" customHeight="1" x14ac:dyDescent="0.25">
      <c r="A78" s="240">
        <v>7.6800000000000397</v>
      </c>
      <c r="B78" s="3" t="s">
        <v>2379</v>
      </c>
      <c r="C78" s="140" t="s">
        <v>2393</v>
      </c>
      <c r="D78" s="69" t="s">
        <v>3784</v>
      </c>
      <c r="E78" s="25" t="s">
        <v>528</v>
      </c>
      <c r="F78" s="29">
        <v>75.760000000000005</v>
      </c>
      <c r="G78" s="31">
        <f t="shared" si="4"/>
        <v>0</v>
      </c>
      <c r="H78" s="29">
        <f t="shared" si="5"/>
        <v>0</v>
      </c>
      <c r="I78" s="313"/>
      <c r="J78" s="4"/>
      <c r="K78" s="4"/>
      <c r="L78" s="4"/>
      <c r="M78" s="4"/>
      <c r="N78" s="4"/>
      <c r="O78" s="4"/>
      <c r="P78" s="4"/>
      <c r="Q78" s="4"/>
      <c r="R78" s="4"/>
      <c r="S78" s="241"/>
    </row>
    <row r="79" spans="1:38" ht="30.75" hidden="1" customHeight="1" x14ac:dyDescent="0.25">
      <c r="A79" s="240">
        <v>7.6900000000000404</v>
      </c>
      <c r="B79" s="3" t="s">
        <v>2380</v>
      </c>
      <c r="C79" s="140" t="s">
        <v>2393</v>
      </c>
      <c r="D79" s="69" t="s">
        <v>3785</v>
      </c>
      <c r="E79" s="25" t="s">
        <v>528</v>
      </c>
      <c r="F79" s="29">
        <v>71.790000000000006</v>
      </c>
      <c r="G79" s="31">
        <f t="shared" si="4"/>
        <v>0</v>
      </c>
      <c r="H79" s="29">
        <f t="shared" si="5"/>
        <v>0</v>
      </c>
      <c r="I79" s="313"/>
      <c r="J79" s="4"/>
      <c r="K79" s="4"/>
      <c r="L79" s="4"/>
      <c r="M79" s="4"/>
      <c r="N79" s="4"/>
      <c r="O79" s="4"/>
      <c r="P79" s="4"/>
      <c r="Q79" s="4"/>
      <c r="R79" s="4"/>
      <c r="S79" s="241"/>
    </row>
    <row r="80" spans="1:38" ht="30.75" hidden="1" customHeight="1" x14ac:dyDescent="0.25">
      <c r="A80" s="240">
        <v>7.7000000000000401</v>
      </c>
      <c r="B80" s="3" t="s">
        <v>2381</v>
      </c>
      <c r="C80" s="140" t="s">
        <v>2394</v>
      </c>
      <c r="D80" s="69" t="s">
        <v>3786</v>
      </c>
      <c r="E80" s="25" t="s">
        <v>528</v>
      </c>
      <c r="F80" s="29">
        <v>47.1</v>
      </c>
      <c r="G80" s="31">
        <f t="shared" si="4"/>
        <v>0</v>
      </c>
      <c r="H80" s="29">
        <f t="shared" si="5"/>
        <v>0</v>
      </c>
      <c r="I80" s="313"/>
      <c r="J80" s="4"/>
      <c r="K80" s="4"/>
      <c r="L80" s="4"/>
      <c r="M80" s="4"/>
      <c r="N80" s="4"/>
      <c r="O80" s="4"/>
      <c r="P80" s="4"/>
      <c r="Q80" s="4"/>
      <c r="R80" s="4"/>
      <c r="S80" s="241"/>
    </row>
    <row r="81" spans="1:19" ht="30.75" hidden="1" customHeight="1" x14ac:dyDescent="0.25">
      <c r="A81" s="240">
        <v>7.7100000000000399</v>
      </c>
      <c r="B81" s="3" t="s">
        <v>2382</v>
      </c>
      <c r="C81" s="140" t="s">
        <v>2394</v>
      </c>
      <c r="D81" s="69" t="s">
        <v>3787</v>
      </c>
      <c r="E81" s="25" t="s">
        <v>528</v>
      </c>
      <c r="F81" s="29">
        <v>67.040000000000006</v>
      </c>
      <c r="G81" s="31">
        <f t="shared" si="4"/>
        <v>0</v>
      </c>
      <c r="H81" s="29">
        <f t="shared" si="5"/>
        <v>0</v>
      </c>
      <c r="I81" s="313"/>
      <c r="J81" s="4"/>
      <c r="K81" s="4"/>
      <c r="L81" s="4"/>
      <c r="M81" s="4"/>
      <c r="N81" s="4"/>
      <c r="O81" s="4"/>
      <c r="P81" s="4"/>
      <c r="Q81" s="4"/>
      <c r="R81" s="4"/>
      <c r="S81" s="241"/>
    </row>
    <row r="82" spans="1:19" ht="47.25" hidden="1" customHeight="1" x14ac:dyDescent="0.25">
      <c r="A82" s="240">
        <v>7.7200000000000397</v>
      </c>
      <c r="B82" s="3" t="s">
        <v>2383</v>
      </c>
      <c r="C82" s="140" t="s">
        <v>2395</v>
      </c>
      <c r="D82" s="69" t="s">
        <v>3788</v>
      </c>
      <c r="E82" s="25" t="s">
        <v>528</v>
      </c>
      <c r="F82" s="29">
        <v>28.59</v>
      </c>
      <c r="G82" s="31">
        <f t="shared" si="4"/>
        <v>0</v>
      </c>
      <c r="H82" s="29">
        <f t="shared" si="5"/>
        <v>0</v>
      </c>
      <c r="I82" s="313"/>
      <c r="J82" s="4"/>
      <c r="K82" s="4"/>
      <c r="L82" s="4"/>
      <c r="M82" s="4"/>
      <c r="N82" s="4"/>
      <c r="O82" s="4"/>
      <c r="P82" s="4"/>
      <c r="Q82" s="4"/>
      <c r="R82" s="4"/>
      <c r="S82" s="241"/>
    </row>
    <row r="83" spans="1:19" ht="47.25" hidden="1" customHeight="1" x14ac:dyDescent="0.25">
      <c r="A83" s="240">
        <v>7.7300000000000404</v>
      </c>
      <c r="B83" s="3" t="s">
        <v>2384</v>
      </c>
      <c r="C83" s="140" t="s">
        <v>2395</v>
      </c>
      <c r="D83" s="69" t="s">
        <v>3789</v>
      </c>
      <c r="E83" s="25" t="s">
        <v>528</v>
      </c>
      <c r="F83" s="29">
        <v>54.27</v>
      </c>
      <c r="G83" s="31">
        <f t="shared" si="4"/>
        <v>0</v>
      </c>
      <c r="H83" s="29">
        <f t="shared" si="5"/>
        <v>0</v>
      </c>
      <c r="I83" s="313"/>
      <c r="J83" s="4"/>
      <c r="K83" s="4"/>
      <c r="L83" s="4"/>
      <c r="M83" s="4"/>
      <c r="N83" s="4"/>
      <c r="O83" s="4"/>
      <c r="P83" s="4"/>
      <c r="Q83" s="4"/>
      <c r="R83" s="4"/>
      <c r="S83" s="241"/>
    </row>
    <row r="84" spans="1:19" ht="47.25" hidden="1" customHeight="1" x14ac:dyDescent="0.25">
      <c r="A84" s="240">
        <v>7.7400000000000402</v>
      </c>
      <c r="B84" s="3" t="s">
        <v>2385</v>
      </c>
      <c r="C84" s="140" t="s">
        <v>2395</v>
      </c>
      <c r="D84" s="69" t="s">
        <v>3790</v>
      </c>
      <c r="E84" s="25" t="s">
        <v>528</v>
      </c>
      <c r="F84" s="29">
        <v>65.27</v>
      </c>
      <c r="G84" s="31">
        <f t="shared" si="4"/>
        <v>0</v>
      </c>
      <c r="H84" s="29">
        <f t="shared" si="5"/>
        <v>0</v>
      </c>
      <c r="I84" s="313"/>
      <c r="J84" s="4"/>
      <c r="K84" s="4"/>
      <c r="L84" s="4"/>
      <c r="M84" s="4"/>
      <c r="N84" s="4"/>
      <c r="O84" s="4"/>
      <c r="P84" s="4"/>
      <c r="Q84" s="4"/>
      <c r="R84" s="4"/>
      <c r="S84" s="241"/>
    </row>
    <row r="85" spans="1:19" ht="47.25" hidden="1" customHeight="1" x14ac:dyDescent="0.25">
      <c r="A85" s="240">
        <v>7.75000000000004</v>
      </c>
      <c r="B85" s="3" t="s">
        <v>2386</v>
      </c>
      <c r="C85" s="140" t="s">
        <v>2396</v>
      </c>
      <c r="D85" s="69" t="s">
        <v>3791</v>
      </c>
      <c r="E85" s="25" t="s">
        <v>528</v>
      </c>
      <c r="F85" s="29">
        <v>28.59</v>
      </c>
      <c r="G85" s="31">
        <f t="shared" si="4"/>
        <v>0</v>
      </c>
      <c r="H85" s="29">
        <f t="shared" si="5"/>
        <v>0</v>
      </c>
      <c r="I85" s="313"/>
      <c r="J85" s="4"/>
      <c r="K85" s="4"/>
      <c r="L85" s="4"/>
      <c r="M85" s="4"/>
      <c r="N85" s="4"/>
      <c r="O85" s="4"/>
      <c r="P85" s="4"/>
      <c r="Q85" s="4"/>
      <c r="R85" s="4"/>
      <c r="S85" s="241"/>
    </row>
    <row r="86" spans="1:19" ht="47.25" hidden="1" customHeight="1" x14ac:dyDescent="0.25">
      <c r="A86" s="240">
        <v>7.7600000000000398</v>
      </c>
      <c r="B86" s="3" t="s">
        <v>2387</v>
      </c>
      <c r="C86" s="140" t="s">
        <v>2396</v>
      </c>
      <c r="D86" s="69" t="s">
        <v>3792</v>
      </c>
      <c r="E86" s="25" t="s">
        <v>528</v>
      </c>
      <c r="F86" s="29">
        <v>54.44</v>
      </c>
      <c r="G86" s="31">
        <f t="shared" si="4"/>
        <v>0</v>
      </c>
      <c r="H86" s="29">
        <f t="shared" si="5"/>
        <v>0</v>
      </c>
      <c r="I86" s="313"/>
      <c r="J86" s="4"/>
      <c r="K86" s="4"/>
      <c r="L86" s="4"/>
      <c r="M86" s="4"/>
      <c r="N86" s="4"/>
      <c r="O86" s="4"/>
      <c r="P86" s="4"/>
      <c r="Q86" s="4"/>
      <c r="R86" s="4"/>
      <c r="S86" s="241"/>
    </row>
    <row r="87" spans="1:19" ht="47.25" hidden="1" customHeight="1" x14ac:dyDescent="0.25">
      <c r="A87" s="240">
        <v>7.7700000000000404</v>
      </c>
      <c r="B87" s="3" t="s">
        <v>2388</v>
      </c>
      <c r="C87" s="140" t="s">
        <v>2397</v>
      </c>
      <c r="D87" s="69" t="s">
        <v>3793</v>
      </c>
      <c r="E87" s="25" t="s">
        <v>528</v>
      </c>
      <c r="F87" s="29">
        <v>22.06</v>
      </c>
      <c r="G87" s="31">
        <f t="shared" si="4"/>
        <v>0</v>
      </c>
      <c r="H87" s="29">
        <f t="shared" si="5"/>
        <v>0</v>
      </c>
      <c r="I87" s="313"/>
      <c r="J87" s="4"/>
      <c r="K87" s="4"/>
      <c r="L87" s="4"/>
      <c r="M87" s="4"/>
      <c r="N87" s="4"/>
      <c r="O87" s="4"/>
      <c r="P87" s="4"/>
      <c r="Q87" s="4"/>
      <c r="R87" s="4"/>
      <c r="S87" s="241"/>
    </row>
    <row r="88" spans="1:19" ht="47.25" hidden="1" customHeight="1" x14ac:dyDescent="0.25">
      <c r="A88" s="240">
        <v>7.78000000000005</v>
      </c>
      <c r="B88" s="3" t="s">
        <v>2389</v>
      </c>
      <c r="C88" s="140" t="s">
        <v>2397</v>
      </c>
      <c r="D88" s="69" t="s">
        <v>3794</v>
      </c>
      <c r="E88" s="25" t="s">
        <v>528</v>
      </c>
      <c r="F88" s="29">
        <v>45.21</v>
      </c>
      <c r="G88" s="31">
        <f t="shared" si="4"/>
        <v>0</v>
      </c>
      <c r="H88" s="29">
        <f t="shared" si="5"/>
        <v>0</v>
      </c>
      <c r="I88" s="313"/>
      <c r="J88" s="4"/>
      <c r="K88" s="4"/>
      <c r="L88" s="4"/>
      <c r="M88" s="4"/>
      <c r="N88" s="4"/>
      <c r="O88" s="4"/>
      <c r="P88" s="4"/>
      <c r="Q88" s="4"/>
      <c r="R88" s="4"/>
      <c r="S88" s="241"/>
    </row>
    <row r="89" spans="1:19" ht="35.25" hidden="1" customHeight="1" x14ac:dyDescent="0.25">
      <c r="A89" s="360"/>
      <c r="B89" s="361"/>
      <c r="C89" s="358" t="s">
        <v>2974</v>
      </c>
      <c r="D89" s="367"/>
      <c r="E89" s="50"/>
      <c r="F89" s="101"/>
      <c r="G89" s="32"/>
      <c r="H89" s="101"/>
      <c r="I89" s="314"/>
      <c r="J89" s="43"/>
      <c r="K89" s="43"/>
      <c r="L89" s="43"/>
      <c r="M89" s="43"/>
      <c r="N89" s="43"/>
      <c r="O89" s="43"/>
      <c r="P89" s="43"/>
      <c r="Q89" s="43"/>
      <c r="R89" s="43"/>
      <c r="S89" s="244"/>
    </row>
    <row r="90" spans="1:19" ht="90.75" hidden="1" customHeight="1" x14ac:dyDescent="0.25">
      <c r="A90" s="240">
        <v>7.79</v>
      </c>
      <c r="B90" s="3" t="s">
        <v>817</v>
      </c>
      <c r="C90" s="140" t="s">
        <v>786</v>
      </c>
      <c r="D90" s="69" t="s">
        <v>680</v>
      </c>
      <c r="E90" s="25" t="s">
        <v>529</v>
      </c>
      <c r="F90" s="29">
        <v>93.18</v>
      </c>
      <c r="G90" s="31">
        <f>SUM(J90:S90)</f>
        <v>0</v>
      </c>
      <c r="H90" s="29">
        <f>F90*G90</f>
        <v>0</v>
      </c>
      <c r="I90" s="313"/>
      <c r="J90" s="4"/>
      <c r="K90" s="4"/>
      <c r="L90" s="4"/>
      <c r="M90" s="4"/>
      <c r="N90" s="4"/>
      <c r="O90" s="4"/>
      <c r="P90" s="4"/>
      <c r="Q90" s="4"/>
      <c r="R90" s="4"/>
      <c r="S90" s="241"/>
    </row>
    <row r="91" spans="1:19" ht="47.25" hidden="1" customHeight="1" x14ac:dyDescent="0.25">
      <c r="A91" s="240">
        <v>7.8</v>
      </c>
      <c r="B91" s="3" t="s">
        <v>818</v>
      </c>
      <c r="C91" s="140" t="s">
        <v>786</v>
      </c>
      <c r="D91" s="69" t="s">
        <v>681</v>
      </c>
      <c r="E91" s="25" t="s">
        <v>529</v>
      </c>
      <c r="F91" s="29">
        <v>66.959999999999994</v>
      </c>
      <c r="G91" s="31">
        <f t="shared" ref="G91:G154" si="6">SUM(J91:S91)</f>
        <v>0</v>
      </c>
      <c r="H91" s="29">
        <f t="shared" ref="H91:H154" si="7">F91*G91</f>
        <v>0</v>
      </c>
      <c r="I91" s="313"/>
      <c r="J91" s="4"/>
      <c r="K91" s="4"/>
      <c r="L91" s="4"/>
      <c r="M91" s="4"/>
      <c r="N91" s="4"/>
      <c r="O91" s="4"/>
      <c r="P91" s="4"/>
      <c r="Q91" s="4"/>
      <c r="R91" s="4"/>
      <c r="S91" s="241"/>
    </row>
    <row r="92" spans="1:19" ht="47.25" hidden="1" customHeight="1" x14ac:dyDescent="0.25">
      <c r="A92" s="240">
        <v>7.81</v>
      </c>
      <c r="B92" s="3" t="s">
        <v>819</v>
      </c>
      <c r="C92" s="140" t="s">
        <v>786</v>
      </c>
      <c r="D92" s="69" t="s">
        <v>682</v>
      </c>
      <c r="E92" s="25" t="s">
        <v>529</v>
      </c>
      <c r="F92" s="29">
        <v>63.85</v>
      </c>
      <c r="G92" s="31">
        <f t="shared" si="6"/>
        <v>0</v>
      </c>
      <c r="H92" s="29">
        <f t="shared" si="7"/>
        <v>0</v>
      </c>
      <c r="I92" s="313"/>
      <c r="J92" s="4"/>
      <c r="K92" s="4"/>
      <c r="L92" s="4"/>
      <c r="M92" s="4"/>
      <c r="N92" s="4"/>
      <c r="O92" s="4"/>
      <c r="P92" s="4"/>
      <c r="Q92" s="4"/>
      <c r="R92" s="4"/>
      <c r="S92" s="241"/>
    </row>
    <row r="93" spans="1:19" ht="47.25" hidden="1" customHeight="1" x14ac:dyDescent="0.25">
      <c r="A93" s="240">
        <v>7.82</v>
      </c>
      <c r="B93" s="3" t="s">
        <v>820</v>
      </c>
      <c r="C93" s="140" t="s">
        <v>786</v>
      </c>
      <c r="D93" s="69" t="s">
        <v>683</v>
      </c>
      <c r="E93" s="25" t="s">
        <v>529</v>
      </c>
      <c r="F93" s="29">
        <v>98.81</v>
      </c>
      <c r="G93" s="31">
        <f t="shared" si="6"/>
        <v>0</v>
      </c>
      <c r="H93" s="29">
        <f t="shared" si="7"/>
        <v>0</v>
      </c>
      <c r="I93" s="313"/>
      <c r="J93" s="4"/>
      <c r="K93" s="4"/>
      <c r="L93" s="4"/>
      <c r="M93" s="4"/>
      <c r="N93" s="4"/>
      <c r="O93" s="4"/>
      <c r="P93" s="4"/>
      <c r="Q93" s="4"/>
      <c r="R93" s="4"/>
      <c r="S93" s="241"/>
    </row>
    <row r="94" spans="1:19" ht="47.25" hidden="1" customHeight="1" x14ac:dyDescent="0.25">
      <c r="A94" s="240">
        <v>7.83</v>
      </c>
      <c r="B94" s="3" t="s">
        <v>821</v>
      </c>
      <c r="C94" s="140" t="s">
        <v>786</v>
      </c>
      <c r="D94" s="69" t="s">
        <v>684</v>
      </c>
      <c r="E94" s="25" t="s">
        <v>529</v>
      </c>
      <c r="F94" s="29">
        <v>93.18</v>
      </c>
      <c r="G94" s="31">
        <f t="shared" si="6"/>
        <v>0</v>
      </c>
      <c r="H94" s="29">
        <f t="shared" si="7"/>
        <v>0</v>
      </c>
      <c r="I94" s="313"/>
      <c r="J94" s="4"/>
      <c r="K94" s="4"/>
      <c r="L94" s="4"/>
      <c r="M94" s="4"/>
      <c r="N94" s="4"/>
      <c r="O94" s="4"/>
      <c r="P94" s="4"/>
      <c r="Q94" s="4"/>
      <c r="R94" s="4"/>
      <c r="S94" s="241"/>
    </row>
    <row r="95" spans="1:19" ht="47.25" hidden="1" customHeight="1" x14ac:dyDescent="0.25">
      <c r="A95" s="240">
        <v>7.84</v>
      </c>
      <c r="B95" s="3" t="s">
        <v>822</v>
      </c>
      <c r="C95" s="140" t="s">
        <v>786</v>
      </c>
      <c r="D95" s="69" t="s">
        <v>685</v>
      </c>
      <c r="E95" s="25" t="s">
        <v>529</v>
      </c>
      <c r="F95" s="29">
        <v>7.02</v>
      </c>
      <c r="G95" s="31">
        <f t="shared" si="6"/>
        <v>0</v>
      </c>
      <c r="H95" s="29">
        <f t="shared" si="7"/>
        <v>0</v>
      </c>
      <c r="I95" s="313"/>
      <c r="J95" s="4"/>
      <c r="K95" s="4"/>
      <c r="L95" s="4"/>
      <c r="M95" s="4"/>
      <c r="N95" s="4"/>
      <c r="O95" s="4"/>
      <c r="P95" s="4"/>
      <c r="Q95" s="4"/>
      <c r="R95" s="4"/>
      <c r="S95" s="241"/>
    </row>
    <row r="96" spans="1:19" ht="47.25" hidden="1" customHeight="1" x14ac:dyDescent="0.25">
      <c r="A96" s="240">
        <v>7.85</v>
      </c>
      <c r="B96" s="3" t="s">
        <v>823</v>
      </c>
      <c r="C96" s="140" t="s">
        <v>786</v>
      </c>
      <c r="D96" s="69" t="s">
        <v>686</v>
      </c>
      <c r="E96" s="25" t="s">
        <v>531</v>
      </c>
      <c r="F96" s="29">
        <v>12.4</v>
      </c>
      <c r="G96" s="31">
        <f t="shared" si="6"/>
        <v>0</v>
      </c>
      <c r="H96" s="29">
        <f t="shared" si="7"/>
        <v>0</v>
      </c>
      <c r="I96" s="313"/>
      <c r="J96" s="4"/>
      <c r="K96" s="4"/>
      <c r="L96" s="4"/>
      <c r="M96" s="4"/>
      <c r="N96" s="4"/>
      <c r="O96" s="4"/>
      <c r="P96" s="4"/>
      <c r="Q96" s="4"/>
      <c r="R96" s="4"/>
      <c r="S96" s="241"/>
    </row>
    <row r="97" spans="1:19" ht="47.25" hidden="1" customHeight="1" x14ac:dyDescent="0.25">
      <c r="A97" s="240">
        <v>7.86</v>
      </c>
      <c r="B97" s="3" t="s">
        <v>824</v>
      </c>
      <c r="C97" s="140" t="s">
        <v>786</v>
      </c>
      <c r="D97" s="69" t="s">
        <v>687</v>
      </c>
      <c r="E97" s="25" t="s">
        <v>531</v>
      </c>
      <c r="F97" s="29">
        <v>14</v>
      </c>
      <c r="G97" s="31">
        <f t="shared" si="6"/>
        <v>0</v>
      </c>
      <c r="H97" s="29">
        <f t="shared" si="7"/>
        <v>0</v>
      </c>
      <c r="I97" s="313"/>
      <c r="J97" s="4"/>
      <c r="K97" s="4"/>
      <c r="L97" s="4"/>
      <c r="M97" s="4"/>
      <c r="N97" s="4"/>
      <c r="O97" s="4"/>
      <c r="P97" s="4"/>
      <c r="Q97" s="4"/>
      <c r="R97" s="4"/>
      <c r="S97" s="241"/>
    </row>
    <row r="98" spans="1:19" ht="47.25" hidden="1" customHeight="1" x14ac:dyDescent="0.25">
      <c r="A98" s="240">
        <v>7.87</v>
      </c>
      <c r="B98" s="3" t="s">
        <v>825</v>
      </c>
      <c r="C98" s="140" t="s">
        <v>787</v>
      </c>
      <c r="D98" s="69" t="s">
        <v>688</v>
      </c>
      <c r="E98" s="25" t="s">
        <v>529</v>
      </c>
      <c r="F98" s="29">
        <v>66.959999999999994</v>
      </c>
      <c r="G98" s="31">
        <f t="shared" si="6"/>
        <v>0</v>
      </c>
      <c r="H98" s="29">
        <f t="shared" si="7"/>
        <v>0</v>
      </c>
      <c r="I98" s="313"/>
      <c r="J98" s="4"/>
      <c r="K98" s="4"/>
      <c r="L98" s="4"/>
      <c r="M98" s="4"/>
      <c r="N98" s="4"/>
      <c r="O98" s="4"/>
      <c r="P98" s="4"/>
      <c r="Q98" s="4"/>
      <c r="R98" s="4"/>
      <c r="S98" s="241"/>
    </row>
    <row r="99" spans="1:19" ht="47.25" hidden="1" customHeight="1" x14ac:dyDescent="0.25">
      <c r="A99" s="240">
        <v>7.88</v>
      </c>
      <c r="B99" s="3" t="s">
        <v>826</v>
      </c>
      <c r="C99" s="140" t="s">
        <v>787</v>
      </c>
      <c r="D99" s="69" t="s">
        <v>689</v>
      </c>
      <c r="E99" s="25" t="s">
        <v>529</v>
      </c>
      <c r="F99" s="29">
        <v>63.85</v>
      </c>
      <c r="G99" s="31">
        <f t="shared" si="6"/>
        <v>0</v>
      </c>
      <c r="H99" s="29">
        <f t="shared" si="7"/>
        <v>0</v>
      </c>
      <c r="I99" s="313"/>
      <c r="J99" s="4"/>
      <c r="K99" s="4"/>
      <c r="L99" s="4"/>
      <c r="M99" s="4"/>
      <c r="N99" s="4"/>
      <c r="O99" s="4"/>
      <c r="P99" s="4"/>
      <c r="Q99" s="4"/>
      <c r="R99" s="4"/>
      <c r="S99" s="241"/>
    </row>
    <row r="100" spans="1:19" ht="47.25" hidden="1" customHeight="1" x14ac:dyDescent="0.25">
      <c r="A100" s="240">
        <v>7.89</v>
      </c>
      <c r="B100" s="3" t="s">
        <v>827</v>
      </c>
      <c r="C100" s="140" t="s">
        <v>787</v>
      </c>
      <c r="D100" s="69" t="s">
        <v>690</v>
      </c>
      <c r="E100" s="25" t="s">
        <v>529</v>
      </c>
      <c r="F100" s="29">
        <v>98.81</v>
      </c>
      <c r="G100" s="31">
        <f t="shared" si="6"/>
        <v>0</v>
      </c>
      <c r="H100" s="29">
        <f t="shared" si="7"/>
        <v>0</v>
      </c>
      <c r="I100" s="313"/>
      <c r="J100" s="4"/>
      <c r="K100" s="4"/>
      <c r="L100" s="4"/>
      <c r="M100" s="4"/>
      <c r="N100" s="4"/>
      <c r="O100" s="4"/>
      <c r="P100" s="4"/>
      <c r="Q100" s="4"/>
      <c r="R100" s="4"/>
      <c r="S100" s="241"/>
    </row>
    <row r="101" spans="1:19" ht="47.25" hidden="1" customHeight="1" x14ac:dyDescent="0.25">
      <c r="A101" s="240">
        <v>7.9</v>
      </c>
      <c r="B101" s="3" t="s">
        <v>828</v>
      </c>
      <c r="C101" s="140" t="s">
        <v>787</v>
      </c>
      <c r="D101" s="69" t="s">
        <v>691</v>
      </c>
      <c r="E101" s="25" t="s">
        <v>529</v>
      </c>
      <c r="F101" s="29">
        <v>93.18</v>
      </c>
      <c r="G101" s="31">
        <f t="shared" si="6"/>
        <v>0</v>
      </c>
      <c r="H101" s="29">
        <f t="shared" si="7"/>
        <v>0</v>
      </c>
      <c r="I101" s="313"/>
      <c r="J101" s="4"/>
      <c r="K101" s="4"/>
      <c r="L101" s="4"/>
      <c r="M101" s="4"/>
      <c r="N101" s="4"/>
      <c r="O101" s="4"/>
      <c r="P101" s="4"/>
      <c r="Q101" s="4"/>
      <c r="R101" s="4"/>
      <c r="S101" s="241"/>
    </row>
    <row r="102" spans="1:19" ht="47.25" hidden="1" customHeight="1" x14ac:dyDescent="0.25">
      <c r="A102" s="240">
        <v>7.91</v>
      </c>
      <c r="B102" s="3" t="s">
        <v>829</v>
      </c>
      <c r="C102" s="140" t="s">
        <v>788</v>
      </c>
      <c r="D102" s="69" t="s">
        <v>692</v>
      </c>
      <c r="E102" s="25" t="s">
        <v>529</v>
      </c>
      <c r="F102" s="29">
        <v>16.510000000000002</v>
      </c>
      <c r="G102" s="31">
        <f t="shared" si="6"/>
        <v>0</v>
      </c>
      <c r="H102" s="29">
        <f t="shared" si="7"/>
        <v>0</v>
      </c>
      <c r="I102" s="313"/>
      <c r="J102" s="4"/>
      <c r="K102" s="4"/>
      <c r="L102" s="4"/>
      <c r="M102" s="4"/>
      <c r="N102" s="4"/>
      <c r="O102" s="4"/>
      <c r="P102" s="4"/>
      <c r="Q102" s="4"/>
      <c r="R102" s="4"/>
      <c r="S102" s="241"/>
    </row>
    <row r="103" spans="1:19" ht="47.25" hidden="1" customHeight="1" x14ac:dyDescent="0.25">
      <c r="A103" s="240">
        <v>7.92</v>
      </c>
      <c r="B103" s="3" t="s">
        <v>830</v>
      </c>
      <c r="C103" s="140" t="s">
        <v>788</v>
      </c>
      <c r="D103" s="69" t="s">
        <v>693</v>
      </c>
      <c r="E103" s="25" t="s">
        <v>529</v>
      </c>
      <c r="F103" s="29">
        <v>13.87</v>
      </c>
      <c r="G103" s="31">
        <f t="shared" si="6"/>
        <v>0</v>
      </c>
      <c r="H103" s="29">
        <f t="shared" si="7"/>
        <v>0</v>
      </c>
      <c r="I103" s="313"/>
      <c r="J103" s="4"/>
      <c r="K103" s="4"/>
      <c r="L103" s="4"/>
      <c r="M103" s="4"/>
      <c r="N103" s="4"/>
      <c r="O103" s="4"/>
      <c r="P103" s="4"/>
      <c r="Q103" s="4"/>
      <c r="R103" s="4"/>
      <c r="S103" s="241"/>
    </row>
    <row r="104" spans="1:19" ht="47.25" hidden="1" customHeight="1" x14ac:dyDescent="0.25">
      <c r="A104" s="240">
        <v>7.93</v>
      </c>
      <c r="B104" s="3" t="s">
        <v>831</v>
      </c>
      <c r="C104" s="140" t="s">
        <v>788</v>
      </c>
      <c r="D104" s="69" t="s">
        <v>694</v>
      </c>
      <c r="E104" s="25" t="s">
        <v>529</v>
      </c>
      <c r="F104" s="29">
        <v>2.13</v>
      </c>
      <c r="G104" s="31">
        <f t="shared" si="6"/>
        <v>0</v>
      </c>
      <c r="H104" s="29">
        <f t="shared" si="7"/>
        <v>0</v>
      </c>
      <c r="I104" s="313"/>
      <c r="J104" s="4"/>
      <c r="K104" s="4"/>
      <c r="L104" s="4"/>
      <c r="M104" s="4"/>
      <c r="N104" s="4"/>
      <c r="O104" s="4"/>
      <c r="P104" s="4"/>
      <c r="Q104" s="4"/>
      <c r="R104" s="4"/>
      <c r="S104" s="241"/>
    </row>
    <row r="105" spans="1:19" ht="47.25" hidden="1" customHeight="1" x14ac:dyDescent="0.25">
      <c r="A105" s="240">
        <v>7.94</v>
      </c>
      <c r="B105" s="3" t="s">
        <v>832</v>
      </c>
      <c r="C105" s="140" t="s">
        <v>788</v>
      </c>
      <c r="D105" s="69" t="s">
        <v>695</v>
      </c>
      <c r="E105" s="25" t="s">
        <v>531</v>
      </c>
      <c r="F105" s="29">
        <v>4.96</v>
      </c>
      <c r="G105" s="31">
        <f t="shared" si="6"/>
        <v>0</v>
      </c>
      <c r="H105" s="29">
        <f t="shared" si="7"/>
        <v>0</v>
      </c>
      <c r="I105" s="313"/>
      <c r="J105" s="4"/>
      <c r="K105" s="4"/>
      <c r="L105" s="4"/>
      <c r="M105" s="4"/>
      <c r="N105" s="4"/>
      <c r="O105" s="4"/>
      <c r="P105" s="4"/>
      <c r="Q105" s="4"/>
      <c r="R105" s="4"/>
      <c r="S105" s="241"/>
    </row>
    <row r="106" spans="1:19" ht="47.25" hidden="1" customHeight="1" x14ac:dyDescent="0.25">
      <c r="A106" s="240">
        <v>7.95</v>
      </c>
      <c r="B106" s="3" t="s">
        <v>833</v>
      </c>
      <c r="C106" s="140" t="s">
        <v>788</v>
      </c>
      <c r="D106" s="69" t="s">
        <v>696</v>
      </c>
      <c r="E106" s="25" t="s">
        <v>531</v>
      </c>
      <c r="F106" s="29">
        <v>12.65</v>
      </c>
      <c r="G106" s="31">
        <f t="shared" si="6"/>
        <v>0</v>
      </c>
      <c r="H106" s="29">
        <f t="shared" si="7"/>
        <v>0</v>
      </c>
      <c r="I106" s="313"/>
      <c r="J106" s="4"/>
      <c r="K106" s="4"/>
      <c r="L106" s="4"/>
      <c r="M106" s="4"/>
      <c r="N106" s="4"/>
      <c r="O106" s="4"/>
      <c r="P106" s="4"/>
      <c r="Q106" s="4"/>
      <c r="R106" s="4"/>
      <c r="S106" s="241"/>
    </row>
    <row r="107" spans="1:19" ht="47.25" hidden="1" customHeight="1" x14ac:dyDescent="0.25">
      <c r="A107" s="240">
        <v>7.96</v>
      </c>
      <c r="B107" s="3" t="s">
        <v>834</v>
      </c>
      <c r="C107" s="140" t="s">
        <v>789</v>
      </c>
      <c r="D107" s="69" t="s">
        <v>697</v>
      </c>
      <c r="E107" s="25" t="s">
        <v>531</v>
      </c>
      <c r="F107" s="29">
        <v>42.65</v>
      </c>
      <c r="G107" s="31">
        <f t="shared" si="6"/>
        <v>0</v>
      </c>
      <c r="H107" s="29">
        <f t="shared" si="7"/>
        <v>0</v>
      </c>
      <c r="I107" s="313"/>
      <c r="J107" s="4"/>
      <c r="K107" s="4"/>
      <c r="L107" s="4"/>
      <c r="M107" s="4"/>
      <c r="N107" s="4"/>
      <c r="O107" s="4"/>
      <c r="P107" s="4"/>
      <c r="Q107" s="4"/>
      <c r="R107" s="4"/>
      <c r="S107" s="241"/>
    </row>
    <row r="108" spans="1:19" ht="47.25" hidden="1" customHeight="1" x14ac:dyDescent="0.25">
      <c r="A108" s="240">
        <v>7.97</v>
      </c>
      <c r="B108" s="3" t="s">
        <v>835</v>
      </c>
      <c r="C108" s="140" t="s">
        <v>789</v>
      </c>
      <c r="D108" s="69" t="s">
        <v>698</v>
      </c>
      <c r="E108" s="25" t="s">
        <v>531</v>
      </c>
      <c r="F108" s="29">
        <v>40.64</v>
      </c>
      <c r="G108" s="31">
        <f t="shared" si="6"/>
        <v>0</v>
      </c>
      <c r="H108" s="29">
        <f t="shared" si="7"/>
        <v>0</v>
      </c>
      <c r="I108" s="313"/>
      <c r="J108" s="4"/>
      <c r="K108" s="4"/>
      <c r="L108" s="4"/>
      <c r="M108" s="4"/>
      <c r="N108" s="4"/>
      <c r="O108" s="4"/>
      <c r="P108" s="4"/>
      <c r="Q108" s="4"/>
      <c r="R108" s="4"/>
      <c r="S108" s="241"/>
    </row>
    <row r="109" spans="1:19" ht="47.25" hidden="1" customHeight="1" x14ac:dyDescent="0.25">
      <c r="A109" s="240">
        <v>7.98</v>
      </c>
      <c r="B109" s="3" t="s">
        <v>836</v>
      </c>
      <c r="C109" s="140" t="s">
        <v>790</v>
      </c>
      <c r="D109" s="69" t="s">
        <v>699</v>
      </c>
      <c r="E109" s="25" t="s">
        <v>531</v>
      </c>
      <c r="F109" s="29">
        <v>45.19</v>
      </c>
      <c r="G109" s="31">
        <f t="shared" si="6"/>
        <v>0</v>
      </c>
      <c r="H109" s="29">
        <f t="shared" si="7"/>
        <v>0</v>
      </c>
      <c r="I109" s="313"/>
      <c r="J109" s="4"/>
      <c r="K109" s="4"/>
      <c r="L109" s="4"/>
      <c r="M109" s="4"/>
      <c r="N109" s="4"/>
      <c r="O109" s="4"/>
      <c r="P109" s="4"/>
      <c r="Q109" s="4"/>
      <c r="R109" s="4"/>
      <c r="S109" s="241"/>
    </row>
    <row r="110" spans="1:19" ht="47.25" hidden="1" customHeight="1" x14ac:dyDescent="0.25">
      <c r="A110" s="240">
        <v>7.99</v>
      </c>
      <c r="B110" s="3" t="s">
        <v>837</v>
      </c>
      <c r="C110" s="140" t="s">
        <v>790</v>
      </c>
      <c r="D110" s="69" t="s">
        <v>700</v>
      </c>
      <c r="E110" s="25" t="s">
        <v>531</v>
      </c>
      <c r="F110" s="29">
        <v>43.62</v>
      </c>
      <c r="G110" s="31">
        <f t="shared" si="6"/>
        <v>0</v>
      </c>
      <c r="H110" s="29">
        <f t="shared" si="7"/>
        <v>0</v>
      </c>
      <c r="I110" s="313"/>
      <c r="J110" s="4"/>
      <c r="K110" s="4"/>
      <c r="L110" s="4"/>
      <c r="M110" s="4"/>
      <c r="N110" s="4"/>
      <c r="O110" s="4"/>
      <c r="P110" s="4"/>
      <c r="Q110" s="4"/>
      <c r="R110" s="4"/>
      <c r="S110" s="241"/>
    </row>
    <row r="111" spans="1:19" ht="47.25" hidden="1" customHeight="1" x14ac:dyDescent="0.25">
      <c r="A111" s="321">
        <v>7.1</v>
      </c>
      <c r="B111" s="3" t="s">
        <v>838</v>
      </c>
      <c r="C111" s="140" t="s">
        <v>789</v>
      </c>
      <c r="D111" s="69" t="s">
        <v>701</v>
      </c>
      <c r="E111" s="25" t="s">
        <v>529</v>
      </c>
      <c r="F111" s="29">
        <v>47.47</v>
      </c>
      <c r="G111" s="31">
        <f t="shared" si="6"/>
        <v>0</v>
      </c>
      <c r="H111" s="29">
        <f t="shared" si="7"/>
        <v>0</v>
      </c>
      <c r="I111" s="313"/>
      <c r="J111" s="4"/>
      <c r="K111" s="4"/>
      <c r="L111" s="4"/>
      <c r="M111" s="4"/>
      <c r="N111" s="4"/>
      <c r="O111" s="4"/>
      <c r="P111" s="4"/>
      <c r="Q111" s="4"/>
      <c r="R111" s="4"/>
      <c r="S111" s="241"/>
    </row>
    <row r="112" spans="1:19" ht="47.25" hidden="1" customHeight="1" x14ac:dyDescent="0.25">
      <c r="A112" s="321">
        <v>7.101</v>
      </c>
      <c r="B112" s="3" t="s">
        <v>839</v>
      </c>
      <c r="C112" s="140" t="s">
        <v>789</v>
      </c>
      <c r="D112" s="69" t="s">
        <v>702</v>
      </c>
      <c r="E112" s="25" t="s">
        <v>529</v>
      </c>
      <c r="F112" s="29">
        <v>43.05</v>
      </c>
      <c r="G112" s="31">
        <f t="shared" si="6"/>
        <v>0</v>
      </c>
      <c r="H112" s="29">
        <f t="shared" si="7"/>
        <v>0</v>
      </c>
      <c r="I112" s="313"/>
      <c r="J112" s="4"/>
      <c r="K112" s="4"/>
      <c r="L112" s="4"/>
      <c r="M112" s="4"/>
      <c r="N112" s="4"/>
      <c r="O112" s="4"/>
      <c r="P112" s="4"/>
      <c r="Q112" s="4"/>
      <c r="R112" s="4"/>
      <c r="S112" s="241"/>
    </row>
    <row r="113" spans="1:19" ht="47.25" hidden="1" customHeight="1" x14ac:dyDescent="0.25">
      <c r="A113" s="321">
        <v>7.1020000000000003</v>
      </c>
      <c r="B113" s="3" t="s">
        <v>840</v>
      </c>
      <c r="C113" s="140" t="s">
        <v>789</v>
      </c>
      <c r="D113" s="69" t="s">
        <v>703</v>
      </c>
      <c r="E113" s="25" t="s">
        <v>529</v>
      </c>
      <c r="F113" s="29">
        <v>52.35</v>
      </c>
      <c r="G113" s="31">
        <f t="shared" si="6"/>
        <v>0</v>
      </c>
      <c r="H113" s="29">
        <f t="shared" si="7"/>
        <v>0</v>
      </c>
      <c r="I113" s="313"/>
      <c r="J113" s="4"/>
      <c r="K113" s="4"/>
      <c r="L113" s="4"/>
      <c r="M113" s="4"/>
      <c r="N113" s="4"/>
      <c r="O113" s="4"/>
      <c r="P113" s="4"/>
      <c r="Q113" s="4"/>
      <c r="R113" s="4"/>
      <c r="S113" s="241"/>
    </row>
    <row r="114" spans="1:19" ht="47.25" hidden="1" customHeight="1" x14ac:dyDescent="0.25">
      <c r="A114" s="321">
        <v>7.1029999999999998</v>
      </c>
      <c r="B114" s="3" t="s">
        <v>841</v>
      </c>
      <c r="C114" s="140" t="s">
        <v>789</v>
      </c>
      <c r="D114" s="69" t="s">
        <v>704</v>
      </c>
      <c r="E114" s="25" t="s">
        <v>529</v>
      </c>
      <c r="F114" s="29">
        <v>47.35</v>
      </c>
      <c r="G114" s="31">
        <f t="shared" si="6"/>
        <v>0</v>
      </c>
      <c r="H114" s="29">
        <f t="shared" si="7"/>
        <v>0</v>
      </c>
      <c r="I114" s="313"/>
      <c r="J114" s="4"/>
      <c r="K114" s="4"/>
      <c r="L114" s="4"/>
      <c r="M114" s="4"/>
      <c r="N114" s="4"/>
      <c r="O114" s="4"/>
      <c r="P114" s="4"/>
      <c r="Q114" s="4"/>
      <c r="R114" s="4"/>
      <c r="S114" s="241"/>
    </row>
    <row r="115" spans="1:19" ht="47.25" hidden="1" customHeight="1" x14ac:dyDescent="0.25">
      <c r="A115" s="321">
        <v>7.1040000000000001</v>
      </c>
      <c r="B115" s="3" t="s">
        <v>842</v>
      </c>
      <c r="C115" s="140" t="s">
        <v>790</v>
      </c>
      <c r="D115" s="69" t="s">
        <v>705</v>
      </c>
      <c r="E115" s="25" t="s">
        <v>529</v>
      </c>
      <c r="F115" s="29">
        <v>52.12</v>
      </c>
      <c r="G115" s="31">
        <f t="shared" si="6"/>
        <v>0</v>
      </c>
      <c r="H115" s="29">
        <f t="shared" si="7"/>
        <v>0</v>
      </c>
      <c r="I115" s="313"/>
      <c r="J115" s="4"/>
      <c r="K115" s="4"/>
      <c r="L115" s="4"/>
      <c r="M115" s="4"/>
      <c r="N115" s="4"/>
      <c r="O115" s="4"/>
      <c r="P115" s="4"/>
      <c r="Q115" s="4"/>
      <c r="R115" s="4"/>
      <c r="S115" s="241"/>
    </row>
    <row r="116" spans="1:19" ht="47.25" hidden="1" customHeight="1" x14ac:dyDescent="0.25">
      <c r="A116" s="321">
        <v>7.1050000000000004</v>
      </c>
      <c r="B116" s="3" t="s">
        <v>843</v>
      </c>
      <c r="C116" s="140" t="s">
        <v>790</v>
      </c>
      <c r="D116" s="69" t="s">
        <v>706</v>
      </c>
      <c r="E116" s="25" t="s">
        <v>529</v>
      </c>
      <c r="F116" s="29">
        <v>47.22</v>
      </c>
      <c r="G116" s="31">
        <f t="shared" si="6"/>
        <v>0</v>
      </c>
      <c r="H116" s="29">
        <f t="shared" si="7"/>
        <v>0</v>
      </c>
      <c r="I116" s="313"/>
      <c r="J116" s="4"/>
      <c r="K116" s="4"/>
      <c r="L116" s="4"/>
      <c r="M116" s="4"/>
      <c r="N116" s="4"/>
      <c r="O116" s="4"/>
      <c r="P116" s="4"/>
      <c r="Q116" s="4"/>
      <c r="R116" s="4"/>
      <c r="S116" s="241"/>
    </row>
    <row r="117" spans="1:19" ht="47.25" hidden="1" customHeight="1" x14ac:dyDescent="0.25">
      <c r="A117" s="321">
        <v>7.1059999999999999</v>
      </c>
      <c r="B117" s="3" t="s">
        <v>844</v>
      </c>
      <c r="C117" s="140" t="s">
        <v>790</v>
      </c>
      <c r="D117" s="69" t="s">
        <v>707</v>
      </c>
      <c r="E117" s="25" t="s">
        <v>529</v>
      </c>
      <c r="F117" s="29">
        <v>42.88</v>
      </c>
      <c r="G117" s="31">
        <f t="shared" si="6"/>
        <v>0</v>
      </c>
      <c r="H117" s="29">
        <f t="shared" si="7"/>
        <v>0</v>
      </c>
      <c r="I117" s="313"/>
      <c r="J117" s="4"/>
      <c r="K117" s="4"/>
      <c r="L117" s="4"/>
      <c r="M117" s="4"/>
      <c r="N117" s="4"/>
      <c r="O117" s="4"/>
      <c r="P117" s="4"/>
      <c r="Q117" s="4"/>
      <c r="R117" s="4"/>
      <c r="S117" s="241"/>
    </row>
    <row r="118" spans="1:19" ht="47.25" hidden="1" customHeight="1" x14ac:dyDescent="0.25">
      <c r="A118" s="321">
        <v>7.1070000000000002</v>
      </c>
      <c r="B118" s="3" t="s">
        <v>845</v>
      </c>
      <c r="C118" s="140" t="s">
        <v>790</v>
      </c>
      <c r="D118" s="69" t="s">
        <v>708</v>
      </c>
      <c r="E118" s="25" t="s">
        <v>529</v>
      </c>
      <c r="F118" s="29">
        <v>57.53</v>
      </c>
      <c r="G118" s="31">
        <f t="shared" si="6"/>
        <v>0</v>
      </c>
      <c r="H118" s="29">
        <f t="shared" si="7"/>
        <v>0</v>
      </c>
      <c r="I118" s="313"/>
      <c r="J118" s="4"/>
      <c r="K118" s="4"/>
      <c r="L118" s="4"/>
      <c r="M118" s="4"/>
      <c r="N118" s="4"/>
      <c r="O118" s="4"/>
      <c r="P118" s="4"/>
      <c r="Q118" s="4"/>
      <c r="R118" s="4"/>
      <c r="S118" s="241"/>
    </row>
    <row r="119" spans="1:19" ht="47.25" hidden="1" customHeight="1" x14ac:dyDescent="0.25">
      <c r="A119" s="321">
        <v>7.1079999999999997</v>
      </c>
      <c r="B119" s="3" t="s">
        <v>846</v>
      </c>
      <c r="C119" s="140" t="s">
        <v>790</v>
      </c>
      <c r="D119" s="69" t="s">
        <v>709</v>
      </c>
      <c r="E119" s="25" t="s">
        <v>529</v>
      </c>
      <c r="F119" s="29">
        <v>51.97</v>
      </c>
      <c r="G119" s="31">
        <f t="shared" si="6"/>
        <v>0</v>
      </c>
      <c r="H119" s="29">
        <f t="shared" si="7"/>
        <v>0</v>
      </c>
      <c r="I119" s="313"/>
      <c r="J119" s="4"/>
      <c r="K119" s="4"/>
      <c r="L119" s="4"/>
      <c r="M119" s="4"/>
      <c r="N119" s="4"/>
      <c r="O119" s="4"/>
      <c r="P119" s="4"/>
      <c r="Q119" s="4"/>
      <c r="R119" s="4"/>
      <c r="S119" s="241"/>
    </row>
    <row r="120" spans="1:19" ht="47.25" hidden="1" customHeight="1" x14ac:dyDescent="0.25">
      <c r="A120" s="321">
        <v>7.109</v>
      </c>
      <c r="B120" s="3" t="s">
        <v>847</v>
      </c>
      <c r="C120" s="140" t="s">
        <v>790</v>
      </c>
      <c r="D120" s="69" t="s">
        <v>710</v>
      </c>
      <c r="E120" s="25" t="s">
        <v>529</v>
      </c>
      <c r="F120" s="29">
        <v>47.31</v>
      </c>
      <c r="G120" s="31">
        <f t="shared" si="6"/>
        <v>0</v>
      </c>
      <c r="H120" s="29">
        <f t="shared" si="7"/>
        <v>0</v>
      </c>
      <c r="I120" s="313"/>
      <c r="J120" s="4"/>
      <c r="K120" s="4"/>
      <c r="L120" s="4"/>
      <c r="M120" s="4"/>
      <c r="N120" s="4"/>
      <c r="O120" s="4"/>
      <c r="P120" s="4"/>
      <c r="Q120" s="4"/>
      <c r="R120" s="4"/>
      <c r="S120" s="241"/>
    </row>
    <row r="121" spans="1:19" ht="47.25" hidden="1" customHeight="1" x14ac:dyDescent="0.25">
      <c r="A121" s="321">
        <v>7.11</v>
      </c>
      <c r="B121" s="3" t="s">
        <v>848</v>
      </c>
      <c r="C121" s="140" t="s">
        <v>790</v>
      </c>
      <c r="D121" s="69" t="s">
        <v>3795</v>
      </c>
      <c r="E121" s="25" t="s">
        <v>529</v>
      </c>
      <c r="F121" s="29">
        <v>6.08</v>
      </c>
      <c r="G121" s="31">
        <f t="shared" si="6"/>
        <v>0</v>
      </c>
      <c r="H121" s="29">
        <f t="shared" si="7"/>
        <v>0</v>
      </c>
      <c r="I121" s="313"/>
      <c r="J121" s="4"/>
      <c r="K121" s="4"/>
      <c r="L121" s="4"/>
      <c r="M121" s="4"/>
      <c r="N121" s="4"/>
      <c r="O121" s="4"/>
      <c r="P121" s="4"/>
      <c r="Q121" s="4"/>
      <c r="R121" s="4"/>
      <c r="S121" s="241"/>
    </row>
    <row r="122" spans="1:19" ht="47.25" hidden="1" customHeight="1" x14ac:dyDescent="0.25">
      <c r="A122" s="321">
        <v>7.1109999999999998</v>
      </c>
      <c r="B122" s="3" t="s">
        <v>849</v>
      </c>
      <c r="C122" s="140" t="s">
        <v>791</v>
      </c>
      <c r="D122" s="69" t="s">
        <v>711</v>
      </c>
      <c r="E122" s="25" t="s">
        <v>529</v>
      </c>
      <c r="F122" s="29">
        <v>50.75</v>
      </c>
      <c r="G122" s="31">
        <f t="shared" si="6"/>
        <v>0</v>
      </c>
      <c r="H122" s="29">
        <f t="shared" si="7"/>
        <v>0</v>
      </c>
      <c r="I122" s="313"/>
      <c r="J122" s="4"/>
      <c r="K122" s="4"/>
      <c r="L122" s="4"/>
      <c r="M122" s="4"/>
      <c r="N122" s="4"/>
      <c r="O122" s="4"/>
      <c r="P122" s="4"/>
      <c r="Q122" s="4"/>
      <c r="R122" s="4"/>
      <c r="S122" s="241"/>
    </row>
    <row r="123" spans="1:19" ht="47.25" hidden="1" customHeight="1" x14ac:dyDescent="0.25">
      <c r="A123" s="321">
        <v>7.1120000000000001</v>
      </c>
      <c r="B123" s="3" t="s">
        <v>850</v>
      </c>
      <c r="C123" s="140" t="s">
        <v>791</v>
      </c>
      <c r="D123" s="69" t="s">
        <v>712</v>
      </c>
      <c r="E123" s="25" t="s">
        <v>529</v>
      </c>
      <c r="F123" s="29">
        <v>54.31</v>
      </c>
      <c r="G123" s="31">
        <f t="shared" si="6"/>
        <v>0</v>
      </c>
      <c r="H123" s="29">
        <f t="shared" si="7"/>
        <v>0</v>
      </c>
      <c r="I123" s="313"/>
      <c r="J123" s="4"/>
      <c r="K123" s="4"/>
      <c r="L123" s="4"/>
      <c r="M123" s="4"/>
      <c r="N123" s="4"/>
      <c r="O123" s="4"/>
      <c r="P123" s="4"/>
      <c r="Q123" s="4"/>
      <c r="R123" s="4"/>
      <c r="S123" s="241"/>
    </row>
    <row r="124" spans="1:19" ht="47.25" hidden="1" customHeight="1" x14ac:dyDescent="0.25">
      <c r="A124" s="321">
        <v>7.1130000000000004</v>
      </c>
      <c r="B124" s="3" t="s">
        <v>851</v>
      </c>
      <c r="C124" s="140" t="s">
        <v>792</v>
      </c>
      <c r="D124" s="69" t="s">
        <v>713</v>
      </c>
      <c r="E124" s="25" t="s">
        <v>529</v>
      </c>
      <c r="F124" s="29">
        <v>110</v>
      </c>
      <c r="G124" s="31">
        <f t="shared" si="6"/>
        <v>0</v>
      </c>
      <c r="H124" s="29">
        <f t="shared" si="7"/>
        <v>0</v>
      </c>
      <c r="I124" s="313"/>
      <c r="J124" s="4"/>
      <c r="K124" s="4"/>
      <c r="L124" s="4"/>
      <c r="M124" s="4"/>
      <c r="N124" s="4"/>
      <c r="O124" s="4"/>
      <c r="P124" s="4"/>
      <c r="Q124" s="4"/>
      <c r="R124" s="4"/>
      <c r="S124" s="241"/>
    </row>
    <row r="125" spans="1:19" ht="47.25" hidden="1" customHeight="1" x14ac:dyDescent="0.25">
      <c r="A125" s="321">
        <v>7.1139999999999999</v>
      </c>
      <c r="B125" s="3" t="s">
        <v>852</v>
      </c>
      <c r="C125" s="140" t="s">
        <v>792</v>
      </c>
      <c r="D125" s="69" t="s">
        <v>714</v>
      </c>
      <c r="E125" s="25" t="s">
        <v>529</v>
      </c>
      <c r="F125" s="29">
        <v>135</v>
      </c>
      <c r="G125" s="31">
        <f t="shared" si="6"/>
        <v>0</v>
      </c>
      <c r="H125" s="29">
        <f t="shared" si="7"/>
        <v>0</v>
      </c>
      <c r="I125" s="313"/>
      <c r="J125" s="4"/>
      <c r="K125" s="4"/>
      <c r="L125" s="4"/>
      <c r="M125" s="4"/>
      <c r="N125" s="4"/>
      <c r="O125" s="4"/>
      <c r="P125" s="4"/>
      <c r="Q125" s="4"/>
      <c r="R125" s="4"/>
      <c r="S125" s="241"/>
    </row>
    <row r="126" spans="1:19" ht="47.25" hidden="1" customHeight="1" x14ac:dyDescent="0.25">
      <c r="A126" s="321">
        <v>7.1150000000000002</v>
      </c>
      <c r="B126" s="3" t="s">
        <v>853</v>
      </c>
      <c r="C126" s="140" t="s">
        <v>793</v>
      </c>
      <c r="D126" s="69" t="s">
        <v>715</v>
      </c>
      <c r="E126" s="25" t="s">
        <v>529</v>
      </c>
      <c r="F126" s="29">
        <v>165</v>
      </c>
      <c r="G126" s="31">
        <f t="shared" si="6"/>
        <v>0</v>
      </c>
      <c r="H126" s="29">
        <f t="shared" si="7"/>
        <v>0</v>
      </c>
      <c r="I126" s="313"/>
      <c r="J126" s="4"/>
      <c r="K126" s="4"/>
      <c r="L126" s="4"/>
      <c r="M126" s="4"/>
      <c r="N126" s="4"/>
      <c r="O126" s="4"/>
      <c r="P126" s="4"/>
      <c r="Q126" s="4"/>
      <c r="R126" s="4"/>
      <c r="S126" s="241"/>
    </row>
    <row r="127" spans="1:19" ht="47.25" hidden="1" customHeight="1" x14ac:dyDescent="0.25">
      <c r="A127" s="321">
        <v>7.1159999999999997</v>
      </c>
      <c r="B127" s="3" t="s">
        <v>854</v>
      </c>
      <c r="C127" s="140" t="s">
        <v>793</v>
      </c>
      <c r="D127" s="69" t="s">
        <v>716</v>
      </c>
      <c r="E127" s="25" t="s">
        <v>529</v>
      </c>
      <c r="F127" s="29">
        <v>190</v>
      </c>
      <c r="G127" s="31">
        <f t="shared" si="6"/>
        <v>0</v>
      </c>
      <c r="H127" s="29">
        <f t="shared" si="7"/>
        <v>0</v>
      </c>
      <c r="I127" s="313"/>
      <c r="J127" s="4"/>
      <c r="K127" s="4"/>
      <c r="L127" s="4"/>
      <c r="M127" s="4"/>
      <c r="N127" s="4"/>
      <c r="O127" s="4"/>
      <c r="P127" s="4"/>
      <c r="Q127" s="4"/>
      <c r="R127" s="4"/>
      <c r="S127" s="241"/>
    </row>
    <row r="128" spans="1:19" ht="47.25" hidden="1" customHeight="1" x14ac:dyDescent="0.25">
      <c r="A128" s="321">
        <v>7.1170000000000098</v>
      </c>
      <c r="B128" s="3" t="s">
        <v>855</v>
      </c>
      <c r="C128" s="140" t="s">
        <v>794</v>
      </c>
      <c r="D128" s="69" t="s">
        <v>717</v>
      </c>
      <c r="E128" s="25" t="s">
        <v>529</v>
      </c>
      <c r="F128" s="29">
        <v>54</v>
      </c>
      <c r="G128" s="31">
        <f t="shared" si="6"/>
        <v>0</v>
      </c>
      <c r="H128" s="29">
        <f t="shared" si="7"/>
        <v>0</v>
      </c>
      <c r="I128" s="313"/>
      <c r="J128" s="4"/>
      <c r="K128" s="4"/>
      <c r="L128" s="4"/>
      <c r="M128" s="4"/>
      <c r="N128" s="4"/>
      <c r="O128" s="4"/>
      <c r="P128" s="4"/>
      <c r="Q128" s="4"/>
      <c r="R128" s="4"/>
      <c r="S128" s="241"/>
    </row>
    <row r="129" spans="1:19" ht="47.25" hidden="1" customHeight="1" x14ac:dyDescent="0.25">
      <c r="A129" s="321">
        <v>7.1180000000000101</v>
      </c>
      <c r="B129" s="3" t="s">
        <v>856</v>
      </c>
      <c r="C129" s="140" t="s">
        <v>794</v>
      </c>
      <c r="D129" s="69" t="s">
        <v>3796</v>
      </c>
      <c r="E129" s="25" t="s">
        <v>529</v>
      </c>
      <c r="F129" s="29">
        <v>65</v>
      </c>
      <c r="G129" s="31">
        <f t="shared" si="6"/>
        <v>0</v>
      </c>
      <c r="H129" s="29">
        <f t="shared" si="7"/>
        <v>0</v>
      </c>
      <c r="I129" s="313"/>
      <c r="J129" s="4"/>
      <c r="K129" s="4"/>
      <c r="L129" s="4"/>
      <c r="M129" s="4"/>
      <c r="N129" s="4"/>
      <c r="O129" s="4"/>
      <c r="P129" s="4"/>
      <c r="Q129" s="4"/>
      <c r="R129" s="4"/>
      <c r="S129" s="241"/>
    </row>
    <row r="130" spans="1:19" ht="47.25" hidden="1" customHeight="1" x14ac:dyDescent="0.25">
      <c r="A130" s="321">
        <v>7.1190000000000104</v>
      </c>
      <c r="B130" s="3" t="s">
        <v>857</v>
      </c>
      <c r="C130" s="140" t="s">
        <v>795</v>
      </c>
      <c r="D130" s="69" t="s">
        <v>718</v>
      </c>
      <c r="E130" s="25" t="s">
        <v>529</v>
      </c>
      <c r="F130" s="29">
        <v>52</v>
      </c>
      <c r="G130" s="31">
        <f t="shared" si="6"/>
        <v>0</v>
      </c>
      <c r="H130" s="29">
        <f t="shared" si="7"/>
        <v>0</v>
      </c>
      <c r="I130" s="313"/>
      <c r="J130" s="4"/>
      <c r="K130" s="4"/>
      <c r="L130" s="4"/>
      <c r="M130" s="4"/>
      <c r="N130" s="4"/>
      <c r="O130" s="4"/>
      <c r="P130" s="4"/>
      <c r="Q130" s="4"/>
      <c r="R130" s="4"/>
      <c r="S130" s="241"/>
    </row>
    <row r="131" spans="1:19" ht="47.25" hidden="1" customHeight="1" x14ac:dyDescent="0.25">
      <c r="A131" s="321">
        <v>7.1200000000000099</v>
      </c>
      <c r="B131" s="3" t="s">
        <v>858</v>
      </c>
      <c r="C131" s="140" t="s">
        <v>795</v>
      </c>
      <c r="D131" s="69" t="s">
        <v>3797</v>
      </c>
      <c r="E131" s="25" t="s">
        <v>529</v>
      </c>
      <c r="F131" s="29">
        <v>63</v>
      </c>
      <c r="G131" s="31">
        <f t="shared" si="6"/>
        <v>0</v>
      </c>
      <c r="H131" s="29">
        <f t="shared" si="7"/>
        <v>0</v>
      </c>
      <c r="I131" s="313"/>
      <c r="J131" s="4"/>
      <c r="K131" s="4"/>
      <c r="L131" s="4"/>
      <c r="M131" s="4"/>
      <c r="N131" s="4"/>
      <c r="O131" s="4"/>
      <c r="P131" s="4"/>
      <c r="Q131" s="4"/>
      <c r="R131" s="4"/>
      <c r="S131" s="241"/>
    </row>
    <row r="132" spans="1:19" ht="47.25" hidden="1" customHeight="1" x14ac:dyDescent="0.25">
      <c r="A132" s="321">
        <v>7.1210000000000102</v>
      </c>
      <c r="B132" s="3" t="s">
        <v>859</v>
      </c>
      <c r="C132" s="140" t="s">
        <v>796</v>
      </c>
      <c r="D132" s="69" t="s">
        <v>3798</v>
      </c>
      <c r="E132" s="25" t="s">
        <v>529</v>
      </c>
      <c r="F132" s="29">
        <v>8.39</v>
      </c>
      <c r="G132" s="31">
        <f t="shared" si="6"/>
        <v>0</v>
      </c>
      <c r="H132" s="29">
        <f t="shared" si="7"/>
        <v>0</v>
      </c>
      <c r="I132" s="313"/>
      <c r="J132" s="4"/>
      <c r="K132" s="4"/>
      <c r="L132" s="4"/>
      <c r="M132" s="4"/>
      <c r="N132" s="4"/>
      <c r="O132" s="4"/>
      <c r="P132" s="4"/>
      <c r="Q132" s="4"/>
      <c r="R132" s="4"/>
      <c r="S132" s="241"/>
    </row>
    <row r="133" spans="1:19" ht="47.25" hidden="1" customHeight="1" x14ac:dyDescent="0.25">
      <c r="A133" s="321">
        <v>7.1220000000000097</v>
      </c>
      <c r="B133" s="3" t="s">
        <v>860</v>
      </c>
      <c r="C133" s="140" t="s">
        <v>796</v>
      </c>
      <c r="D133" s="69" t="s">
        <v>3799</v>
      </c>
      <c r="E133" s="25" t="s">
        <v>529</v>
      </c>
      <c r="F133" s="29">
        <v>9.24</v>
      </c>
      <c r="G133" s="31">
        <f t="shared" si="6"/>
        <v>0</v>
      </c>
      <c r="H133" s="29">
        <f t="shared" si="7"/>
        <v>0</v>
      </c>
      <c r="I133" s="313"/>
      <c r="J133" s="4"/>
      <c r="K133" s="4"/>
      <c r="L133" s="4"/>
      <c r="M133" s="4"/>
      <c r="N133" s="4"/>
      <c r="O133" s="4"/>
      <c r="P133" s="4"/>
      <c r="Q133" s="4"/>
      <c r="R133" s="4"/>
      <c r="S133" s="241"/>
    </row>
    <row r="134" spans="1:19" ht="47.25" hidden="1" customHeight="1" x14ac:dyDescent="0.25">
      <c r="A134" s="321">
        <v>7.12300000000001</v>
      </c>
      <c r="B134" s="3" t="s">
        <v>861</v>
      </c>
      <c r="C134" s="140" t="s">
        <v>796</v>
      </c>
      <c r="D134" s="69" t="s">
        <v>3800</v>
      </c>
      <c r="E134" s="25" t="s">
        <v>529</v>
      </c>
      <c r="F134" s="29">
        <v>11.29</v>
      </c>
      <c r="G134" s="31">
        <f t="shared" si="6"/>
        <v>0</v>
      </c>
      <c r="H134" s="29">
        <f t="shared" si="7"/>
        <v>0</v>
      </c>
      <c r="I134" s="313"/>
      <c r="J134" s="4"/>
      <c r="K134" s="4"/>
      <c r="L134" s="4"/>
      <c r="M134" s="4"/>
      <c r="N134" s="4"/>
      <c r="O134" s="4"/>
      <c r="P134" s="4"/>
      <c r="Q134" s="4"/>
      <c r="R134" s="4"/>
      <c r="S134" s="241"/>
    </row>
    <row r="135" spans="1:19" ht="47.25" hidden="1" customHeight="1" x14ac:dyDescent="0.25">
      <c r="A135" s="321">
        <v>7.1240000000000103</v>
      </c>
      <c r="B135" s="3" t="s">
        <v>862</v>
      </c>
      <c r="C135" s="140" t="s">
        <v>796</v>
      </c>
      <c r="D135" s="69" t="s">
        <v>719</v>
      </c>
      <c r="E135" s="25" t="s">
        <v>529</v>
      </c>
      <c r="F135" s="29">
        <v>34.270000000000003</v>
      </c>
      <c r="G135" s="31">
        <f t="shared" si="6"/>
        <v>0</v>
      </c>
      <c r="H135" s="29">
        <f t="shared" si="7"/>
        <v>0</v>
      </c>
      <c r="I135" s="313"/>
      <c r="J135" s="4"/>
      <c r="K135" s="4"/>
      <c r="L135" s="4"/>
      <c r="M135" s="4"/>
      <c r="N135" s="4"/>
      <c r="O135" s="4"/>
      <c r="P135" s="4"/>
      <c r="Q135" s="4"/>
      <c r="R135" s="4"/>
      <c r="S135" s="241"/>
    </row>
    <row r="136" spans="1:19" ht="47.25" hidden="1" customHeight="1" x14ac:dyDescent="0.25">
      <c r="A136" s="321">
        <v>7.1250000000000098</v>
      </c>
      <c r="B136" s="3" t="s">
        <v>863</v>
      </c>
      <c r="C136" s="140" t="s">
        <v>796</v>
      </c>
      <c r="D136" s="69" t="s">
        <v>720</v>
      </c>
      <c r="E136" s="25" t="s">
        <v>529</v>
      </c>
      <c r="F136" s="29">
        <v>38.619999999999997</v>
      </c>
      <c r="G136" s="31">
        <f t="shared" si="6"/>
        <v>0</v>
      </c>
      <c r="H136" s="29">
        <f t="shared" si="7"/>
        <v>0</v>
      </c>
      <c r="I136" s="313"/>
      <c r="J136" s="4"/>
      <c r="K136" s="4"/>
      <c r="L136" s="4"/>
      <c r="M136" s="4"/>
      <c r="N136" s="4"/>
      <c r="O136" s="4"/>
      <c r="P136" s="4"/>
      <c r="Q136" s="4"/>
      <c r="R136" s="4"/>
      <c r="S136" s="241"/>
    </row>
    <row r="137" spans="1:19" ht="30" hidden="1" x14ac:dyDescent="0.25">
      <c r="A137" s="321">
        <v>7.1260000000000101</v>
      </c>
      <c r="B137" s="3" t="s">
        <v>864</v>
      </c>
      <c r="C137" s="140" t="s">
        <v>796</v>
      </c>
      <c r="D137" s="69" t="s">
        <v>721</v>
      </c>
      <c r="E137" s="25" t="s">
        <v>529</v>
      </c>
      <c r="F137" s="29">
        <v>1.06</v>
      </c>
      <c r="G137" s="31">
        <f t="shared" si="6"/>
        <v>0</v>
      </c>
      <c r="H137" s="29">
        <f t="shared" si="7"/>
        <v>0</v>
      </c>
      <c r="I137" s="313"/>
      <c r="J137" s="4"/>
      <c r="K137" s="4"/>
      <c r="L137" s="4"/>
      <c r="M137" s="4"/>
      <c r="N137" s="4"/>
      <c r="O137" s="4"/>
      <c r="P137" s="4"/>
      <c r="Q137" s="4"/>
      <c r="R137" s="4"/>
      <c r="S137" s="241"/>
    </row>
    <row r="138" spans="1:19" ht="47.25" hidden="1" customHeight="1" x14ac:dyDescent="0.25">
      <c r="A138" s="321">
        <v>7.1270000000000104</v>
      </c>
      <c r="B138" s="3" t="s">
        <v>865</v>
      </c>
      <c r="C138" s="140" t="s">
        <v>796</v>
      </c>
      <c r="D138" s="69" t="s">
        <v>722</v>
      </c>
      <c r="E138" s="25" t="s">
        <v>529</v>
      </c>
      <c r="F138" s="29">
        <v>6.08</v>
      </c>
      <c r="G138" s="31">
        <f t="shared" si="6"/>
        <v>0</v>
      </c>
      <c r="H138" s="29">
        <f t="shared" si="7"/>
        <v>0</v>
      </c>
      <c r="I138" s="313"/>
      <c r="J138" s="4"/>
      <c r="K138" s="4"/>
      <c r="L138" s="4"/>
      <c r="M138" s="4"/>
      <c r="N138" s="4"/>
      <c r="O138" s="4"/>
      <c r="P138" s="4"/>
      <c r="Q138" s="4"/>
      <c r="R138" s="4"/>
      <c r="S138" s="241"/>
    </row>
    <row r="139" spans="1:19" ht="47.25" hidden="1" customHeight="1" x14ac:dyDescent="0.25">
      <c r="A139" s="321">
        <v>7.1280000000000099</v>
      </c>
      <c r="B139" s="3" t="s">
        <v>866</v>
      </c>
      <c r="C139" s="140" t="s">
        <v>797</v>
      </c>
      <c r="D139" s="69" t="s">
        <v>723</v>
      </c>
      <c r="E139" s="25" t="s">
        <v>529</v>
      </c>
      <c r="F139" s="29">
        <v>4.29</v>
      </c>
      <c r="G139" s="31">
        <f t="shared" si="6"/>
        <v>0</v>
      </c>
      <c r="H139" s="29">
        <f t="shared" si="7"/>
        <v>0</v>
      </c>
      <c r="I139" s="313"/>
      <c r="J139" s="4"/>
      <c r="K139" s="4"/>
      <c r="L139" s="4"/>
      <c r="M139" s="4"/>
      <c r="N139" s="4"/>
      <c r="O139" s="4"/>
      <c r="P139" s="4"/>
      <c r="Q139" s="4"/>
      <c r="R139" s="4"/>
      <c r="S139" s="241"/>
    </row>
    <row r="140" spans="1:19" ht="47.25" hidden="1" customHeight="1" x14ac:dyDescent="0.25">
      <c r="A140" s="321">
        <v>7.1290000000000102</v>
      </c>
      <c r="B140" s="3" t="s">
        <v>867</v>
      </c>
      <c r="C140" s="140" t="s">
        <v>797</v>
      </c>
      <c r="D140" s="69" t="s">
        <v>724</v>
      </c>
      <c r="E140" s="25" t="s">
        <v>529</v>
      </c>
      <c r="F140" s="29">
        <v>14.36</v>
      </c>
      <c r="G140" s="31">
        <f t="shared" si="6"/>
        <v>0</v>
      </c>
      <c r="H140" s="29">
        <f t="shared" si="7"/>
        <v>0</v>
      </c>
      <c r="I140" s="313"/>
      <c r="J140" s="4"/>
      <c r="K140" s="4"/>
      <c r="L140" s="4"/>
      <c r="M140" s="4"/>
      <c r="N140" s="4"/>
      <c r="O140" s="4"/>
      <c r="P140" s="4"/>
      <c r="Q140" s="4"/>
      <c r="R140" s="4"/>
      <c r="S140" s="241"/>
    </row>
    <row r="141" spans="1:19" ht="47.25" hidden="1" customHeight="1" x14ac:dyDescent="0.25">
      <c r="A141" s="321">
        <v>7.1300000000000097</v>
      </c>
      <c r="B141" s="3" t="s">
        <v>868</v>
      </c>
      <c r="C141" s="140" t="s">
        <v>797</v>
      </c>
      <c r="D141" s="69" t="s">
        <v>725</v>
      </c>
      <c r="E141" s="25" t="s">
        <v>529</v>
      </c>
      <c r="F141" s="29">
        <v>16.68</v>
      </c>
      <c r="G141" s="31">
        <f t="shared" si="6"/>
        <v>0</v>
      </c>
      <c r="H141" s="29">
        <f t="shared" si="7"/>
        <v>0</v>
      </c>
      <c r="I141" s="313"/>
      <c r="J141" s="4"/>
      <c r="K141" s="4"/>
      <c r="L141" s="4"/>
      <c r="M141" s="4"/>
      <c r="N141" s="4"/>
      <c r="O141" s="4"/>
      <c r="P141" s="4"/>
      <c r="Q141" s="4"/>
      <c r="R141" s="4"/>
      <c r="S141" s="241"/>
    </row>
    <row r="142" spans="1:19" ht="47.25" hidden="1" customHeight="1" x14ac:dyDescent="0.25">
      <c r="A142" s="321">
        <v>7.13100000000001</v>
      </c>
      <c r="B142" s="3" t="s">
        <v>869</v>
      </c>
      <c r="C142" s="140" t="s">
        <v>798</v>
      </c>
      <c r="D142" s="69" t="s">
        <v>726</v>
      </c>
      <c r="E142" s="25" t="s">
        <v>529</v>
      </c>
      <c r="F142" s="29">
        <v>25.6</v>
      </c>
      <c r="G142" s="31">
        <f t="shared" si="6"/>
        <v>0</v>
      </c>
      <c r="H142" s="29">
        <f t="shared" si="7"/>
        <v>0</v>
      </c>
      <c r="I142" s="313"/>
      <c r="J142" s="4"/>
      <c r="K142" s="4"/>
      <c r="L142" s="4"/>
      <c r="M142" s="4"/>
      <c r="N142" s="4"/>
      <c r="O142" s="4"/>
      <c r="P142" s="4"/>
      <c r="Q142" s="4"/>
      <c r="R142" s="4"/>
      <c r="S142" s="241"/>
    </row>
    <row r="143" spans="1:19" ht="47.25" hidden="1" customHeight="1" x14ac:dyDescent="0.25">
      <c r="A143" s="321">
        <v>7.1320000000000103</v>
      </c>
      <c r="B143" s="3" t="s">
        <v>870</v>
      </c>
      <c r="C143" s="140" t="s">
        <v>798</v>
      </c>
      <c r="D143" s="69" t="s">
        <v>727</v>
      </c>
      <c r="E143" s="25" t="s">
        <v>529</v>
      </c>
      <c r="F143" s="29">
        <v>4.5199999999999996</v>
      </c>
      <c r="G143" s="31">
        <f t="shared" si="6"/>
        <v>0</v>
      </c>
      <c r="H143" s="29">
        <f t="shared" si="7"/>
        <v>0</v>
      </c>
      <c r="I143" s="313"/>
      <c r="J143" s="4"/>
      <c r="K143" s="4"/>
      <c r="L143" s="4"/>
      <c r="M143" s="4"/>
      <c r="N143" s="4"/>
      <c r="O143" s="4"/>
      <c r="P143" s="4"/>
      <c r="Q143" s="4"/>
      <c r="R143" s="4"/>
      <c r="S143" s="241"/>
    </row>
    <row r="144" spans="1:19" ht="47.25" hidden="1" customHeight="1" x14ac:dyDescent="0.25">
      <c r="A144" s="321">
        <v>7.1330000000000098</v>
      </c>
      <c r="B144" s="3" t="s">
        <v>871</v>
      </c>
      <c r="C144" s="140" t="s">
        <v>799</v>
      </c>
      <c r="D144" s="69" t="s">
        <v>728</v>
      </c>
      <c r="E144" s="25" t="s">
        <v>529</v>
      </c>
      <c r="F144" s="29">
        <v>38.39</v>
      </c>
      <c r="G144" s="31">
        <f t="shared" si="6"/>
        <v>0</v>
      </c>
      <c r="H144" s="29">
        <f t="shared" si="7"/>
        <v>0</v>
      </c>
      <c r="I144" s="313"/>
      <c r="J144" s="4"/>
      <c r="K144" s="4"/>
      <c r="L144" s="4"/>
      <c r="M144" s="4"/>
      <c r="N144" s="4"/>
      <c r="O144" s="4"/>
      <c r="P144" s="4"/>
      <c r="Q144" s="4"/>
      <c r="R144" s="4"/>
      <c r="S144" s="241"/>
    </row>
    <row r="145" spans="1:19" ht="47.25" hidden="1" customHeight="1" x14ac:dyDescent="0.25">
      <c r="A145" s="321">
        <v>7.1340000000000101</v>
      </c>
      <c r="B145" s="3" t="s">
        <v>872</v>
      </c>
      <c r="C145" s="140" t="s">
        <v>799</v>
      </c>
      <c r="D145" s="69" t="s">
        <v>729</v>
      </c>
      <c r="E145" s="25" t="s">
        <v>529</v>
      </c>
      <c r="F145" s="29">
        <v>44.38</v>
      </c>
      <c r="G145" s="31">
        <f t="shared" si="6"/>
        <v>0</v>
      </c>
      <c r="H145" s="29">
        <f t="shared" si="7"/>
        <v>0</v>
      </c>
      <c r="I145" s="313"/>
      <c r="J145" s="4"/>
      <c r="K145" s="4"/>
      <c r="L145" s="4"/>
      <c r="M145" s="4"/>
      <c r="N145" s="4"/>
      <c r="O145" s="4"/>
      <c r="P145" s="4"/>
      <c r="Q145" s="4"/>
      <c r="R145" s="4"/>
      <c r="S145" s="241"/>
    </row>
    <row r="146" spans="1:19" ht="47.25" hidden="1" customHeight="1" x14ac:dyDescent="0.25">
      <c r="A146" s="321">
        <v>7.1350000000000096</v>
      </c>
      <c r="B146" s="3" t="s">
        <v>873</v>
      </c>
      <c r="C146" s="140" t="s">
        <v>799</v>
      </c>
      <c r="D146" s="69" t="s">
        <v>730</v>
      </c>
      <c r="E146" s="25" t="s">
        <v>529</v>
      </c>
      <c r="F146" s="29">
        <v>52.4</v>
      </c>
      <c r="G146" s="31">
        <f t="shared" si="6"/>
        <v>0</v>
      </c>
      <c r="H146" s="29">
        <f t="shared" si="7"/>
        <v>0</v>
      </c>
      <c r="I146" s="313"/>
      <c r="J146" s="4"/>
      <c r="K146" s="4"/>
      <c r="L146" s="4"/>
      <c r="M146" s="4"/>
      <c r="N146" s="4"/>
      <c r="O146" s="4"/>
      <c r="P146" s="4"/>
      <c r="Q146" s="4"/>
      <c r="R146" s="4"/>
      <c r="S146" s="241"/>
    </row>
    <row r="147" spans="1:19" ht="47.25" hidden="1" customHeight="1" x14ac:dyDescent="0.25">
      <c r="A147" s="321">
        <v>7.1360000000000099</v>
      </c>
      <c r="B147" s="3" t="s">
        <v>874</v>
      </c>
      <c r="C147" s="140" t="s">
        <v>799</v>
      </c>
      <c r="D147" s="69" t="s">
        <v>731</v>
      </c>
      <c r="E147" s="25" t="s">
        <v>529</v>
      </c>
      <c r="F147" s="29">
        <v>7.64</v>
      </c>
      <c r="G147" s="31">
        <f t="shared" si="6"/>
        <v>0</v>
      </c>
      <c r="H147" s="29">
        <f t="shared" si="7"/>
        <v>0</v>
      </c>
      <c r="I147" s="313"/>
      <c r="J147" s="4"/>
      <c r="K147" s="4"/>
      <c r="L147" s="4"/>
      <c r="M147" s="4"/>
      <c r="N147" s="4"/>
      <c r="O147" s="4"/>
      <c r="P147" s="4"/>
      <c r="Q147" s="4"/>
      <c r="R147" s="4"/>
      <c r="S147" s="241"/>
    </row>
    <row r="148" spans="1:19" ht="47.25" hidden="1" customHeight="1" x14ac:dyDescent="0.25">
      <c r="A148" s="321">
        <v>7.1370000000000102</v>
      </c>
      <c r="B148" s="3" t="s">
        <v>875</v>
      </c>
      <c r="C148" s="140" t="s">
        <v>800</v>
      </c>
      <c r="D148" s="69" t="s">
        <v>732</v>
      </c>
      <c r="E148" s="25" t="s">
        <v>529</v>
      </c>
      <c r="F148" s="29">
        <v>42.32</v>
      </c>
      <c r="G148" s="31">
        <f t="shared" si="6"/>
        <v>0</v>
      </c>
      <c r="H148" s="29">
        <f t="shared" si="7"/>
        <v>0</v>
      </c>
      <c r="I148" s="313"/>
      <c r="J148" s="4"/>
      <c r="K148" s="4"/>
      <c r="L148" s="4"/>
      <c r="M148" s="4"/>
      <c r="N148" s="4"/>
      <c r="O148" s="4"/>
      <c r="P148" s="4"/>
      <c r="Q148" s="4"/>
      <c r="R148" s="4"/>
      <c r="S148" s="241"/>
    </row>
    <row r="149" spans="1:19" ht="47.25" hidden="1" customHeight="1" x14ac:dyDescent="0.25">
      <c r="A149" s="321">
        <v>7.1380000000000097</v>
      </c>
      <c r="B149" s="3" t="s">
        <v>876</v>
      </c>
      <c r="C149" s="140" t="s">
        <v>800</v>
      </c>
      <c r="D149" s="69" t="s">
        <v>733</v>
      </c>
      <c r="E149" s="25" t="s">
        <v>529</v>
      </c>
      <c r="F149" s="29">
        <v>49.62</v>
      </c>
      <c r="G149" s="31">
        <f t="shared" si="6"/>
        <v>0</v>
      </c>
      <c r="H149" s="29">
        <f t="shared" si="7"/>
        <v>0</v>
      </c>
      <c r="I149" s="313"/>
      <c r="J149" s="4"/>
      <c r="K149" s="4"/>
      <c r="L149" s="4"/>
      <c r="M149" s="4"/>
      <c r="N149" s="4"/>
      <c r="O149" s="4"/>
      <c r="P149" s="4"/>
      <c r="Q149" s="4"/>
      <c r="R149" s="4"/>
      <c r="S149" s="241"/>
    </row>
    <row r="150" spans="1:19" ht="47.25" hidden="1" customHeight="1" x14ac:dyDescent="0.25">
      <c r="A150" s="321">
        <v>7.13900000000001</v>
      </c>
      <c r="B150" s="3" t="s">
        <v>877</v>
      </c>
      <c r="C150" s="140" t="s">
        <v>800</v>
      </c>
      <c r="D150" s="69" t="s">
        <v>734</v>
      </c>
      <c r="E150" s="25" t="s">
        <v>529</v>
      </c>
      <c r="F150" s="29">
        <v>8.7799999999999994</v>
      </c>
      <c r="G150" s="31">
        <f t="shared" si="6"/>
        <v>0</v>
      </c>
      <c r="H150" s="29">
        <f t="shared" si="7"/>
        <v>0</v>
      </c>
      <c r="I150" s="313"/>
      <c r="J150" s="4"/>
      <c r="K150" s="4"/>
      <c r="L150" s="4"/>
      <c r="M150" s="4"/>
      <c r="N150" s="4"/>
      <c r="O150" s="4"/>
      <c r="P150" s="4"/>
      <c r="Q150" s="4"/>
      <c r="R150" s="4"/>
      <c r="S150" s="241"/>
    </row>
    <row r="151" spans="1:19" ht="47.25" hidden="1" customHeight="1" x14ac:dyDescent="0.25">
      <c r="A151" s="321">
        <v>7.1400000000000103</v>
      </c>
      <c r="B151" s="3" t="s">
        <v>878</v>
      </c>
      <c r="C151" s="140" t="s">
        <v>801</v>
      </c>
      <c r="D151" s="69" t="s">
        <v>735</v>
      </c>
      <c r="E151" s="25" t="s">
        <v>529</v>
      </c>
      <c r="F151" s="29">
        <v>30.62</v>
      </c>
      <c r="G151" s="31">
        <f t="shared" si="6"/>
        <v>0</v>
      </c>
      <c r="H151" s="29">
        <f t="shared" si="7"/>
        <v>0</v>
      </c>
      <c r="I151" s="313"/>
      <c r="J151" s="4"/>
      <c r="K151" s="4"/>
      <c r="L151" s="4"/>
      <c r="M151" s="4"/>
      <c r="N151" s="4"/>
      <c r="O151" s="4"/>
      <c r="P151" s="4"/>
      <c r="Q151" s="4"/>
      <c r="R151" s="4"/>
      <c r="S151" s="241"/>
    </row>
    <row r="152" spans="1:19" ht="47.25" hidden="1" customHeight="1" x14ac:dyDescent="0.25">
      <c r="A152" s="321">
        <v>7.1410000000000098</v>
      </c>
      <c r="B152" s="3" t="s">
        <v>879</v>
      </c>
      <c r="C152" s="140" t="s">
        <v>801</v>
      </c>
      <c r="D152" s="69" t="s">
        <v>736</v>
      </c>
      <c r="E152" s="25" t="s">
        <v>529</v>
      </c>
      <c r="F152" s="29">
        <v>34.15</v>
      </c>
      <c r="G152" s="31">
        <f t="shared" si="6"/>
        <v>0</v>
      </c>
      <c r="H152" s="29">
        <f t="shared" si="7"/>
        <v>0</v>
      </c>
      <c r="I152" s="313"/>
      <c r="J152" s="4"/>
      <c r="K152" s="4"/>
      <c r="L152" s="4"/>
      <c r="M152" s="4"/>
      <c r="N152" s="4"/>
      <c r="O152" s="4"/>
      <c r="P152" s="4"/>
      <c r="Q152" s="4"/>
      <c r="R152" s="4"/>
      <c r="S152" s="241"/>
    </row>
    <row r="153" spans="1:19" ht="47.25" hidden="1" customHeight="1" x14ac:dyDescent="0.25">
      <c r="A153" s="321">
        <v>7.1420000000000101</v>
      </c>
      <c r="B153" s="3" t="s">
        <v>880</v>
      </c>
      <c r="C153" s="140" t="s">
        <v>797</v>
      </c>
      <c r="D153" s="69" t="s">
        <v>737</v>
      </c>
      <c r="E153" s="25" t="s">
        <v>529</v>
      </c>
      <c r="F153" s="29">
        <v>20.9</v>
      </c>
      <c r="G153" s="31">
        <f t="shared" si="6"/>
        <v>0</v>
      </c>
      <c r="H153" s="29">
        <f t="shared" si="7"/>
        <v>0</v>
      </c>
      <c r="I153" s="313"/>
      <c r="J153" s="4"/>
      <c r="K153" s="4"/>
      <c r="L153" s="4"/>
      <c r="M153" s="4"/>
      <c r="N153" s="4"/>
      <c r="O153" s="4"/>
      <c r="P153" s="4"/>
      <c r="Q153" s="4"/>
      <c r="R153" s="4"/>
      <c r="S153" s="241"/>
    </row>
    <row r="154" spans="1:19" ht="47.25" hidden="1" customHeight="1" x14ac:dyDescent="0.25">
      <c r="A154" s="321">
        <v>7.1430000000000096</v>
      </c>
      <c r="B154" s="3" t="s">
        <v>881</v>
      </c>
      <c r="C154" s="140" t="s">
        <v>797</v>
      </c>
      <c r="D154" s="69" t="s">
        <v>738</v>
      </c>
      <c r="E154" s="25" t="s">
        <v>529</v>
      </c>
      <c r="F154" s="29">
        <v>1.69</v>
      </c>
      <c r="G154" s="31">
        <f t="shared" si="6"/>
        <v>0</v>
      </c>
      <c r="H154" s="29">
        <f t="shared" si="7"/>
        <v>0</v>
      </c>
      <c r="I154" s="313"/>
      <c r="J154" s="4"/>
      <c r="K154" s="4"/>
      <c r="L154" s="4"/>
      <c r="M154" s="4"/>
      <c r="N154" s="4"/>
      <c r="O154" s="4"/>
      <c r="P154" s="4"/>
      <c r="Q154" s="4"/>
      <c r="R154" s="4"/>
      <c r="S154" s="241"/>
    </row>
    <row r="155" spans="1:19" ht="47.25" hidden="1" customHeight="1" x14ac:dyDescent="0.25">
      <c r="A155" s="321">
        <v>7.1440000000000099</v>
      </c>
      <c r="B155" s="3" t="s">
        <v>882</v>
      </c>
      <c r="C155" s="140" t="s">
        <v>802</v>
      </c>
      <c r="D155" s="69" t="s">
        <v>739</v>
      </c>
      <c r="E155" s="25" t="s">
        <v>529</v>
      </c>
      <c r="F155" s="29">
        <v>7.64</v>
      </c>
      <c r="G155" s="31">
        <f t="shared" ref="G155:G218" si="8">SUM(J155:S155)</f>
        <v>0</v>
      </c>
      <c r="H155" s="29">
        <f t="shared" ref="H155:H218" si="9">F155*G155</f>
        <v>0</v>
      </c>
      <c r="I155" s="313"/>
      <c r="J155" s="4"/>
      <c r="K155" s="4"/>
      <c r="L155" s="4"/>
      <c r="M155" s="4"/>
      <c r="N155" s="4"/>
      <c r="O155" s="4"/>
      <c r="P155" s="4"/>
      <c r="Q155" s="4"/>
      <c r="R155" s="4"/>
      <c r="S155" s="241"/>
    </row>
    <row r="156" spans="1:19" ht="47.25" hidden="1" customHeight="1" x14ac:dyDescent="0.25">
      <c r="A156" s="321">
        <v>7.1450000000000102</v>
      </c>
      <c r="B156" s="3" t="s">
        <v>883</v>
      </c>
      <c r="C156" s="140" t="s">
        <v>802</v>
      </c>
      <c r="D156" s="69" t="s">
        <v>3801</v>
      </c>
      <c r="E156" s="25" t="s">
        <v>529</v>
      </c>
      <c r="F156" s="29">
        <v>10.62</v>
      </c>
      <c r="G156" s="31">
        <f t="shared" si="8"/>
        <v>0</v>
      </c>
      <c r="H156" s="29">
        <f t="shared" si="9"/>
        <v>0</v>
      </c>
      <c r="I156" s="313"/>
      <c r="J156" s="4"/>
      <c r="K156" s="4"/>
      <c r="L156" s="4"/>
      <c r="M156" s="4"/>
      <c r="N156" s="4"/>
      <c r="O156" s="4"/>
      <c r="P156" s="4"/>
      <c r="Q156" s="4"/>
      <c r="R156" s="4"/>
      <c r="S156" s="241"/>
    </row>
    <row r="157" spans="1:19" ht="47.25" hidden="1" customHeight="1" x14ac:dyDescent="0.25">
      <c r="A157" s="321">
        <v>7.1460000000000203</v>
      </c>
      <c r="B157" s="3" t="s">
        <v>884</v>
      </c>
      <c r="C157" s="140" t="s">
        <v>803</v>
      </c>
      <c r="D157" s="69" t="s">
        <v>740</v>
      </c>
      <c r="E157" s="25" t="s">
        <v>531</v>
      </c>
      <c r="F157" s="29">
        <v>6.01</v>
      </c>
      <c r="G157" s="31">
        <f t="shared" si="8"/>
        <v>0</v>
      </c>
      <c r="H157" s="29">
        <f t="shared" si="9"/>
        <v>0</v>
      </c>
      <c r="I157" s="313"/>
      <c r="J157" s="4"/>
      <c r="K157" s="4"/>
      <c r="L157" s="4"/>
      <c r="M157" s="4"/>
      <c r="N157" s="4"/>
      <c r="O157" s="4"/>
      <c r="P157" s="4"/>
      <c r="Q157" s="4"/>
      <c r="R157" s="4"/>
      <c r="S157" s="241"/>
    </row>
    <row r="158" spans="1:19" ht="30" hidden="1" x14ac:dyDescent="0.25">
      <c r="A158" s="321">
        <v>7.1470000000000198</v>
      </c>
      <c r="B158" s="3" t="s">
        <v>885</v>
      </c>
      <c r="C158" s="140" t="s">
        <v>803</v>
      </c>
      <c r="D158" s="69" t="s">
        <v>741</v>
      </c>
      <c r="E158" s="25" t="s">
        <v>531</v>
      </c>
      <c r="F158" s="29">
        <v>1.71</v>
      </c>
      <c r="G158" s="31">
        <f t="shared" si="8"/>
        <v>0</v>
      </c>
      <c r="H158" s="29">
        <f t="shared" si="9"/>
        <v>0</v>
      </c>
      <c r="I158" s="313"/>
      <c r="J158" s="4"/>
      <c r="K158" s="4"/>
      <c r="L158" s="4"/>
      <c r="M158" s="4"/>
      <c r="N158" s="4"/>
      <c r="O158" s="4"/>
      <c r="P158" s="4"/>
      <c r="Q158" s="4"/>
      <c r="R158" s="4"/>
      <c r="S158" s="241"/>
    </row>
    <row r="159" spans="1:19" ht="30" hidden="1" x14ac:dyDescent="0.25">
      <c r="A159" s="321">
        <v>7.1480000000000201</v>
      </c>
      <c r="B159" s="3" t="s">
        <v>886</v>
      </c>
      <c r="C159" s="140" t="s">
        <v>803</v>
      </c>
      <c r="D159" s="69" t="s">
        <v>742</v>
      </c>
      <c r="E159" s="25" t="s">
        <v>531</v>
      </c>
      <c r="F159" s="29">
        <v>6.1</v>
      </c>
      <c r="G159" s="31">
        <f t="shared" si="8"/>
        <v>0</v>
      </c>
      <c r="H159" s="29">
        <f t="shared" si="9"/>
        <v>0</v>
      </c>
      <c r="I159" s="313"/>
      <c r="J159" s="4"/>
      <c r="K159" s="4"/>
      <c r="L159" s="4"/>
      <c r="M159" s="4"/>
      <c r="N159" s="4"/>
      <c r="O159" s="4"/>
      <c r="P159" s="4"/>
      <c r="Q159" s="4"/>
      <c r="R159" s="4"/>
      <c r="S159" s="241"/>
    </row>
    <row r="160" spans="1:19" ht="60" hidden="1" x14ac:dyDescent="0.25">
      <c r="A160" s="321">
        <v>7.1490000000000196</v>
      </c>
      <c r="B160" s="3" t="s">
        <v>887</v>
      </c>
      <c r="C160" s="140" t="s">
        <v>804</v>
      </c>
      <c r="D160" s="69" t="s">
        <v>743</v>
      </c>
      <c r="E160" s="25" t="s">
        <v>531</v>
      </c>
      <c r="F160" s="29">
        <v>6.86</v>
      </c>
      <c r="G160" s="31">
        <f t="shared" si="8"/>
        <v>0</v>
      </c>
      <c r="H160" s="29">
        <f t="shared" si="9"/>
        <v>0</v>
      </c>
      <c r="I160" s="313"/>
      <c r="J160" s="4"/>
      <c r="K160" s="4"/>
      <c r="L160" s="4"/>
      <c r="M160" s="4"/>
      <c r="N160" s="4"/>
      <c r="O160" s="4"/>
      <c r="P160" s="4"/>
      <c r="Q160" s="4"/>
      <c r="R160" s="4"/>
      <c r="S160" s="241"/>
    </row>
    <row r="161" spans="1:19" ht="45" hidden="1" x14ac:dyDescent="0.25">
      <c r="A161" s="321">
        <v>7.1500000000000199</v>
      </c>
      <c r="B161" s="3" t="s">
        <v>888</v>
      </c>
      <c r="C161" s="140" t="s">
        <v>804</v>
      </c>
      <c r="D161" s="69" t="s">
        <v>744</v>
      </c>
      <c r="E161" s="25" t="s">
        <v>531</v>
      </c>
      <c r="F161" s="29">
        <v>7.7</v>
      </c>
      <c r="G161" s="31">
        <f t="shared" si="8"/>
        <v>0</v>
      </c>
      <c r="H161" s="29">
        <f t="shared" si="9"/>
        <v>0</v>
      </c>
      <c r="I161" s="313"/>
      <c r="J161" s="4"/>
      <c r="K161" s="4"/>
      <c r="L161" s="4"/>
      <c r="M161" s="4"/>
      <c r="N161" s="4"/>
      <c r="O161" s="4"/>
      <c r="P161" s="4"/>
      <c r="Q161" s="4"/>
      <c r="R161" s="4"/>
      <c r="S161" s="241"/>
    </row>
    <row r="162" spans="1:19" ht="75" hidden="1" x14ac:dyDescent="0.25">
      <c r="A162" s="321">
        <v>7.1510000000000202</v>
      </c>
      <c r="B162" s="3" t="s">
        <v>889</v>
      </c>
      <c r="C162" s="140" t="s">
        <v>804</v>
      </c>
      <c r="D162" s="69" t="s">
        <v>745</v>
      </c>
      <c r="E162" s="25" t="s">
        <v>531</v>
      </c>
      <c r="F162" s="29">
        <v>26.57</v>
      </c>
      <c r="G162" s="31">
        <f t="shared" si="8"/>
        <v>0</v>
      </c>
      <c r="H162" s="29">
        <f t="shared" si="9"/>
        <v>0</v>
      </c>
      <c r="I162" s="313"/>
      <c r="J162" s="4"/>
      <c r="K162" s="4"/>
      <c r="L162" s="4"/>
      <c r="M162" s="4"/>
      <c r="N162" s="4"/>
      <c r="O162" s="4"/>
      <c r="P162" s="4"/>
      <c r="Q162" s="4"/>
      <c r="R162" s="4"/>
      <c r="S162" s="241"/>
    </row>
    <row r="163" spans="1:19" ht="45" hidden="1" x14ac:dyDescent="0.25">
      <c r="A163" s="321">
        <v>7.1520000000000197</v>
      </c>
      <c r="B163" s="3" t="s">
        <v>890</v>
      </c>
      <c r="C163" s="140" t="s">
        <v>804</v>
      </c>
      <c r="D163" s="69" t="s">
        <v>746</v>
      </c>
      <c r="E163" s="25" t="s">
        <v>531</v>
      </c>
      <c r="F163" s="29">
        <v>24.42</v>
      </c>
      <c r="G163" s="31">
        <f t="shared" si="8"/>
        <v>0</v>
      </c>
      <c r="H163" s="29">
        <f t="shared" si="9"/>
        <v>0</v>
      </c>
      <c r="I163" s="313"/>
      <c r="J163" s="4"/>
      <c r="K163" s="4"/>
      <c r="L163" s="4"/>
      <c r="M163" s="4"/>
      <c r="N163" s="4"/>
      <c r="O163" s="4"/>
      <c r="P163" s="4"/>
      <c r="Q163" s="4"/>
      <c r="R163" s="4"/>
      <c r="S163" s="241"/>
    </row>
    <row r="164" spans="1:19" ht="75" hidden="1" x14ac:dyDescent="0.25">
      <c r="A164" s="321">
        <v>7.15300000000002</v>
      </c>
      <c r="B164" s="3" t="s">
        <v>891</v>
      </c>
      <c r="C164" s="140" t="s">
        <v>804</v>
      </c>
      <c r="D164" s="69" t="s">
        <v>747</v>
      </c>
      <c r="E164" s="25" t="s">
        <v>531</v>
      </c>
      <c r="F164" s="29">
        <v>23.7</v>
      </c>
      <c r="G164" s="31">
        <f t="shared" si="8"/>
        <v>0</v>
      </c>
      <c r="H164" s="29">
        <f t="shared" si="9"/>
        <v>0</v>
      </c>
      <c r="I164" s="313"/>
      <c r="J164" s="4"/>
      <c r="K164" s="4"/>
      <c r="L164" s="4"/>
      <c r="M164" s="4"/>
      <c r="N164" s="4"/>
      <c r="O164" s="4"/>
      <c r="P164" s="4"/>
      <c r="Q164" s="4"/>
      <c r="R164" s="4"/>
      <c r="S164" s="241"/>
    </row>
    <row r="165" spans="1:19" ht="75" hidden="1" x14ac:dyDescent="0.25">
      <c r="A165" s="321">
        <v>7.1540000000000203</v>
      </c>
      <c r="B165" s="3" t="s">
        <v>892</v>
      </c>
      <c r="C165" s="140" t="s">
        <v>804</v>
      </c>
      <c r="D165" s="69" t="s">
        <v>748</v>
      </c>
      <c r="E165" s="25" t="s">
        <v>531</v>
      </c>
      <c r="F165" s="29">
        <v>28.47</v>
      </c>
      <c r="G165" s="31">
        <f t="shared" si="8"/>
        <v>0</v>
      </c>
      <c r="H165" s="29">
        <f t="shared" si="9"/>
        <v>0</v>
      </c>
      <c r="I165" s="313"/>
      <c r="J165" s="4"/>
      <c r="K165" s="4"/>
      <c r="L165" s="4"/>
      <c r="M165" s="4"/>
      <c r="N165" s="4"/>
      <c r="O165" s="4"/>
      <c r="P165" s="4"/>
      <c r="Q165" s="4"/>
      <c r="R165" s="4"/>
      <c r="S165" s="241"/>
    </row>
    <row r="166" spans="1:19" ht="75" hidden="1" x14ac:dyDescent="0.25">
      <c r="A166" s="321">
        <v>7.1550000000000198</v>
      </c>
      <c r="B166" s="3" t="s">
        <v>893</v>
      </c>
      <c r="C166" s="140" t="s">
        <v>804</v>
      </c>
      <c r="D166" s="69" t="s">
        <v>749</v>
      </c>
      <c r="E166" s="25" t="s">
        <v>531</v>
      </c>
      <c r="F166" s="29">
        <v>36.869999999999997</v>
      </c>
      <c r="G166" s="31">
        <f t="shared" si="8"/>
        <v>0</v>
      </c>
      <c r="H166" s="29">
        <f t="shared" si="9"/>
        <v>0</v>
      </c>
      <c r="I166" s="313"/>
      <c r="J166" s="4"/>
      <c r="K166" s="4"/>
      <c r="L166" s="4"/>
      <c r="M166" s="4"/>
      <c r="N166" s="4"/>
      <c r="O166" s="4"/>
      <c r="P166" s="4"/>
      <c r="Q166" s="4"/>
      <c r="R166" s="4"/>
      <c r="S166" s="241"/>
    </row>
    <row r="167" spans="1:19" ht="45" hidden="1" x14ac:dyDescent="0.25">
      <c r="A167" s="321">
        <v>7.1560000000000201</v>
      </c>
      <c r="B167" s="3" t="s">
        <v>894</v>
      </c>
      <c r="C167" s="140" t="s">
        <v>804</v>
      </c>
      <c r="D167" s="69" t="s">
        <v>750</v>
      </c>
      <c r="E167" s="25" t="s">
        <v>531</v>
      </c>
      <c r="F167" s="29">
        <v>15.05</v>
      </c>
      <c r="G167" s="31">
        <f t="shared" si="8"/>
        <v>0</v>
      </c>
      <c r="H167" s="29">
        <f t="shared" si="9"/>
        <v>0</v>
      </c>
      <c r="I167" s="313"/>
      <c r="J167" s="4"/>
      <c r="K167" s="4"/>
      <c r="L167" s="4"/>
      <c r="M167" s="4"/>
      <c r="N167" s="4"/>
      <c r="O167" s="4"/>
      <c r="P167" s="4"/>
      <c r="Q167" s="4"/>
      <c r="R167" s="4"/>
      <c r="S167" s="241"/>
    </row>
    <row r="168" spans="1:19" ht="60" hidden="1" x14ac:dyDescent="0.25">
      <c r="A168" s="321">
        <v>7.1570000000000196</v>
      </c>
      <c r="B168" s="3" t="s">
        <v>895</v>
      </c>
      <c r="C168" s="140" t="s">
        <v>804</v>
      </c>
      <c r="D168" s="69" t="s">
        <v>751</v>
      </c>
      <c r="E168" s="25" t="s">
        <v>531</v>
      </c>
      <c r="F168" s="29">
        <v>16.2</v>
      </c>
      <c r="G168" s="31">
        <f t="shared" si="8"/>
        <v>0</v>
      </c>
      <c r="H168" s="29">
        <f t="shared" si="9"/>
        <v>0</v>
      </c>
      <c r="I168" s="313"/>
      <c r="J168" s="4"/>
      <c r="K168" s="4"/>
      <c r="L168" s="4"/>
      <c r="M168" s="4"/>
      <c r="N168" s="4"/>
      <c r="O168" s="4"/>
      <c r="P168" s="4"/>
      <c r="Q168" s="4"/>
      <c r="R168" s="4"/>
      <c r="S168" s="241"/>
    </row>
    <row r="169" spans="1:19" ht="47.25" hidden="1" customHeight="1" x14ac:dyDescent="0.25">
      <c r="A169" s="321">
        <v>7.1580000000000199</v>
      </c>
      <c r="B169" s="3" t="s">
        <v>896</v>
      </c>
      <c r="C169" s="140" t="s">
        <v>805</v>
      </c>
      <c r="D169" s="69" t="s">
        <v>752</v>
      </c>
      <c r="E169" s="25" t="s">
        <v>531</v>
      </c>
      <c r="F169" s="29">
        <v>64.349999999999994</v>
      </c>
      <c r="G169" s="31">
        <f t="shared" si="8"/>
        <v>0</v>
      </c>
      <c r="H169" s="29">
        <f t="shared" si="9"/>
        <v>0</v>
      </c>
      <c r="I169" s="313"/>
      <c r="J169" s="4"/>
      <c r="K169" s="4"/>
      <c r="L169" s="4"/>
      <c r="M169" s="4"/>
      <c r="N169" s="4"/>
      <c r="O169" s="4"/>
      <c r="P169" s="4"/>
      <c r="Q169" s="4"/>
      <c r="R169" s="4"/>
      <c r="S169" s="241"/>
    </row>
    <row r="170" spans="1:19" ht="47.25" hidden="1" customHeight="1" x14ac:dyDescent="0.25">
      <c r="A170" s="321">
        <v>7.1590000000000202</v>
      </c>
      <c r="B170" s="3" t="s">
        <v>897</v>
      </c>
      <c r="C170" s="140" t="s">
        <v>805</v>
      </c>
      <c r="D170" s="69" t="s">
        <v>753</v>
      </c>
      <c r="E170" s="25" t="s">
        <v>531</v>
      </c>
      <c r="F170" s="29">
        <v>73.72</v>
      </c>
      <c r="G170" s="31">
        <f t="shared" si="8"/>
        <v>0</v>
      </c>
      <c r="H170" s="29">
        <f t="shared" si="9"/>
        <v>0</v>
      </c>
      <c r="I170" s="313"/>
      <c r="J170" s="4"/>
      <c r="K170" s="4"/>
      <c r="L170" s="4"/>
      <c r="M170" s="4"/>
      <c r="N170" s="4"/>
      <c r="O170" s="4"/>
      <c r="P170" s="4"/>
      <c r="Q170" s="4"/>
      <c r="R170" s="4"/>
      <c r="S170" s="241"/>
    </row>
    <row r="171" spans="1:19" ht="47.25" hidden="1" customHeight="1" x14ac:dyDescent="0.25">
      <c r="A171" s="321">
        <v>7.1600000000000197</v>
      </c>
      <c r="B171" s="3" t="s">
        <v>898</v>
      </c>
      <c r="C171" s="140" t="s">
        <v>805</v>
      </c>
      <c r="D171" s="69" t="s">
        <v>754</v>
      </c>
      <c r="E171" s="25" t="s">
        <v>531</v>
      </c>
      <c r="F171" s="29">
        <v>179.83</v>
      </c>
      <c r="G171" s="31">
        <f t="shared" si="8"/>
        <v>0</v>
      </c>
      <c r="H171" s="29">
        <f t="shared" si="9"/>
        <v>0</v>
      </c>
      <c r="I171" s="313"/>
      <c r="J171" s="4"/>
      <c r="K171" s="4"/>
      <c r="L171" s="4"/>
      <c r="M171" s="4"/>
      <c r="N171" s="4"/>
      <c r="O171" s="4"/>
      <c r="P171" s="4"/>
      <c r="Q171" s="4"/>
      <c r="R171" s="4"/>
      <c r="S171" s="241"/>
    </row>
    <row r="172" spans="1:19" ht="47.25" hidden="1" customHeight="1" x14ac:dyDescent="0.25">
      <c r="A172" s="321">
        <v>7.16100000000002</v>
      </c>
      <c r="B172" s="3" t="s">
        <v>899</v>
      </c>
      <c r="C172" s="140" t="s">
        <v>805</v>
      </c>
      <c r="D172" s="69" t="s">
        <v>755</v>
      </c>
      <c r="E172" s="25" t="s">
        <v>531</v>
      </c>
      <c r="F172" s="29">
        <v>131.04</v>
      </c>
      <c r="G172" s="31">
        <f t="shared" si="8"/>
        <v>0</v>
      </c>
      <c r="H172" s="29">
        <f t="shared" si="9"/>
        <v>0</v>
      </c>
      <c r="I172" s="313"/>
      <c r="J172" s="4"/>
      <c r="K172" s="4"/>
      <c r="L172" s="4"/>
      <c r="M172" s="4"/>
      <c r="N172" s="4"/>
      <c r="O172" s="4"/>
      <c r="P172" s="4"/>
      <c r="Q172" s="4"/>
      <c r="R172" s="4"/>
      <c r="S172" s="241"/>
    </row>
    <row r="173" spans="1:19" ht="47.25" hidden="1" customHeight="1" x14ac:dyDescent="0.25">
      <c r="A173" s="321">
        <v>7.1620000000000203</v>
      </c>
      <c r="B173" s="3" t="s">
        <v>900</v>
      </c>
      <c r="C173" s="140" t="s">
        <v>805</v>
      </c>
      <c r="D173" s="69" t="s">
        <v>756</v>
      </c>
      <c r="E173" s="25" t="s">
        <v>531</v>
      </c>
      <c r="F173" s="29">
        <v>150.72</v>
      </c>
      <c r="G173" s="31">
        <f t="shared" si="8"/>
        <v>0</v>
      </c>
      <c r="H173" s="29">
        <f t="shared" si="9"/>
        <v>0</v>
      </c>
      <c r="I173" s="313"/>
      <c r="J173" s="4"/>
      <c r="K173" s="4"/>
      <c r="L173" s="4"/>
      <c r="M173" s="4"/>
      <c r="N173" s="4"/>
      <c r="O173" s="4"/>
      <c r="P173" s="4"/>
      <c r="Q173" s="4"/>
      <c r="R173" s="4"/>
      <c r="S173" s="241"/>
    </row>
    <row r="174" spans="1:19" ht="47.25" hidden="1" customHeight="1" x14ac:dyDescent="0.25">
      <c r="A174" s="321">
        <v>7.1630000000000198</v>
      </c>
      <c r="B174" s="3" t="s">
        <v>901</v>
      </c>
      <c r="C174" s="140" t="s">
        <v>805</v>
      </c>
      <c r="D174" s="69" t="s">
        <v>757</v>
      </c>
      <c r="E174" s="25" t="s">
        <v>531</v>
      </c>
      <c r="F174" s="29">
        <v>259.88</v>
      </c>
      <c r="G174" s="31">
        <f t="shared" si="8"/>
        <v>0</v>
      </c>
      <c r="H174" s="29">
        <f t="shared" si="9"/>
        <v>0</v>
      </c>
      <c r="I174" s="313"/>
      <c r="J174" s="4"/>
      <c r="K174" s="4"/>
      <c r="L174" s="4"/>
      <c r="M174" s="4"/>
      <c r="N174" s="4"/>
      <c r="O174" s="4"/>
      <c r="P174" s="4"/>
      <c r="Q174" s="4"/>
      <c r="R174" s="4"/>
      <c r="S174" s="241"/>
    </row>
    <row r="175" spans="1:19" ht="47.25" hidden="1" customHeight="1" x14ac:dyDescent="0.25">
      <c r="A175" s="321">
        <v>7.1640000000000201</v>
      </c>
      <c r="B175" s="3" t="s">
        <v>902</v>
      </c>
      <c r="C175" s="140" t="s">
        <v>806</v>
      </c>
      <c r="D175" s="69" t="s">
        <v>758</v>
      </c>
      <c r="E175" s="25" t="s">
        <v>531</v>
      </c>
      <c r="F175" s="29">
        <v>60.04</v>
      </c>
      <c r="G175" s="31">
        <f t="shared" si="8"/>
        <v>0</v>
      </c>
      <c r="H175" s="29">
        <f t="shared" si="9"/>
        <v>0</v>
      </c>
      <c r="I175" s="313"/>
      <c r="J175" s="4"/>
      <c r="K175" s="4"/>
      <c r="L175" s="4"/>
      <c r="M175" s="4"/>
      <c r="N175" s="4"/>
      <c r="O175" s="4"/>
      <c r="P175" s="4"/>
      <c r="Q175" s="4"/>
      <c r="R175" s="4"/>
      <c r="S175" s="241"/>
    </row>
    <row r="176" spans="1:19" ht="47.25" hidden="1" customHeight="1" x14ac:dyDescent="0.25">
      <c r="A176" s="321">
        <v>7.1650000000000196</v>
      </c>
      <c r="B176" s="3" t="s">
        <v>903</v>
      </c>
      <c r="C176" s="140" t="s">
        <v>806</v>
      </c>
      <c r="D176" s="69" t="s">
        <v>759</v>
      </c>
      <c r="E176" s="25" t="s">
        <v>531</v>
      </c>
      <c r="F176" s="29">
        <v>134.57</v>
      </c>
      <c r="G176" s="31">
        <f t="shared" si="8"/>
        <v>0</v>
      </c>
      <c r="H176" s="29">
        <f t="shared" si="9"/>
        <v>0</v>
      </c>
      <c r="I176" s="313"/>
      <c r="J176" s="4"/>
      <c r="K176" s="4"/>
      <c r="L176" s="4"/>
      <c r="M176" s="4"/>
      <c r="N176" s="4"/>
      <c r="O176" s="4"/>
      <c r="P176" s="4"/>
      <c r="Q176" s="4"/>
      <c r="R176" s="4"/>
      <c r="S176" s="241"/>
    </row>
    <row r="177" spans="1:19" ht="47.25" hidden="1" customHeight="1" x14ac:dyDescent="0.25">
      <c r="A177" s="321">
        <v>7.1660000000000199</v>
      </c>
      <c r="B177" s="3" t="s">
        <v>904</v>
      </c>
      <c r="C177" s="140" t="s">
        <v>807</v>
      </c>
      <c r="D177" s="69" t="s">
        <v>760</v>
      </c>
      <c r="E177" s="25" t="s">
        <v>531</v>
      </c>
      <c r="F177" s="29">
        <v>46.41</v>
      </c>
      <c r="G177" s="31">
        <f t="shared" si="8"/>
        <v>0</v>
      </c>
      <c r="H177" s="29">
        <f t="shared" si="9"/>
        <v>0</v>
      </c>
      <c r="I177" s="313"/>
      <c r="J177" s="4"/>
      <c r="K177" s="4"/>
      <c r="L177" s="4"/>
      <c r="M177" s="4"/>
      <c r="N177" s="4"/>
      <c r="O177" s="4"/>
      <c r="P177" s="4"/>
      <c r="Q177" s="4"/>
      <c r="R177" s="4"/>
      <c r="S177" s="241"/>
    </row>
    <row r="178" spans="1:19" ht="47.25" hidden="1" customHeight="1" x14ac:dyDescent="0.25">
      <c r="A178" s="321">
        <v>7.1670000000000202</v>
      </c>
      <c r="B178" s="3" t="s">
        <v>905</v>
      </c>
      <c r="C178" s="140" t="s">
        <v>807</v>
      </c>
      <c r="D178" s="69" t="s">
        <v>761</v>
      </c>
      <c r="E178" s="25" t="s">
        <v>531</v>
      </c>
      <c r="F178" s="29">
        <v>31.22</v>
      </c>
      <c r="G178" s="31">
        <f t="shared" si="8"/>
        <v>0</v>
      </c>
      <c r="H178" s="29">
        <f t="shared" si="9"/>
        <v>0</v>
      </c>
      <c r="I178" s="313"/>
      <c r="J178" s="4"/>
      <c r="K178" s="4"/>
      <c r="L178" s="4"/>
      <c r="M178" s="4"/>
      <c r="N178" s="4"/>
      <c r="O178" s="4"/>
      <c r="P178" s="4"/>
      <c r="Q178" s="4"/>
      <c r="R178" s="4"/>
      <c r="S178" s="241"/>
    </row>
    <row r="179" spans="1:19" ht="47.25" hidden="1" customHeight="1" x14ac:dyDescent="0.25">
      <c r="A179" s="321">
        <v>7.1680000000000197</v>
      </c>
      <c r="B179" s="3" t="s">
        <v>906</v>
      </c>
      <c r="C179" s="140" t="s">
        <v>805</v>
      </c>
      <c r="D179" s="69" t="s">
        <v>762</v>
      </c>
      <c r="E179" s="25" t="s">
        <v>531</v>
      </c>
      <c r="F179" s="29">
        <v>95.31</v>
      </c>
      <c r="G179" s="31">
        <f t="shared" si="8"/>
        <v>0</v>
      </c>
      <c r="H179" s="29">
        <f t="shared" si="9"/>
        <v>0</v>
      </c>
      <c r="I179" s="313"/>
      <c r="J179" s="4"/>
      <c r="K179" s="4"/>
      <c r="L179" s="4"/>
      <c r="M179" s="4"/>
      <c r="N179" s="4"/>
      <c r="O179" s="4"/>
      <c r="P179" s="4"/>
      <c r="Q179" s="4"/>
      <c r="R179" s="4"/>
      <c r="S179" s="241"/>
    </row>
    <row r="180" spans="1:19" ht="47.25" hidden="1" customHeight="1" x14ac:dyDescent="0.25">
      <c r="A180" s="321">
        <v>7.16900000000002</v>
      </c>
      <c r="B180" s="3" t="s">
        <v>907</v>
      </c>
      <c r="C180" s="140" t="s">
        <v>805</v>
      </c>
      <c r="D180" s="69" t="s">
        <v>763</v>
      </c>
      <c r="E180" s="25" t="s">
        <v>531</v>
      </c>
      <c r="F180" s="29">
        <v>282.19</v>
      </c>
      <c r="G180" s="31">
        <f t="shared" si="8"/>
        <v>0</v>
      </c>
      <c r="H180" s="29">
        <f t="shared" si="9"/>
        <v>0</v>
      </c>
      <c r="I180" s="313"/>
      <c r="J180" s="4"/>
      <c r="K180" s="4"/>
      <c r="L180" s="4"/>
      <c r="M180" s="4"/>
      <c r="N180" s="4"/>
      <c r="O180" s="4"/>
      <c r="P180" s="4"/>
      <c r="Q180" s="4"/>
      <c r="R180" s="4"/>
      <c r="S180" s="241"/>
    </row>
    <row r="181" spans="1:19" ht="47.25" hidden="1" customHeight="1" x14ac:dyDescent="0.25">
      <c r="A181" s="321">
        <v>7.1700000000000204</v>
      </c>
      <c r="B181" s="3" t="s">
        <v>908</v>
      </c>
      <c r="C181" s="140" t="s">
        <v>805</v>
      </c>
      <c r="D181" s="69" t="s">
        <v>764</v>
      </c>
      <c r="E181" s="25" t="s">
        <v>531</v>
      </c>
      <c r="F181" s="29">
        <v>618.12</v>
      </c>
      <c r="G181" s="31">
        <f t="shared" si="8"/>
        <v>0</v>
      </c>
      <c r="H181" s="29">
        <f t="shared" si="9"/>
        <v>0</v>
      </c>
      <c r="I181" s="313"/>
      <c r="J181" s="4"/>
      <c r="K181" s="4"/>
      <c r="L181" s="4"/>
      <c r="M181" s="4"/>
      <c r="N181" s="4"/>
      <c r="O181" s="4"/>
      <c r="P181" s="4"/>
      <c r="Q181" s="4"/>
      <c r="R181" s="4"/>
      <c r="S181" s="241"/>
    </row>
    <row r="182" spans="1:19" ht="47.25" hidden="1" customHeight="1" x14ac:dyDescent="0.25">
      <c r="A182" s="321">
        <v>7.1710000000000198</v>
      </c>
      <c r="B182" s="3" t="s">
        <v>909</v>
      </c>
      <c r="C182" s="140" t="s">
        <v>805</v>
      </c>
      <c r="D182" s="69" t="s">
        <v>765</v>
      </c>
      <c r="E182" s="25" t="s">
        <v>531</v>
      </c>
      <c r="F182" s="29">
        <v>189.37</v>
      </c>
      <c r="G182" s="31">
        <f t="shared" si="8"/>
        <v>0</v>
      </c>
      <c r="H182" s="29">
        <f t="shared" si="9"/>
        <v>0</v>
      </c>
      <c r="I182" s="313"/>
      <c r="J182" s="4"/>
      <c r="K182" s="4"/>
      <c r="L182" s="4"/>
      <c r="M182" s="4"/>
      <c r="N182" s="4"/>
      <c r="O182" s="4"/>
      <c r="P182" s="4"/>
      <c r="Q182" s="4"/>
      <c r="R182" s="4"/>
      <c r="S182" s="241"/>
    </row>
    <row r="183" spans="1:19" ht="47.25" hidden="1" customHeight="1" x14ac:dyDescent="0.25">
      <c r="A183" s="321">
        <v>7.1720000000000201</v>
      </c>
      <c r="B183" s="3" t="s">
        <v>910</v>
      </c>
      <c r="C183" s="140" t="s">
        <v>805</v>
      </c>
      <c r="D183" s="69" t="s">
        <v>766</v>
      </c>
      <c r="E183" s="25" t="s">
        <v>531</v>
      </c>
      <c r="F183" s="29">
        <v>377.49</v>
      </c>
      <c r="G183" s="31">
        <f t="shared" si="8"/>
        <v>0</v>
      </c>
      <c r="H183" s="29">
        <f t="shared" si="9"/>
        <v>0</v>
      </c>
      <c r="I183" s="313"/>
      <c r="J183" s="4"/>
      <c r="K183" s="4"/>
      <c r="L183" s="4"/>
      <c r="M183" s="4"/>
      <c r="N183" s="4"/>
      <c r="O183" s="4"/>
      <c r="P183" s="4"/>
      <c r="Q183" s="4"/>
      <c r="R183" s="4"/>
      <c r="S183" s="241"/>
    </row>
    <row r="184" spans="1:19" ht="47.25" hidden="1" customHeight="1" x14ac:dyDescent="0.25">
      <c r="A184" s="321">
        <v>7.1730000000000196</v>
      </c>
      <c r="B184" s="3" t="s">
        <v>911</v>
      </c>
      <c r="C184" s="140" t="s">
        <v>805</v>
      </c>
      <c r="D184" s="69" t="s">
        <v>767</v>
      </c>
      <c r="E184" s="25" t="s">
        <v>531</v>
      </c>
      <c r="F184" s="29">
        <v>774.37</v>
      </c>
      <c r="G184" s="31">
        <f t="shared" si="8"/>
        <v>0</v>
      </c>
      <c r="H184" s="29">
        <f t="shared" si="9"/>
        <v>0</v>
      </c>
      <c r="I184" s="313"/>
      <c r="J184" s="4"/>
      <c r="K184" s="4"/>
      <c r="L184" s="4"/>
      <c r="M184" s="4"/>
      <c r="N184" s="4"/>
      <c r="O184" s="4"/>
      <c r="P184" s="4"/>
      <c r="Q184" s="4"/>
      <c r="R184" s="4"/>
      <c r="S184" s="241"/>
    </row>
    <row r="185" spans="1:19" ht="47.25" hidden="1" customHeight="1" x14ac:dyDescent="0.25">
      <c r="A185" s="321">
        <v>7.1740000000000199</v>
      </c>
      <c r="B185" s="3" t="s">
        <v>912</v>
      </c>
      <c r="C185" s="140" t="s">
        <v>805</v>
      </c>
      <c r="D185" s="69" t="s">
        <v>768</v>
      </c>
      <c r="E185" s="25" t="s">
        <v>531</v>
      </c>
      <c r="F185" s="29">
        <v>91.48</v>
      </c>
      <c r="G185" s="31">
        <f t="shared" si="8"/>
        <v>0</v>
      </c>
      <c r="H185" s="29">
        <f t="shared" si="9"/>
        <v>0</v>
      </c>
      <c r="I185" s="313"/>
      <c r="J185" s="4"/>
      <c r="K185" s="4"/>
      <c r="L185" s="4"/>
      <c r="M185" s="4"/>
      <c r="N185" s="4"/>
      <c r="O185" s="4"/>
      <c r="P185" s="4"/>
      <c r="Q185" s="4"/>
      <c r="R185" s="4"/>
      <c r="S185" s="241"/>
    </row>
    <row r="186" spans="1:19" ht="47.25" hidden="1" customHeight="1" x14ac:dyDescent="0.25">
      <c r="A186" s="321">
        <v>7.1750000000000203</v>
      </c>
      <c r="B186" s="3" t="s">
        <v>913</v>
      </c>
      <c r="C186" s="140" t="s">
        <v>805</v>
      </c>
      <c r="D186" s="69" t="s">
        <v>769</v>
      </c>
      <c r="E186" s="25" t="s">
        <v>531</v>
      </c>
      <c r="F186" s="29">
        <v>105.51</v>
      </c>
      <c r="G186" s="31">
        <f t="shared" si="8"/>
        <v>0</v>
      </c>
      <c r="H186" s="29">
        <f t="shared" si="9"/>
        <v>0</v>
      </c>
      <c r="I186" s="313"/>
      <c r="J186" s="4"/>
      <c r="K186" s="4"/>
      <c r="L186" s="4"/>
      <c r="M186" s="4"/>
      <c r="N186" s="4"/>
      <c r="O186" s="4"/>
      <c r="P186" s="4"/>
      <c r="Q186" s="4"/>
      <c r="R186" s="4"/>
      <c r="S186" s="241"/>
    </row>
    <row r="187" spans="1:19" ht="47.25" hidden="1" customHeight="1" x14ac:dyDescent="0.25">
      <c r="A187" s="321">
        <v>7.1760000000000304</v>
      </c>
      <c r="B187" s="3" t="s">
        <v>914</v>
      </c>
      <c r="C187" s="140" t="s">
        <v>805</v>
      </c>
      <c r="D187" s="69" t="s">
        <v>3802</v>
      </c>
      <c r="E187" s="25" t="s">
        <v>531</v>
      </c>
      <c r="F187" s="29">
        <v>19.420000000000002</v>
      </c>
      <c r="G187" s="31">
        <f t="shared" si="8"/>
        <v>0</v>
      </c>
      <c r="H187" s="29">
        <f t="shared" si="9"/>
        <v>0</v>
      </c>
      <c r="I187" s="313"/>
      <c r="J187" s="4"/>
      <c r="K187" s="4"/>
      <c r="L187" s="4"/>
      <c r="M187" s="4"/>
      <c r="N187" s="4"/>
      <c r="O187" s="4"/>
      <c r="P187" s="4"/>
      <c r="Q187" s="4"/>
      <c r="R187" s="4"/>
      <c r="S187" s="241"/>
    </row>
    <row r="188" spans="1:19" ht="47.25" hidden="1" customHeight="1" x14ac:dyDescent="0.25">
      <c r="A188" s="321">
        <v>7.1770000000000298</v>
      </c>
      <c r="B188" s="3" t="s">
        <v>915</v>
      </c>
      <c r="C188" s="140" t="s">
        <v>805</v>
      </c>
      <c r="D188" s="69" t="s">
        <v>770</v>
      </c>
      <c r="E188" s="25" t="s">
        <v>529</v>
      </c>
      <c r="F188" s="29">
        <v>4.05</v>
      </c>
      <c r="G188" s="31">
        <f t="shared" si="8"/>
        <v>0</v>
      </c>
      <c r="H188" s="29">
        <f t="shared" si="9"/>
        <v>0</v>
      </c>
      <c r="I188" s="313"/>
      <c r="J188" s="4"/>
      <c r="K188" s="4"/>
      <c r="L188" s="4"/>
      <c r="M188" s="4"/>
      <c r="N188" s="4"/>
      <c r="O188" s="4"/>
      <c r="P188" s="4"/>
      <c r="Q188" s="4"/>
      <c r="R188" s="4"/>
      <c r="S188" s="241"/>
    </row>
    <row r="189" spans="1:19" ht="47.25" hidden="1" customHeight="1" x14ac:dyDescent="0.25">
      <c r="A189" s="321">
        <v>7.1780000000000301</v>
      </c>
      <c r="B189" s="3" t="s">
        <v>916</v>
      </c>
      <c r="C189" s="140" t="s">
        <v>806</v>
      </c>
      <c r="D189" s="69" t="s">
        <v>3803</v>
      </c>
      <c r="E189" s="25" t="s">
        <v>531</v>
      </c>
      <c r="F189" s="29">
        <v>450</v>
      </c>
      <c r="G189" s="31">
        <f t="shared" si="8"/>
        <v>0</v>
      </c>
      <c r="H189" s="29">
        <f t="shared" si="9"/>
        <v>0</v>
      </c>
      <c r="I189" s="313"/>
      <c r="J189" s="4"/>
      <c r="K189" s="4"/>
      <c r="L189" s="4"/>
      <c r="M189" s="4"/>
      <c r="N189" s="4"/>
      <c r="O189" s="4"/>
      <c r="P189" s="4"/>
      <c r="Q189" s="4"/>
      <c r="R189" s="4"/>
      <c r="S189" s="241"/>
    </row>
    <row r="190" spans="1:19" ht="47.25" hidden="1" customHeight="1" x14ac:dyDescent="0.25">
      <c r="A190" s="321">
        <v>7.1790000000000296</v>
      </c>
      <c r="B190" s="3" t="s">
        <v>917</v>
      </c>
      <c r="C190" s="140" t="s">
        <v>806</v>
      </c>
      <c r="D190" s="69" t="s">
        <v>3804</v>
      </c>
      <c r="E190" s="25" t="s">
        <v>531</v>
      </c>
      <c r="F190" s="29">
        <v>853.75</v>
      </c>
      <c r="G190" s="31">
        <f t="shared" si="8"/>
        <v>0</v>
      </c>
      <c r="H190" s="29">
        <f t="shared" si="9"/>
        <v>0</v>
      </c>
      <c r="I190" s="313"/>
      <c r="J190" s="4"/>
      <c r="K190" s="4"/>
      <c r="L190" s="4"/>
      <c r="M190" s="4"/>
      <c r="N190" s="4"/>
      <c r="O190" s="4"/>
      <c r="P190" s="4"/>
      <c r="Q190" s="4"/>
      <c r="R190" s="4"/>
      <c r="S190" s="241"/>
    </row>
    <row r="191" spans="1:19" ht="47.25" hidden="1" customHeight="1" x14ac:dyDescent="0.25">
      <c r="A191" s="321">
        <v>7.1800000000000299</v>
      </c>
      <c r="B191" s="3" t="s">
        <v>918</v>
      </c>
      <c r="C191" s="140" t="s">
        <v>806</v>
      </c>
      <c r="D191" s="69" t="s">
        <v>3805</v>
      </c>
      <c r="E191" s="25" t="s">
        <v>531</v>
      </c>
      <c r="F191" s="29">
        <v>13.95</v>
      </c>
      <c r="G191" s="31">
        <f t="shared" si="8"/>
        <v>0</v>
      </c>
      <c r="H191" s="29">
        <f t="shared" si="9"/>
        <v>0</v>
      </c>
      <c r="I191" s="313"/>
      <c r="J191" s="4"/>
      <c r="K191" s="4"/>
      <c r="L191" s="4"/>
      <c r="M191" s="4"/>
      <c r="N191" s="4"/>
      <c r="O191" s="4"/>
      <c r="P191" s="4"/>
      <c r="Q191" s="4"/>
      <c r="R191" s="4"/>
      <c r="S191" s="241"/>
    </row>
    <row r="192" spans="1:19" ht="47.25" hidden="1" customHeight="1" x14ac:dyDescent="0.25">
      <c r="A192" s="321">
        <v>7.1810000000000302</v>
      </c>
      <c r="B192" s="3" t="s">
        <v>919</v>
      </c>
      <c r="C192" s="140" t="s">
        <v>808</v>
      </c>
      <c r="D192" s="69" t="s">
        <v>771</v>
      </c>
      <c r="E192" s="25" t="s">
        <v>531</v>
      </c>
      <c r="F192" s="29">
        <v>23</v>
      </c>
      <c r="G192" s="31">
        <f t="shared" si="8"/>
        <v>0</v>
      </c>
      <c r="H192" s="29">
        <f t="shared" si="9"/>
        <v>0</v>
      </c>
      <c r="I192" s="313"/>
      <c r="J192" s="4"/>
      <c r="K192" s="4"/>
      <c r="L192" s="4"/>
      <c r="M192" s="4"/>
      <c r="N192" s="4"/>
      <c r="O192" s="4"/>
      <c r="P192" s="4"/>
      <c r="Q192" s="4"/>
      <c r="R192" s="4"/>
      <c r="S192" s="241"/>
    </row>
    <row r="193" spans="1:19" ht="47.25" hidden="1" customHeight="1" x14ac:dyDescent="0.25">
      <c r="A193" s="321">
        <v>7.1820000000000297</v>
      </c>
      <c r="B193" s="3" t="s">
        <v>920</v>
      </c>
      <c r="C193" s="140" t="s">
        <v>808</v>
      </c>
      <c r="D193" s="69" t="s">
        <v>772</v>
      </c>
      <c r="E193" s="25" t="s">
        <v>531</v>
      </c>
      <c r="F193" s="29">
        <v>27</v>
      </c>
      <c r="G193" s="31">
        <f t="shared" si="8"/>
        <v>0</v>
      </c>
      <c r="H193" s="29">
        <f t="shared" si="9"/>
        <v>0</v>
      </c>
      <c r="I193" s="313"/>
      <c r="J193" s="4"/>
      <c r="K193" s="4"/>
      <c r="L193" s="4"/>
      <c r="M193" s="4"/>
      <c r="N193" s="4"/>
      <c r="O193" s="4"/>
      <c r="P193" s="4"/>
      <c r="Q193" s="4"/>
      <c r="R193" s="4"/>
      <c r="S193" s="241"/>
    </row>
    <row r="194" spans="1:19" ht="47.25" hidden="1" customHeight="1" x14ac:dyDescent="0.25">
      <c r="A194" s="321">
        <v>7.18300000000003</v>
      </c>
      <c r="B194" s="3" t="s">
        <v>921</v>
      </c>
      <c r="C194" s="140" t="s">
        <v>809</v>
      </c>
      <c r="D194" s="69" t="s">
        <v>3806</v>
      </c>
      <c r="E194" s="25" t="s">
        <v>529</v>
      </c>
      <c r="F194" s="29">
        <v>26.61</v>
      </c>
      <c r="G194" s="31">
        <f t="shared" si="8"/>
        <v>0</v>
      </c>
      <c r="H194" s="29">
        <f t="shared" si="9"/>
        <v>0</v>
      </c>
      <c r="I194" s="313"/>
      <c r="J194" s="4"/>
      <c r="K194" s="4"/>
      <c r="L194" s="4"/>
      <c r="M194" s="4"/>
      <c r="N194" s="4"/>
      <c r="O194" s="4"/>
      <c r="P194" s="4"/>
      <c r="Q194" s="4"/>
      <c r="R194" s="4"/>
      <c r="S194" s="241"/>
    </row>
    <row r="195" spans="1:19" ht="47.25" hidden="1" customHeight="1" x14ac:dyDescent="0.25">
      <c r="A195" s="321">
        <v>7.1840000000000304</v>
      </c>
      <c r="B195" s="3" t="s">
        <v>922</v>
      </c>
      <c r="C195" s="140" t="s">
        <v>809</v>
      </c>
      <c r="D195" s="69" t="s">
        <v>773</v>
      </c>
      <c r="E195" s="25" t="s">
        <v>531</v>
      </c>
      <c r="F195" s="29">
        <v>36.69</v>
      </c>
      <c r="G195" s="31">
        <f t="shared" si="8"/>
        <v>0</v>
      </c>
      <c r="H195" s="29">
        <f t="shared" si="9"/>
        <v>0</v>
      </c>
      <c r="I195" s="313"/>
      <c r="J195" s="4"/>
      <c r="K195" s="4"/>
      <c r="L195" s="4"/>
      <c r="M195" s="4"/>
      <c r="N195" s="4"/>
      <c r="O195" s="4"/>
      <c r="P195" s="4"/>
      <c r="Q195" s="4"/>
      <c r="R195" s="4"/>
      <c r="S195" s="241"/>
    </row>
    <row r="196" spans="1:19" ht="47.25" hidden="1" customHeight="1" x14ac:dyDescent="0.25">
      <c r="A196" s="321">
        <v>7.1850000000000298</v>
      </c>
      <c r="B196" s="3" t="s">
        <v>923</v>
      </c>
      <c r="C196" s="140" t="s">
        <v>809</v>
      </c>
      <c r="D196" s="69" t="s">
        <v>774</v>
      </c>
      <c r="E196" s="25" t="s">
        <v>531</v>
      </c>
      <c r="F196" s="29">
        <v>6.51</v>
      </c>
      <c r="G196" s="31">
        <f t="shared" si="8"/>
        <v>0</v>
      </c>
      <c r="H196" s="29">
        <f t="shared" si="9"/>
        <v>0</v>
      </c>
      <c r="I196" s="313"/>
      <c r="J196" s="4"/>
      <c r="K196" s="4"/>
      <c r="L196" s="4"/>
      <c r="M196" s="4"/>
      <c r="N196" s="4"/>
      <c r="O196" s="4"/>
      <c r="P196" s="4"/>
      <c r="Q196" s="4"/>
      <c r="R196" s="4"/>
      <c r="S196" s="241"/>
    </row>
    <row r="197" spans="1:19" ht="47.25" hidden="1" customHeight="1" x14ac:dyDescent="0.25">
      <c r="A197" s="321">
        <v>7.1860000000000301</v>
      </c>
      <c r="B197" s="3" t="s">
        <v>924</v>
      </c>
      <c r="C197" s="140" t="s">
        <v>809</v>
      </c>
      <c r="D197" s="230" t="s">
        <v>775</v>
      </c>
      <c r="E197" s="61" t="s">
        <v>531</v>
      </c>
      <c r="F197" s="231">
        <v>12.05</v>
      </c>
      <c r="G197" s="232">
        <f t="shared" si="8"/>
        <v>0</v>
      </c>
      <c r="H197" s="29">
        <f t="shared" si="9"/>
        <v>0</v>
      </c>
      <c r="I197" s="313"/>
      <c r="J197" s="4"/>
      <c r="K197" s="4"/>
      <c r="L197" s="4"/>
      <c r="M197" s="4"/>
      <c r="N197" s="4"/>
      <c r="O197" s="4"/>
      <c r="P197" s="4"/>
      <c r="Q197" s="4"/>
      <c r="R197" s="4"/>
      <c r="S197" s="241"/>
    </row>
    <row r="198" spans="1:19" ht="75" hidden="1" x14ac:dyDescent="0.25">
      <c r="A198" s="321">
        <v>7.1870000000000296</v>
      </c>
      <c r="B198" s="3" t="s">
        <v>940</v>
      </c>
      <c r="C198" s="140" t="s">
        <v>815</v>
      </c>
      <c r="D198" s="230" t="s">
        <v>3739</v>
      </c>
      <c r="E198" s="61" t="s">
        <v>528</v>
      </c>
      <c r="F198" s="231">
        <v>24.27</v>
      </c>
      <c r="G198" s="232">
        <f t="shared" si="8"/>
        <v>0</v>
      </c>
      <c r="H198" s="29">
        <f t="shared" si="9"/>
        <v>0</v>
      </c>
      <c r="I198" s="313"/>
      <c r="J198" s="4"/>
      <c r="K198" s="4"/>
      <c r="L198" s="4"/>
      <c r="M198" s="4"/>
      <c r="N198" s="4"/>
      <c r="O198" s="4"/>
      <c r="P198" s="4"/>
      <c r="Q198" s="4"/>
      <c r="R198" s="4"/>
      <c r="S198" s="241"/>
    </row>
    <row r="199" spans="1:19" ht="22.5" hidden="1" customHeight="1" x14ac:dyDescent="0.25">
      <c r="A199" s="321">
        <v>7.1880000000000299</v>
      </c>
      <c r="B199" s="91" t="s">
        <v>2873</v>
      </c>
      <c r="C199" s="91" t="s">
        <v>2919</v>
      </c>
      <c r="D199" s="368" t="s">
        <v>3807</v>
      </c>
      <c r="E199" s="219" t="s">
        <v>528</v>
      </c>
      <c r="F199" s="219">
        <v>14.54</v>
      </c>
      <c r="G199" s="232">
        <f t="shared" si="8"/>
        <v>0</v>
      </c>
      <c r="H199" s="29">
        <f t="shared" si="9"/>
        <v>0</v>
      </c>
      <c r="I199" s="313"/>
      <c r="J199" s="4"/>
      <c r="K199" s="4"/>
      <c r="L199" s="4"/>
      <c r="M199" s="4"/>
      <c r="N199" s="4"/>
      <c r="O199" s="4"/>
      <c r="P199" s="4"/>
      <c r="Q199" s="4"/>
      <c r="R199" s="4"/>
      <c r="S199" s="241"/>
    </row>
    <row r="200" spans="1:19" ht="27" hidden="1" customHeight="1" x14ac:dyDescent="0.25">
      <c r="A200" s="321">
        <v>7.1890000000000303</v>
      </c>
      <c r="B200" s="91" t="s">
        <v>2874</v>
      </c>
      <c r="C200" s="91" t="s">
        <v>2919</v>
      </c>
      <c r="D200" s="91" t="s">
        <v>3808</v>
      </c>
      <c r="E200" s="219" t="s">
        <v>528</v>
      </c>
      <c r="F200" s="219">
        <v>24.4</v>
      </c>
      <c r="G200" s="232">
        <f t="shared" si="8"/>
        <v>0</v>
      </c>
      <c r="H200" s="29">
        <f t="shared" si="9"/>
        <v>0</v>
      </c>
      <c r="I200" s="313"/>
      <c r="J200" s="4"/>
      <c r="K200" s="4"/>
      <c r="L200" s="4"/>
      <c r="M200" s="4"/>
      <c r="N200" s="4"/>
      <c r="O200" s="4"/>
      <c r="P200" s="4"/>
      <c r="Q200" s="4"/>
      <c r="R200" s="4"/>
      <c r="S200" s="241"/>
    </row>
    <row r="201" spans="1:19" ht="30" hidden="1" x14ac:dyDescent="0.25">
      <c r="A201" s="321">
        <v>7.1900000000000297</v>
      </c>
      <c r="B201" s="91" t="s">
        <v>2875</v>
      </c>
      <c r="C201" s="91" t="s">
        <v>2919</v>
      </c>
      <c r="D201" s="368" t="s">
        <v>3809</v>
      </c>
      <c r="E201" s="219" t="s">
        <v>528</v>
      </c>
      <c r="F201" s="219">
        <v>39.57</v>
      </c>
      <c r="G201" s="232">
        <f t="shared" si="8"/>
        <v>0</v>
      </c>
      <c r="H201" s="29">
        <f t="shared" si="9"/>
        <v>0</v>
      </c>
      <c r="I201" s="313"/>
      <c r="J201" s="4"/>
      <c r="K201" s="4"/>
      <c r="L201" s="4"/>
      <c r="M201" s="4"/>
      <c r="N201" s="4"/>
      <c r="O201" s="4"/>
      <c r="P201" s="4"/>
      <c r="Q201" s="4"/>
      <c r="R201" s="4"/>
      <c r="S201" s="241"/>
    </row>
    <row r="202" spans="1:19" ht="34.5" hidden="1" customHeight="1" x14ac:dyDescent="0.25">
      <c r="A202" s="321">
        <v>7.19100000000003</v>
      </c>
      <c r="B202" s="91" t="s">
        <v>2876</v>
      </c>
      <c r="C202" s="91" t="s">
        <v>2919</v>
      </c>
      <c r="D202" s="91" t="s">
        <v>3810</v>
      </c>
      <c r="E202" s="219" t="s">
        <v>528</v>
      </c>
      <c r="F202" s="219">
        <v>23.12</v>
      </c>
      <c r="G202" s="232">
        <f t="shared" si="8"/>
        <v>0</v>
      </c>
      <c r="H202" s="29">
        <f t="shared" si="9"/>
        <v>0</v>
      </c>
      <c r="I202" s="313"/>
      <c r="J202" s="4"/>
      <c r="K202" s="4"/>
      <c r="L202" s="4"/>
      <c r="M202" s="4"/>
      <c r="N202" s="4"/>
      <c r="O202" s="4"/>
      <c r="P202" s="4"/>
      <c r="Q202" s="4"/>
      <c r="R202" s="4"/>
      <c r="S202" s="241"/>
    </row>
    <row r="203" spans="1:19" ht="30" hidden="1" x14ac:dyDescent="0.25">
      <c r="A203" s="321">
        <v>7.1920000000000304</v>
      </c>
      <c r="B203" s="91" t="s">
        <v>2877</v>
      </c>
      <c r="C203" s="91" t="s">
        <v>2919</v>
      </c>
      <c r="D203" s="368" t="s">
        <v>3811</v>
      </c>
      <c r="E203" s="219" t="s">
        <v>528</v>
      </c>
      <c r="F203" s="219">
        <v>10.15</v>
      </c>
      <c r="G203" s="232">
        <f t="shared" si="8"/>
        <v>0</v>
      </c>
      <c r="H203" s="29">
        <f t="shared" si="9"/>
        <v>0</v>
      </c>
      <c r="I203" s="313"/>
      <c r="J203" s="4"/>
      <c r="K203" s="4"/>
      <c r="L203" s="4"/>
      <c r="M203" s="4"/>
      <c r="N203" s="4"/>
      <c r="O203" s="4"/>
      <c r="P203" s="4"/>
      <c r="Q203" s="4"/>
      <c r="R203" s="4"/>
      <c r="S203" s="241"/>
    </row>
    <row r="204" spans="1:19" ht="30" hidden="1" x14ac:dyDescent="0.25">
      <c r="A204" s="321">
        <v>7.1930000000000298</v>
      </c>
      <c r="B204" s="91" t="s">
        <v>2878</v>
      </c>
      <c r="C204" s="91" t="s">
        <v>2919</v>
      </c>
      <c r="D204" s="368" t="s">
        <v>3812</v>
      </c>
      <c r="E204" s="219" t="s">
        <v>528</v>
      </c>
      <c r="F204" s="219">
        <v>18.149999999999999</v>
      </c>
      <c r="G204" s="232">
        <f t="shared" si="8"/>
        <v>0</v>
      </c>
      <c r="H204" s="29">
        <f t="shared" si="9"/>
        <v>0</v>
      </c>
      <c r="I204" s="313"/>
      <c r="J204" s="4"/>
      <c r="K204" s="4"/>
      <c r="L204" s="4"/>
      <c r="M204" s="4"/>
      <c r="N204" s="4"/>
      <c r="O204" s="4"/>
      <c r="P204" s="4"/>
      <c r="Q204" s="4"/>
      <c r="R204" s="4"/>
      <c r="S204" s="241"/>
    </row>
    <row r="205" spans="1:19" ht="75" hidden="1" x14ac:dyDescent="0.25">
      <c r="A205" s="321">
        <v>7.1940000000000301</v>
      </c>
      <c r="B205" s="91" t="s">
        <v>2879</v>
      </c>
      <c r="C205" s="91" t="s">
        <v>2919</v>
      </c>
      <c r="D205" s="368" t="s">
        <v>3813</v>
      </c>
      <c r="E205" s="219" t="s">
        <v>528</v>
      </c>
      <c r="F205" s="219">
        <v>19.2</v>
      </c>
      <c r="G205" s="232">
        <f t="shared" si="8"/>
        <v>0</v>
      </c>
      <c r="H205" s="29">
        <f t="shared" si="9"/>
        <v>0</v>
      </c>
      <c r="I205" s="313"/>
      <c r="J205" s="4"/>
      <c r="K205" s="4"/>
      <c r="L205" s="4"/>
      <c r="M205" s="4"/>
      <c r="N205" s="4"/>
      <c r="O205" s="4"/>
      <c r="P205" s="4"/>
      <c r="Q205" s="4"/>
      <c r="R205" s="4"/>
      <c r="S205" s="241"/>
    </row>
    <row r="206" spans="1:19" ht="90" hidden="1" x14ac:dyDescent="0.25">
      <c r="A206" s="321">
        <v>7.1950000000000296</v>
      </c>
      <c r="B206" s="91" t="s">
        <v>2880</v>
      </c>
      <c r="C206" s="91" t="s">
        <v>2919</v>
      </c>
      <c r="D206" s="368" t="s">
        <v>3814</v>
      </c>
      <c r="E206" s="219" t="s">
        <v>528</v>
      </c>
      <c r="F206" s="219">
        <v>30.91</v>
      </c>
      <c r="G206" s="232">
        <f t="shared" si="8"/>
        <v>0</v>
      </c>
      <c r="H206" s="29">
        <f t="shared" si="9"/>
        <v>0</v>
      </c>
      <c r="I206" s="313"/>
      <c r="J206" s="4"/>
      <c r="K206" s="4"/>
      <c r="L206" s="4"/>
      <c r="M206" s="4"/>
      <c r="N206" s="4"/>
      <c r="O206" s="4"/>
      <c r="P206" s="4"/>
      <c r="Q206" s="4"/>
      <c r="R206" s="4"/>
      <c r="S206" s="241"/>
    </row>
    <row r="207" spans="1:19" ht="105" hidden="1" x14ac:dyDescent="0.25">
      <c r="A207" s="321">
        <v>7.1960000000000299</v>
      </c>
      <c r="B207" s="91" t="s">
        <v>2881</v>
      </c>
      <c r="C207" s="91" t="s">
        <v>2919</v>
      </c>
      <c r="D207" s="368" t="s">
        <v>3815</v>
      </c>
      <c r="E207" s="219" t="s">
        <v>528</v>
      </c>
      <c r="F207" s="219">
        <v>51.03</v>
      </c>
      <c r="G207" s="232">
        <f t="shared" si="8"/>
        <v>0</v>
      </c>
      <c r="H207" s="29">
        <f t="shared" si="9"/>
        <v>0</v>
      </c>
      <c r="I207" s="313"/>
      <c r="J207" s="4"/>
      <c r="K207" s="4"/>
      <c r="L207" s="4"/>
      <c r="M207" s="4"/>
      <c r="N207" s="4"/>
      <c r="O207" s="4"/>
      <c r="P207" s="4"/>
      <c r="Q207" s="4"/>
      <c r="R207" s="4"/>
      <c r="S207" s="241"/>
    </row>
    <row r="208" spans="1:19" ht="30" hidden="1" x14ac:dyDescent="0.25">
      <c r="A208" s="321">
        <v>7.1970000000000303</v>
      </c>
      <c r="B208" s="91" t="s">
        <v>2882</v>
      </c>
      <c r="C208" s="91" t="s">
        <v>2920</v>
      </c>
      <c r="D208" s="368" t="s">
        <v>3816</v>
      </c>
      <c r="E208" s="219" t="s">
        <v>528</v>
      </c>
      <c r="F208" s="219">
        <v>52.88</v>
      </c>
      <c r="G208" s="232">
        <f t="shared" si="8"/>
        <v>0</v>
      </c>
      <c r="H208" s="29">
        <f t="shared" si="9"/>
        <v>0</v>
      </c>
      <c r="I208" s="313"/>
      <c r="J208" s="4"/>
      <c r="K208" s="4"/>
      <c r="L208" s="4"/>
      <c r="M208" s="4"/>
      <c r="N208" s="4"/>
      <c r="O208" s="4"/>
      <c r="P208" s="4"/>
      <c r="Q208" s="4"/>
      <c r="R208" s="4"/>
      <c r="S208" s="241"/>
    </row>
    <row r="209" spans="1:19" ht="30" hidden="1" x14ac:dyDescent="0.25">
      <c r="A209" s="321">
        <v>7.1980000000000297</v>
      </c>
      <c r="B209" s="91" t="s">
        <v>2883</v>
      </c>
      <c r="C209" s="91" t="s">
        <v>2920</v>
      </c>
      <c r="D209" s="368" t="s">
        <v>3817</v>
      </c>
      <c r="E209" s="219" t="s">
        <v>528</v>
      </c>
      <c r="F209" s="219">
        <v>93.22</v>
      </c>
      <c r="G209" s="232">
        <f t="shared" si="8"/>
        <v>0</v>
      </c>
      <c r="H209" s="29">
        <f t="shared" si="9"/>
        <v>0</v>
      </c>
      <c r="I209" s="313"/>
      <c r="J209" s="4"/>
      <c r="K209" s="4"/>
      <c r="L209" s="4"/>
      <c r="M209" s="4"/>
      <c r="N209" s="4"/>
      <c r="O209" s="4"/>
      <c r="P209" s="4"/>
      <c r="Q209" s="4"/>
      <c r="R209" s="4"/>
      <c r="S209" s="241"/>
    </row>
    <row r="210" spans="1:19" ht="30" hidden="1" x14ac:dyDescent="0.25">
      <c r="A210" s="321">
        <v>7.19900000000003</v>
      </c>
      <c r="B210" s="91" t="s">
        <v>2884</v>
      </c>
      <c r="C210" s="91" t="s">
        <v>2920</v>
      </c>
      <c r="D210" s="368" t="s">
        <v>3818</v>
      </c>
      <c r="E210" s="219" t="s">
        <v>528</v>
      </c>
      <c r="F210" s="219">
        <v>133.41999999999999</v>
      </c>
      <c r="G210" s="232">
        <f t="shared" si="8"/>
        <v>0</v>
      </c>
      <c r="H210" s="29">
        <f t="shared" si="9"/>
        <v>0</v>
      </c>
      <c r="I210" s="313"/>
      <c r="J210" s="4"/>
      <c r="K210" s="4"/>
      <c r="L210" s="4"/>
      <c r="M210" s="4"/>
      <c r="N210" s="4"/>
      <c r="O210" s="4"/>
      <c r="P210" s="4"/>
      <c r="Q210" s="4"/>
      <c r="R210" s="4"/>
      <c r="S210" s="241"/>
    </row>
    <row r="211" spans="1:19" ht="45" hidden="1" x14ac:dyDescent="0.25">
      <c r="A211" s="321">
        <v>7.2000000000000304</v>
      </c>
      <c r="B211" s="91" t="s">
        <v>2885</v>
      </c>
      <c r="C211" s="91" t="s">
        <v>2920</v>
      </c>
      <c r="D211" s="368" t="s">
        <v>3819</v>
      </c>
      <c r="E211" s="219" t="s">
        <v>528</v>
      </c>
      <c r="F211" s="219">
        <v>100.17</v>
      </c>
      <c r="G211" s="232">
        <f t="shared" si="8"/>
        <v>0</v>
      </c>
      <c r="H211" s="29">
        <f t="shared" si="9"/>
        <v>0</v>
      </c>
      <c r="I211" s="313"/>
      <c r="J211" s="4"/>
      <c r="K211" s="4"/>
      <c r="L211" s="4"/>
      <c r="M211" s="4"/>
      <c r="N211" s="4"/>
      <c r="O211" s="4"/>
      <c r="P211" s="4"/>
      <c r="Q211" s="4"/>
      <c r="R211" s="4"/>
      <c r="S211" s="241"/>
    </row>
    <row r="212" spans="1:19" ht="30" hidden="1" x14ac:dyDescent="0.25">
      <c r="A212" s="321">
        <v>7.2010000000000298</v>
      </c>
      <c r="B212" s="91" t="s">
        <v>2886</v>
      </c>
      <c r="C212" s="91" t="s">
        <v>2920</v>
      </c>
      <c r="D212" s="368" t="s">
        <v>3820</v>
      </c>
      <c r="E212" s="219" t="s">
        <v>528</v>
      </c>
      <c r="F212" s="219">
        <v>73.61</v>
      </c>
      <c r="G212" s="232">
        <f t="shared" si="8"/>
        <v>0</v>
      </c>
      <c r="H212" s="29">
        <f t="shared" si="9"/>
        <v>0</v>
      </c>
      <c r="I212" s="313"/>
      <c r="J212" s="4"/>
      <c r="K212" s="4"/>
      <c r="L212" s="4"/>
      <c r="M212" s="4"/>
      <c r="N212" s="4"/>
      <c r="O212" s="4"/>
      <c r="P212" s="4"/>
      <c r="Q212" s="4"/>
      <c r="R212" s="4"/>
      <c r="S212" s="241"/>
    </row>
    <row r="213" spans="1:19" ht="30" hidden="1" x14ac:dyDescent="0.25">
      <c r="A213" s="321">
        <v>7.2020000000000302</v>
      </c>
      <c r="B213" s="91" t="s">
        <v>2887</v>
      </c>
      <c r="C213" s="91" t="s">
        <v>2920</v>
      </c>
      <c r="D213" s="368" t="s">
        <v>3821</v>
      </c>
      <c r="E213" s="219" t="s">
        <v>528</v>
      </c>
      <c r="F213" s="219">
        <v>133.12</v>
      </c>
      <c r="G213" s="232">
        <f t="shared" si="8"/>
        <v>0</v>
      </c>
      <c r="H213" s="29">
        <f t="shared" si="9"/>
        <v>0</v>
      </c>
      <c r="I213" s="313"/>
      <c r="J213" s="4"/>
      <c r="K213" s="4"/>
      <c r="L213" s="4"/>
      <c r="M213" s="4"/>
      <c r="N213" s="4"/>
      <c r="O213" s="4"/>
      <c r="P213" s="4"/>
      <c r="Q213" s="4"/>
      <c r="R213" s="4"/>
      <c r="S213" s="241"/>
    </row>
    <row r="214" spans="1:19" ht="60" hidden="1" x14ac:dyDescent="0.25">
      <c r="A214" s="321">
        <v>7.2030000000000296</v>
      </c>
      <c r="B214" s="91" t="s">
        <v>2888</v>
      </c>
      <c r="C214" s="91" t="s">
        <v>2920</v>
      </c>
      <c r="D214" s="368" t="s">
        <v>3822</v>
      </c>
      <c r="E214" s="219" t="s">
        <v>528</v>
      </c>
      <c r="F214" s="219">
        <v>135.38</v>
      </c>
      <c r="G214" s="232">
        <f t="shared" si="8"/>
        <v>0</v>
      </c>
      <c r="H214" s="29">
        <f t="shared" si="9"/>
        <v>0</v>
      </c>
      <c r="I214" s="313"/>
      <c r="J214" s="4"/>
      <c r="K214" s="4"/>
      <c r="L214" s="4"/>
      <c r="M214" s="4"/>
      <c r="N214" s="4"/>
      <c r="O214" s="4"/>
      <c r="P214" s="4"/>
      <c r="Q214" s="4"/>
      <c r="R214" s="4"/>
      <c r="S214" s="241"/>
    </row>
    <row r="215" spans="1:19" ht="45" hidden="1" x14ac:dyDescent="0.25">
      <c r="A215" s="321">
        <v>7.2040000000000299</v>
      </c>
      <c r="B215" s="91" t="s">
        <v>2889</v>
      </c>
      <c r="C215" s="91" t="s">
        <v>2920</v>
      </c>
      <c r="D215" s="368" t="s">
        <v>3823</v>
      </c>
      <c r="E215" s="219" t="s">
        <v>528</v>
      </c>
      <c r="F215" s="219">
        <v>58.28</v>
      </c>
      <c r="G215" s="232">
        <f t="shared" si="8"/>
        <v>0</v>
      </c>
      <c r="H215" s="29">
        <f t="shared" si="9"/>
        <v>0</v>
      </c>
      <c r="I215" s="313"/>
      <c r="J215" s="4"/>
      <c r="K215" s="4"/>
      <c r="L215" s="4"/>
      <c r="M215" s="4"/>
      <c r="N215" s="4"/>
      <c r="O215" s="4"/>
      <c r="P215" s="4"/>
      <c r="Q215" s="4"/>
      <c r="R215" s="4"/>
      <c r="S215" s="241"/>
    </row>
    <row r="216" spans="1:19" ht="45" hidden="1" x14ac:dyDescent="0.25">
      <c r="A216" s="321">
        <v>7.2050000000000303</v>
      </c>
      <c r="B216" s="91" t="s">
        <v>2890</v>
      </c>
      <c r="C216" s="91" t="s">
        <v>2920</v>
      </c>
      <c r="D216" s="368" t="s">
        <v>3824</v>
      </c>
      <c r="E216" s="219" t="s">
        <v>528</v>
      </c>
      <c r="F216" s="219">
        <v>106.83</v>
      </c>
      <c r="G216" s="232">
        <f t="shared" si="8"/>
        <v>0</v>
      </c>
      <c r="H216" s="29">
        <f t="shared" si="9"/>
        <v>0</v>
      </c>
      <c r="I216" s="313"/>
      <c r="J216" s="4"/>
      <c r="K216" s="4"/>
      <c r="L216" s="4"/>
      <c r="M216" s="4"/>
      <c r="N216" s="4"/>
      <c r="O216" s="4"/>
      <c r="P216" s="4"/>
      <c r="Q216" s="4"/>
      <c r="R216" s="4"/>
      <c r="S216" s="241"/>
    </row>
    <row r="217" spans="1:19" ht="45" hidden="1" x14ac:dyDescent="0.25">
      <c r="A217" s="321">
        <v>7.2060000000000404</v>
      </c>
      <c r="B217" s="91" t="s">
        <v>2891</v>
      </c>
      <c r="C217" s="91" t="s">
        <v>2920</v>
      </c>
      <c r="D217" s="368" t="s">
        <v>3825</v>
      </c>
      <c r="E217" s="219" t="s">
        <v>528</v>
      </c>
      <c r="F217" s="219">
        <v>136.81</v>
      </c>
      <c r="G217" s="232">
        <f t="shared" si="8"/>
        <v>0</v>
      </c>
      <c r="H217" s="29">
        <f t="shared" si="9"/>
        <v>0</v>
      </c>
      <c r="I217" s="313"/>
      <c r="J217" s="4"/>
      <c r="K217" s="4"/>
      <c r="L217" s="4"/>
      <c r="M217" s="4"/>
      <c r="N217" s="4"/>
      <c r="O217" s="4"/>
      <c r="P217" s="4"/>
      <c r="Q217" s="4"/>
      <c r="R217" s="4"/>
      <c r="S217" s="241"/>
    </row>
    <row r="218" spans="1:19" ht="47.25" hidden="1" customHeight="1" x14ac:dyDescent="0.25">
      <c r="A218" s="321">
        <v>7.2070000000000398</v>
      </c>
      <c r="B218" s="91" t="s">
        <v>2892</v>
      </c>
      <c r="C218" s="91" t="s">
        <v>2920</v>
      </c>
      <c r="D218" s="368" t="s">
        <v>3826</v>
      </c>
      <c r="E218" s="219" t="s">
        <v>528</v>
      </c>
      <c r="F218" s="219">
        <v>165.4</v>
      </c>
      <c r="G218" s="232">
        <f t="shared" si="8"/>
        <v>0</v>
      </c>
      <c r="H218" s="29">
        <f t="shared" si="9"/>
        <v>0</v>
      </c>
      <c r="I218" s="313"/>
      <c r="J218" s="4"/>
      <c r="K218" s="4"/>
      <c r="L218" s="4"/>
      <c r="M218" s="4"/>
      <c r="N218" s="4"/>
      <c r="O218" s="4"/>
      <c r="P218" s="4"/>
      <c r="Q218" s="4"/>
      <c r="R218" s="4"/>
      <c r="S218" s="241"/>
    </row>
    <row r="219" spans="1:19" ht="47.25" hidden="1" customHeight="1" x14ac:dyDescent="0.25">
      <c r="A219" s="321">
        <v>7.2080000000000402</v>
      </c>
      <c r="B219" s="91" t="s">
        <v>2893</v>
      </c>
      <c r="C219" s="91" t="s">
        <v>2920</v>
      </c>
      <c r="D219" s="368" t="s">
        <v>3827</v>
      </c>
      <c r="E219" s="219" t="s">
        <v>528</v>
      </c>
      <c r="F219" s="219">
        <v>194</v>
      </c>
      <c r="G219" s="232">
        <f t="shared" ref="G219:G282" si="10">SUM(J219:S219)</f>
        <v>0</v>
      </c>
      <c r="H219" s="29">
        <f t="shared" ref="H219:H282" si="11">F219*G219</f>
        <v>0</v>
      </c>
      <c r="I219" s="313"/>
      <c r="J219" s="4"/>
      <c r="K219" s="4"/>
      <c r="L219" s="4"/>
      <c r="M219" s="4"/>
      <c r="N219" s="4"/>
      <c r="O219" s="4"/>
      <c r="P219" s="4"/>
      <c r="Q219" s="4"/>
      <c r="R219" s="4"/>
      <c r="S219" s="241"/>
    </row>
    <row r="220" spans="1:19" ht="30" hidden="1" x14ac:dyDescent="0.25">
      <c r="A220" s="321">
        <v>7.2090000000000396</v>
      </c>
      <c r="B220" s="91" t="s">
        <v>2894</v>
      </c>
      <c r="C220" s="91" t="s">
        <v>2920</v>
      </c>
      <c r="D220" s="368" t="s">
        <v>3828</v>
      </c>
      <c r="E220" s="219" t="s">
        <v>528</v>
      </c>
      <c r="F220" s="219">
        <v>27.37</v>
      </c>
      <c r="G220" s="232">
        <f t="shared" si="10"/>
        <v>0</v>
      </c>
      <c r="H220" s="29">
        <f t="shared" si="11"/>
        <v>0</v>
      </c>
      <c r="I220" s="313"/>
      <c r="J220" s="4"/>
      <c r="K220" s="4"/>
      <c r="L220" s="4"/>
      <c r="M220" s="4"/>
      <c r="N220" s="4"/>
      <c r="O220" s="4"/>
      <c r="P220" s="4"/>
      <c r="Q220" s="4"/>
      <c r="R220" s="4"/>
      <c r="S220" s="241"/>
    </row>
    <row r="221" spans="1:19" ht="30" hidden="1" x14ac:dyDescent="0.25">
      <c r="A221" s="321">
        <v>7.2100000000000399</v>
      </c>
      <c r="B221" s="91" t="s">
        <v>2895</v>
      </c>
      <c r="C221" s="91" t="s">
        <v>2920</v>
      </c>
      <c r="D221" s="368" t="s">
        <v>3829</v>
      </c>
      <c r="E221" s="219" t="s">
        <v>528</v>
      </c>
      <c r="F221" s="219">
        <v>30.95</v>
      </c>
      <c r="G221" s="232">
        <f t="shared" si="10"/>
        <v>0</v>
      </c>
      <c r="H221" s="29">
        <f t="shared" si="11"/>
        <v>0</v>
      </c>
      <c r="I221" s="313"/>
      <c r="J221" s="4"/>
      <c r="K221" s="4"/>
      <c r="L221" s="4"/>
      <c r="M221" s="4"/>
      <c r="N221" s="4"/>
      <c r="O221" s="4"/>
      <c r="P221" s="4"/>
      <c r="Q221" s="4"/>
      <c r="R221" s="4"/>
      <c r="S221" s="241"/>
    </row>
    <row r="222" spans="1:19" ht="30" hidden="1" x14ac:dyDescent="0.25">
      <c r="A222" s="321">
        <v>7.2110000000000403</v>
      </c>
      <c r="B222" s="91" t="s">
        <v>2896</v>
      </c>
      <c r="C222" s="91" t="s">
        <v>2920</v>
      </c>
      <c r="D222" s="368" t="s">
        <v>3830</v>
      </c>
      <c r="E222" s="219" t="s">
        <v>528</v>
      </c>
      <c r="F222" s="219">
        <v>54.41</v>
      </c>
      <c r="G222" s="232">
        <f t="shared" si="10"/>
        <v>0</v>
      </c>
      <c r="H222" s="29">
        <f t="shared" si="11"/>
        <v>0</v>
      </c>
      <c r="I222" s="313"/>
      <c r="J222" s="4"/>
      <c r="K222" s="4"/>
      <c r="L222" s="4"/>
      <c r="M222" s="4"/>
      <c r="N222" s="4"/>
      <c r="O222" s="4"/>
      <c r="P222" s="4"/>
      <c r="Q222" s="4"/>
      <c r="R222" s="4"/>
      <c r="S222" s="241"/>
    </row>
    <row r="223" spans="1:19" ht="60" hidden="1" x14ac:dyDescent="0.25">
      <c r="A223" s="321">
        <v>7.2120000000000397</v>
      </c>
      <c r="B223" s="91" t="s">
        <v>2897</v>
      </c>
      <c r="C223" s="91" t="s">
        <v>2920</v>
      </c>
      <c r="D223" s="368" t="s">
        <v>3831</v>
      </c>
      <c r="E223" s="219" t="s">
        <v>528</v>
      </c>
      <c r="F223" s="219">
        <v>42.03</v>
      </c>
      <c r="G223" s="232">
        <f t="shared" si="10"/>
        <v>0</v>
      </c>
      <c r="H223" s="29">
        <f t="shared" si="11"/>
        <v>0</v>
      </c>
      <c r="I223" s="313"/>
      <c r="J223" s="4"/>
      <c r="K223" s="4"/>
      <c r="L223" s="4"/>
      <c r="M223" s="4"/>
      <c r="N223" s="4"/>
      <c r="O223" s="4"/>
      <c r="P223" s="4"/>
      <c r="Q223" s="4"/>
      <c r="R223" s="4"/>
      <c r="S223" s="241"/>
    </row>
    <row r="224" spans="1:19" ht="60" hidden="1" x14ac:dyDescent="0.25">
      <c r="A224" s="321">
        <v>7.21300000000004</v>
      </c>
      <c r="B224" s="91" t="s">
        <v>2898</v>
      </c>
      <c r="C224" s="91" t="s">
        <v>2920</v>
      </c>
      <c r="D224" s="368" t="s">
        <v>3832</v>
      </c>
      <c r="E224" s="219" t="s">
        <v>528</v>
      </c>
      <c r="F224" s="219">
        <v>47.18</v>
      </c>
      <c r="G224" s="232">
        <f t="shared" si="10"/>
        <v>0</v>
      </c>
      <c r="H224" s="29">
        <f t="shared" si="11"/>
        <v>0</v>
      </c>
      <c r="I224" s="313"/>
      <c r="J224" s="4"/>
      <c r="K224" s="4"/>
      <c r="L224" s="4"/>
      <c r="M224" s="4"/>
      <c r="N224" s="4"/>
      <c r="O224" s="4"/>
      <c r="P224" s="4"/>
      <c r="Q224" s="4"/>
      <c r="R224" s="4"/>
      <c r="S224" s="241"/>
    </row>
    <row r="225" spans="1:19" ht="47.25" hidden="1" customHeight="1" x14ac:dyDescent="0.25">
      <c r="A225" s="321">
        <v>7.2140000000000404</v>
      </c>
      <c r="B225" s="91" t="s">
        <v>2899</v>
      </c>
      <c r="C225" s="91" t="s">
        <v>2920</v>
      </c>
      <c r="D225" s="368" t="s">
        <v>3833</v>
      </c>
      <c r="E225" s="219" t="s">
        <v>528</v>
      </c>
      <c r="F225" s="219">
        <v>102.6</v>
      </c>
      <c r="G225" s="232">
        <f t="shared" si="10"/>
        <v>0</v>
      </c>
      <c r="H225" s="29">
        <f t="shared" si="11"/>
        <v>0</v>
      </c>
      <c r="I225" s="313"/>
      <c r="J225" s="4"/>
      <c r="K225" s="4"/>
      <c r="L225" s="4"/>
      <c r="M225" s="4"/>
      <c r="N225" s="4"/>
      <c r="O225" s="4"/>
      <c r="P225" s="4"/>
      <c r="Q225" s="4"/>
      <c r="R225" s="4"/>
      <c r="S225" s="241"/>
    </row>
    <row r="226" spans="1:19" ht="45" hidden="1" x14ac:dyDescent="0.25">
      <c r="A226" s="321">
        <v>7.2150000000000398</v>
      </c>
      <c r="B226" s="91" t="s">
        <v>2900</v>
      </c>
      <c r="C226" s="91" t="s">
        <v>2921</v>
      </c>
      <c r="D226" s="368" t="s">
        <v>3834</v>
      </c>
      <c r="E226" s="219" t="s">
        <v>528</v>
      </c>
      <c r="F226" s="219">
        <v>65.83</v>
      </c>
      <c r="G226" s="232">
        <f t="shared" si="10"/>
        <v>0</v>
      </c>
      <c r="H226" s="29">
        <f t="shared" si="11"/>
        <v>0</v>
      </c>
      <c r="I226" s="313"/>
      <c r="J226" s="4"/>
      <c r="K226" s="4"/>
      <c r="L226" s="4"/>
      <c r="M226" s="4"/>
      <c r="N226" s="4"/>
      <c r="O226" s="4"/>
      <c r="P226" s="4"/>
      <c r="Q226" s="4"/>
      <c r="R226" s="4"/>
      <c r="S226" s="241"/>
    </row>
    <row r="227" spans="1:19" ht="45" hidden="1" x14ac:dyDescent="0.25">
      <c r="A227" s="321">
        <v>7.2160000000000402</v>
      </c>
      <c r="B227" s="91" t="s">
        <v>2901</v>
      </c>
      <c r="C227" s="91" t="s">
        <v>2921</v>
      </c>
      <c r="D227" s="368" t="s">
        <v>3835</v>
      </c>
      <c r="E227" s="219" t="s">
        <v>528</v>
      </c>
      <c r="F227" s="219">
        <v>117.55</v>
      </c>
      <c r="G227" s="232">
        <f t="shared" si="10"/>
        <v>0</v>
      </c>
      <c r="H227" s="29">
        <f t="shared" si="11"/>
        <v>0</v>
      </c>
      <c r="I227" s="313"/>
      <c r="J227" s="4"/>
      <c r="K227" s="4"/>
      <c r="L227" s="4"/>
      <c r="M227" s="4"/>
      <c r="N227" s="4"/>
      <c r="O227" s="4"/>
      <c r="P227" s="4"/>
      <c r="Q227" s="4"/>
      <c r="R227" s="4"/>
      <c r="S227" s="241"/>
    </row>
    <row r="228" spans="1:19" ht="60" hidden="1" x14ac:dyDescent="0.25">
      <c r="A228" s="321">
        <v>7.2170000000000396</v>
      </c>
      <c r="B228" s="91" t="s">
        <v>2902</v>
      </c>
      <c r="C228" s="91" t="s">
        <v>2921</v>
      </c>
      <c r="D228" s="368" t="s">
        <v>3836</v>
      </c>
      <c r="E228" s="219" t="s">
        <v>528</v>
      </c>
      <c r="F228" s="219">
        <v>169.05</v>
      </c>
      <c r="G228" s="232">
        <f t="shared" si="10"/>
        <v>0</v>
      </c>
      <c r="H228" s="29">
        <f t="shared" si="11"/>
        <v>0</v>
      </c>
      <c r="I228" s="313"/>
      <c r="J228" s="4"/>
      <c r="K228" s="4"/>
      <c r="L228" s="4"/>
      <c r="M228" s="4"/>
      <c r="N228" s="4"/>
      <c r="O228" s="4"/>
      <c r="P228" s="4"/>
      <c r="Q228" s="4"/>
      <c r="R228" s="4"/>
      <c r="S228" s="241"/>
    </row>
    <row r="229" spans="1:19" ht="45" hidden="1" x14ac:dyDescent="0.25">
      <c r="A229" s="321">
        <v>7.2180000000000399</v>
      </c>
      <c r="B229" s="91" t="s">
        <v>2903</v>
      </c>
      <c r="C229" s="91" t="s">
        <v>2921</v>
      </c>
      <c r="D229" s="368" t="s">
        <v>3837</v>
      </c>
      <c r="E229" s="219" t="s">
        <v>528</v>
      </c>
      <c r="F229" s="219">
        <v>88.12</v>
      </c>
      <c r="G229" s="232">
        <f t="shared" si="10"/>
        <v>0</v>
      </c>
      <c r="H229" s="29">
        <f t="shared" si="11"/>
        <v>0</v>
      </c>
      <c r="I229" s="313"/>
      <c r="J229" s="4"/>
      <c r="K229" s="4"/>
      <c r="L229" s="4"/>
      <c r="M229" s="4"/>
      <c r="N229" s="4"/>
      <c r="O229" s="4"/>
      <c r="P229" s="4"/>
      <c r="Q229" s="4"/>
      <c r="R229" s="4"/>
      <c r="S229" s="241"/>
    </row>
    <row r="230" spans="1:19" ht="45" hidden="1" x14ac:dyDescent="0.25">
      <c r="A230" s="321">
        <v>7.2190000000000403</v>
      </c>
      <c r="B230" s="91" t="s">
        <v>2904</v>
      </c>
      <c r="C230" s="91" t="s">
        <v>2921</v>
      </c>
      <c r="D230" s="368" t="s">
        <v>3838</v>
      </c>
      <c r="E230" s="219" t="s">
        <v>528</v>
      </c>
      <c r="F230" s="219">
        <v>155.88999999999999</v>
      </c>
      <c r="G230" s="232">
        <f t="shared" si="10"/>
        <v>0</v>
      </c>
      <c r="H230" s="29">
        <f t="shared" si="11"/>
        <v>0</v>
      </c>
      <c r="I230" s="313"/>
      <c r="J230" s="4"/>
      <c r="K230" s="4"/>
      <c r="L230" s="4"/>
      <c r="M230" s="4"/>
      <c r="N230" s="4"/>
      <c r="O230" s="4"/>
      <c r="P230" s="4"/>
      <c r="Q230" s="4"/>
      <c r="R230" s="4"/>
      <c r="S230" s="241"/>
    </row>
    <row r="231" spans="1:19" ht="60" hidden="1" x14ac:dyDescent="0.25">
      <c r="A231" s="321">
        <v>7.2200000000000397</v>
      </c>
      <c r="B231" s="91" t="s">
        <v>2905</v>
      </c>
      <c r="C231" s="91" t="s">
        <v>2921</v>
      </c>
      <c r="D231" s="368" t="s">
        <v>3839</v>
      </c>
      <c r="E231" s="219" t="s">
        <v>528</v>
      </c>
      <c r="F231" s="219">
        <v>71.23</v>
      </c>
      <c r="G231" s="232">
        <f t="shared" si="10"/>
        <v>0</v>
      </c>
      <c r="H231" s="29">
        <f t="shared" si="11"/>
        <v>0</v>
      </c>
      <c r="I231" s="313"/>
      <c r="J231" s="4"/>
      <c r="K231" s="4"/>
      <c r="L231" s="4"/>
      <c r="M231" s="4"/>
      <c r="N231" s="4"/>
      <c r="O231" s="4"/>
      <c r="P231" s="4"/>
      <c r="Q231" s="4"/>
      <c r="R231" s="4"/>
      <c r="S231" s="241"/>
    </row>
    <row r="232" spans="1:19" ht="60" hidden="1" x14ac:dyDescent="0.25">
      <c r="A232" s="321">
        <v>7.2210000000000401</v>
      </c>
      <c r="B232" s="91" t="s">
        <v>2906</v>
      </c>
      <c r="C232" s="91" t="s">
        <v>2921</v>
      </c>
      <c r="D232" s="368" t="s">
        <v>3840</v>
      </c>
      <c r="E232" s="219" t="s">
        <v>528</v>
      </c>
      <c r="F232" s="219">
        <v>131.16</v>
      </c>
      <c r="G232" s="232">
        <f t="shared" si="10"/>
        <v>0</v>
      </c>
      <c r="H232" s="29">
        <f t="shared" si="11"/>
        <v>0</v>
      </c>
      <c r="I232" s="313"/>
      <c r="J232" s="4"/>
      <c r="K232" s="4"/>
      <c r="L232" s="4"/>
      <c r="M232" s="4"/>
      <c r="N232" s="4"/>
      <c r="O232" s="4"/>
      <c r="P232" s="4"/>
      <c r="Q232" s="4"/>
      <c r="R232" s="4"/>
      <c r="S232" s="241"/>
    </row>
    <row r="233" spans="1:19" ht="60" hidden="1" x14ac:dyDescent="0.25">
      <c r="A233" s="321">
        <v>7.2220000000000404</v>
      </c>
      <c r="B233" s="91" t="s">
        <v>2907</v>
      </c>
      <c r="C233" s="91" t="s">
        <v>2921</v>
      </c>
      <c r="D233" s="368" t="s">
        <v>3841</v>
      </c>
      <c r="E233" s="219" t="s">
        <v>528</v>
      </c>
      <c r="F233" s="219">
        <v>172.85</v>
      </c>
      <c r="G233" s="232">
        <f t="shared" si="10"/>
        <v>0</v>
      </c>
      <c r="H233" s="29">
        <f t="shared" si="11"/>
        <v>0</v>
      </c>
      <c r="I233" s="313"/>
      <c r="J233" s="4"/>
      <c r="K233" s="4"/>
      <c r="L233" s="4"/>
      <c r="M233" s="4"/>
      <c r="N233" s="4"/>
      <c r="O233" s="4"/>
      <c r="P233" s="4"/>
      <c r="Q233" s="4"/>
      <c r="R233" s="4"/>
      <c r="S233" s="241"/>
    </row>
    <row r="234" spans="1:19" ht="60" hidden="1" x14ac:dyDescent="0.25">
      <c r="A234" s="321">
        <v>7.2230000000000398</v>
      </c>
      <c r="B234" s="91" t="s">
        <v>2908</v>
      </c>
      <c r="C234" s="91" t="s">
        <v>2921</v>
      </c>
      <c r="D234" s="368" t="s">
        <v>3842</v>
      </c>
      <c r="E234" s="219" t="s">
        <v>528</v>
      </c>
      <c r="F234" s="219">
        <v>211.27</v>
      </c>
      <c r="G234" s="232">
        <f t="shared" si="10"/>
        <v>0</v>
      </c>
      <c r="H234" s="29">
        <f t="shared" si="11"/>
        <v>0</v>
      </c>
      <c r="I234" s="313"/>
      <c r="J234" s="4"/>
      <c r="K234" s="4"/>
      <c r="L234" s="4"/>
      <c r="M234" s="4"/>
      <c r="N234" s="4"/>
      <c r="O234" s="4"/>
      <c r="P234" s="4"/>
      <c r="Q234" s="4"/>
      <c r="R234" s="4"/>
      <c r="S234" s="241"/>
    </row>
    <row r="235" spans="1:19" ht="60" hidden="1" x14ac:dyDescent="0.25">
      <c r="A235" s="321">
        <v>7.2240000000000402</v>
      </c>
      <c r="B235" s="91" t="s">
        <v>2909</v>
      </c>
      <c r="C235" s="91" t="s">
        <v>2921</v>
      </c>
      <c r="D235" s="368" t="s">
        <v>3843</v>
      </c>
      <c r="E235" s="219" t="s">
        <v>528</v>
      </c>
      <c r="F235" s="219">
        <v>249.69</v>
      </c>
      <c r="G235" s="232">
        <f t="shared" si="10"/>
        <v>0</v>
      </c>
      <c r="H235" s="29">
        <f t="shared" si="11"/>
        <v>0</v>
      </c>
      <c r="I235" s="313"/>
      <c r="J235" s="4"/>
      <c r="K235" s="4"/>
      <c r="L235" s="4"/>
      <c r="M235" s="4"/>
      <c r="N235" s="4"/>
      <c r="O235" s="4"/>
      <c r="P235" s="4"/>
      <c r="Q235" s="4"/>
      <c r="R235" s="4"/>
      <c r="S235" s="241"/>
    </row>
    <row r="236" spans="1:19" ht="45" hidden="1" x14ac:dyDescent="0.25">
      <c r="A236" s="321">
        <v>7.2250000000000396</v>
      </c>
      <c r="B236" s="91" t="s">
        <v>2910</v>
      </c>
      <c r="C236" s="91" t="s">
        <v>2921</v>
      </c>
      <c r="D236" s="368" t="s">
        <v>3844</v>
      </c>
      <c r="E236" s="219" t="s">
        <v>528</v>
      </c>
      <c r="F236" s="219">
        <v>32.93</v>
      </c>
      <c r="G236" s="232">
        <f t="shared" si="10"/>
        <v>0</v>
      </c>
      <c r="H236" s="29">
        <f t="shared" si="11"/>
        <v>0</v>
      </c>
      <c r="I236" s="313"/>
      <c r="J236" s="4"/>
      <c r="K236" s="4"/>
      <c r="L236" s="4"/>
      <c r="M236" s="4"/>
      <c r="N236" s="4"/>
      <c r="O236" s="4"/>
      <c r="P236" s="4"/>
      <c r="Q236" s="4"/>
      <c r="R236" s="4"/>
      <c r="S236" s="241"/>
    </row>
    <row r="237" spans="1:19" ht="45" hidden="1" x14ac:dyDescent="0.25">
      <c r="A237" s="321">
        <v>7.2260000000000399</v>
      </c>
      <c r="B237" s="91" t="s">
        <v>2911</v>
      </c>
      <c r="C237" s="91" t="s">
        <v>2921</v>
      </c>
      <c r="D237" s="368" t="s">
        <v>3845</v>
      </c>
      <c r="E237" s="219" t="s">
        <v>528</v>
      </c>
      <c r="F237" s="219">
        <v>38.89</v>
      </c>
      <c r="G237" s="232">
        <f t="shared" si="10"/>
        <v>0</v>
      </c>
      <c r="H237" s="29">
        <f t="shared" si="11"/>
        <v>0</v>
      </c>
      <c r="I237" s="313"/>
      <c r="J237" s="4"/>
      <c r="K237" s="4"/>
      <c r="L237" s="4"/>
      <c r="M237" s="4"/>
      <c r="N237" s="4"/>
      <c r="O237" s="4"/>
      <c r="P237" s="4"/>
      <c r="Q237" s="4"/>
      <c r="R237" s="4"/>
      <c r="S237" s="241"/>
    </row>
    <row r="238" spans="1:19" ht="45" hidden="1" x14ac:dyDescent="0.25">
      <c r="A238" s="321">
        <v>7.2270000000000403</v>
      </c>
      <c r="B238" s="91" t="s">
        <v>2912</v>
      </c>
      <c r="C238" s="91" t="s">
        <v>2921</v>
      </c>
      <c r="D238" s="368" t="s">
        <v>3846</v>
      </c>
      <c r="E238" s="219" t="s">
        <v>528</v>
      </c>
      <c r="F238" s="219">
        <v>66.41</v>
      </c>
      <c r="G238" s="232">
        <f t="shared" si="10"/>
        <v>0</v>
      </c>
      <c r="H238" s="29">
        <f t="shared" si="11"/>
        <v>0</v>
      </c>
      <c r="I238" s="313"/>
      <c r="J238" s="4"/>
      <c r="K238" s="4"/>
      <c r="L238" s="4"/>
      <c r="M238" s="4"/>
      <c r="N238" s="4"/>
      <c r="O238" s="4"/>
      <c r="P238" s="4"/>
      <c r="Q238" s="4"/>
      <c r="R238" s="4"/>
      <c r="S238" s="241"/>
    </row>
    <row r="239" spans="1:19" ht="75" hidden="1" x14ac:dyDescent="0.25">
      <c r="A239" s="321">
        <v>7.2280000000000397</v>
      </c>
      <c r="B239" s="91" t="s">
        <v>2913</v>
      </c>
      <c r="C239" s="91" t="s">
        <v>2921</v>
      </c>
      <c r="D239" s="368" t="s">
        <v>3847</v>
      </c>
      <c r="E239" s="219" t="s">
        <v>528</v>
      </c>
      <c r="F239" s="219">
        <v>50.72</v>
      </c>
      <c r="G239" s="232">
        <f t="shared" si="10"/>
        <v>0</v>
      </c>
      <c r="H239" s="29">
        <f t="shared" si="11"/>
        <v>0</v>
      </c>
      <c r="I239" s="313"/>
      <c r="J239" s="4"/>
      <c r="K239" s="4"/>
      <c r="L239" s="4"/>
      <c r="M239" s="4"/>
      <c r="N239" s="4"/>
      <c r="O239" s="4"/>
      <c r="P239" s="4"/>
      <c r="Q239" s="4"/>
      <c r="R239" s="4"/>
      <c r="S239" s="241"/>
    </row>
    <row r="240" spans="1:19" ht="90" hidden="1" x14ac:dyDescent="0.25">
      <c r="A240" s="321">
        <v>7.2290000000000401</v>
      </c>
      <c r="B240" s="91" t="s">
        <v>2914</v>
      </c>
      <c r="C240" s="91" t="s">
        <v>2921</v>
      </c>
      <c r="D240" s="368" t="s">
        <v>3848</v>
      </c>
      <c r="E240" s="219" t="s">
        <v>528</v>
      </c>
      <c r="F240" s="219">
        <v>58.24</v>
      </c>
      <c r="G240" s="232">
        <f t="shared" si="10"/>
        <v>0</v>
      </c>
      <c r="H240" s="29">
        <f t="shared" si="11"/>
        <v>0</v>
      </c>
      <c r="I240" s="313"/>
      <c r="J240" s="4"/>
      <c r="K240" s="4"/>
      <c r="L240" s="4"/>
      <c r="M240" s="4"/>
      <c r="N240" s="4"/>
      <c r="O240" s="4"/>
      <c r="P240" s="4"/>
      <c r="Q240" s="4"/>
      <c r="R240" s="4"/>
      <c r="S240" s="241"/>
    </row>
    <row r="241" spans="1:19" ht="60" hidden="1" x14ac:dyDescent="0.25">
      <c r="A241" s="321">
        <v>7.2300000000000404</v>
      </c>
      <c r="B241" s="91" t="s">
        <v>2915</v>
      </c>
      <c r="C241" s="91" t="s">
        <v>2921</v>
      </c>
      <c r="D241" s="368" t="s">
        <v>3849</v>
      </c>
      <c r="E241" s="219" t="s">
        <v>528</v>
      </c>
      <c r="F241" s="219">
        <v>119.78</v>
      </c>
      <c r="G241" s="232">
        <f t="shared" si="10"/>
        <v>0</v>
      </c>
      <c r="H241" s="29">
        <f t="shared" si="11"/>
        <v>0</v>
      </c>
      <c r="I241" s="313"/>
      <c r="J241" s="4"/>
      <c r="K241" s="4"/>
      <c r="L241" s="4"/>
      <c r="M241" s="4"/>
      <c r="N241" s="4"/>
      <c r="O241" s="4"/>
      <c r="P241" s="4"/>
      <c r="Q241" s="4"/>
      <c r="R241" s="4"/>
      <c r="S241" s="241"/>
    </row>
    <row r="242" spans="1:19" ht="60" hidden="1" x14ac:dyDescent="0.25">
      <c r="A242" s="321">
        <v>7.2310000000000398</v>
      </c>
      <c r="B242" s="91" t="s">
        <v>2916</v>
      </c>
      <c r="C242" s="91" t="s">
        <v>2921</v>
      </c>
      <c r="D242" s="368" t="s">
        <v>3850</v>
      </c>
      <c r="E242" s="219" t="s">
        <v>528</v>
      </c>
      <c r="F242" s="219">
        <v>115.6</v>
      </c>
      <c r="G242" s="232">
        <f t="shared" si="10"/>
        <v>0</v>
      </c>
      <c r="H242" s="29">
        <f t="shared" si="11"/>
        <v>0</v>
      </c>
      <c r="I242" s="313"/>
      <c r="J242" s="4"/>
      <c r="K242" s="4"/>
      <c r="L242" s="4"/>
      <c r="M242" s="4"/>
      <c r="N242" s="4"/>
      <c r="O242" s="4"/>
      <c r="P242" s="4"/>
      <c r="Q242" s="4"/>
      <c r="R242" s="4"/>
      <c r="S242" s="241"/>
    </row>
    <row r="243" spans="1:19" ht="120" hidden="1" x14ac:dyDescent="0.25">
      <c r="A243" s="321">
        <v>7.2320000000000402</v>
      </c>
      <c r="B243" s="91" t="s">
        <v>2917</v>
      </c>
      <c r="C243" s="91" t="s">
        <v>2921</v>
      </c>
      <c r="D243" s="368" t="s">
        <v>3851</v>
      </c>
      <c r="E243" s="219" t="s">
        <v>528</v>
      </c>
      <c r="F243" s="219">
        <v>110.27</v>
      </c>
      <c r="G243" s="232">
        <f t="shared" si="10"/>
        <v>0</v>
      </c>
      <c r="H243" s="29">
        <f t="shared" si="11"/>
        <v>0</v>
      </c>
      <c r="I243" s="313"/>
      <c r="J243" s="4"/>
      <c r="K243" s="4"/>
      <c r="L243" s="4"/>
      <c r="M243" s="4"/>
      <c r="N243" s="4"/>
      <c r="O243" s="4"/>
      <c r="P243" s="4"/>
      <c r="Q243" s="4"/>
      <c r="R243" s="4"/>
      <c r="S243" s="241"/>
    </row>
    <row r="244" spans="1:19" ht="105" hidden="1" x14ac:dyDescent="0.25">
      <c r="A244" s="321">
        <v>7.2330000000000396</v>
      </c>
      <c r="B244" s="91" t="s">
        <v>2918</v>
      </c>
      <c r="C244" s="91" t="s">
        <v>2921</v>
      </c>
      <c r="D244" s="368" t="s">
        <v>3852</v>
      </c>
      <c r="E244" s="219" t="s">
        <v>528</v>
      </c>
      <c r="F244" s="219">
        <v>87.04</v>
      </c>
      <c r="G244" s="232">
        <f t="shared" si="10"/>
        <v>0</v>
      </c>
      <c r="H244" s="29">
        <f t="shared" si="11"/>
        <v>0</v>
      </c>
      <c r="I244" s="313"/>
      <c r="J244" s="4"/>
      <c r="K244" s="4"/>
      <c r="L244" s="4"/>
      <c r="M244" s="4"/>
      <c r="N244" s="4"/>
      <c r="O244" s="4"/>
      <c r="P244" s="4"/>
      <c r="Q244" s="4"/>
      <c r="R244" s="4"/>
      <c r="S244" s="241"/>
    </row>
    <row r="245" spans="1:19" ht="75" hidden="1" x14ac:dyDescent="0.25">
      <c r="A245" s="321">
        <v>7.23400000000004</v>
      </c>
      <c r="B245" s="91" t="s">
        <v>2926</v>
      </c>
      <c r="C245" s="91" t="s">
        <v>2922</v>
      </c>
      <c r="D245" s="368" t="s">
        <v>3853</v>
      </c>
      <c r="E245" s="219" t="s">
        <v>529</v>
      </c>
      <c r="F245" s="219">
        <v>22.54</v>
      </c>
      <c r="G245" s="232">
        <f t="shared" si="10"/>
        <v>0</v>
      </c>
      <c r="H245" s="29">
        <f t="shared" si="11"/>
        <v>0</v>
      </c>
      <c r="I245" s="313"/>
      <c r="J245" s="4"/>
      <c r="K245" s="4"/>
      <c r="L245" s="4"/>
      <c r="M245" s="4"/>
      <c r="N245" s="4"/>
      <c r="O245" s="4"/>
      <c r="P245" s="4"/>
      <c r="Q245" s="4"/>
      <c r="R245" s="4"/>
      <c r="S245" s="241"/>
    </row>
    <row r="246" spans="1:19" ht="30" hidden="1" x14ac:dyDescent="0.25">
      <c r="A246" s="321">
        <v>7.2350000000000403</v>
      </c>
      <c r="B246" s="91" t="s">
        <v>2927</v>
      </c>
      <c r="C246" s="91" t="s">
        <v>2922</v>
      </c>
      <c r="D246" s="368" t="s">
        <v>3854</v>
      </c>
      <c r="E246" s="219" t="s">
        <v>531</v>
      </c>
      <c r="F246" s="219">
        <v>15.57</v>
      </c>
      <c r="G246" s="232">
        <f t="shared" si="10"/>
        <v>0</v>
      </c>
      <c r="H246" s="29">
        <f t="shared" si="11"/>
        <v>0</v>
      </c>
      <c r="I246" s="313"/>
      <c r="J246" s="4"/>
      <c r="K246" s="4"/>
      <c r="L246" s="4"/>
      <c r="M246" s="4"/>
      <c r="N246" s="4"/>
      <c r="O246" s="4"/>
      <c r="P246" s="4"/>
      <c r="Q246" s="4"/>
      <c r="R246" s="4"/>
      <c r="S246" s="241"/>
    </row>
    <row r="247" spans="1:19" ht="60" hidden="1" x14ac:dyDescent="0.25">
      <c r="A247" s="321">
        <v>7.2360000000000504</v>
      </c>
      <c r="B247" s="91" t="s">
        <v>2928</v>
      </c>
      <c r="C247" s="91" t="s">
        <v>2923</v>
      </c>
      <c r="D247" s="368" t="s">
        <v>3855</v>
      </c>
      <c r="E247" s="219" t="s">
        <v>529</v>
      </c>
      <c r="F247" s="219">
        <v>21.51</v>
      </c>
      <c r="G247" s="232">
        <f t="shared" si="10"/>
        <v>0</v>
      </c>
      <c r="H247" s="29">
        <f t="shared" si="11"/>
        <v>0</v>
      </c>
      <c r="I247" s="313"/>
      <c r="J247" s="4"/>
      <c r="K247" s="4"/>
      <c r="L247" s="4"/>
      <c r="M247" s="4"/>
      <c r="N247" s="4"/>
      <c r="O247" s="4"/>
      <c r="P247" s="4"/>
      <c r="Q247" s="4"/>
      <c r="R247" s="4"/>
      <c r="S247" s="241"/>
    </row>
    <row r="248" spans="1:19" ht="75" hidden="1" x14ac:dyDescent="0.25">
      <c r="A248" s="321">
        <v>7.2370000000000498</v>
      </c>
      <c r="B248" s="91" t="s">
        <v>2929</v>
      </c>
      <c r="C248" s="91" t="s">
        <v>2923</v>
      </c>
      <c r="D248" s="368" t="s">
        <v>3856</v>
      </c>
      <c r="E248" s="219" t="s">
        <v>529</v>
      </c>
      <c r="F248" s="219">
        <v>71.5</v>
      </c>
      <c r="G248" s="232">
        <f t="shared" si="10"/>
        <v>0</v>
      </c>
      <c r="H248" s="29">
        <f t="shared" si="11"/>
        <v>0</v>
      </c>
      <c r="I248" s="313"/>
      <c r="J248" s="4"/>
      <c r="K248" s="4"/>
      <c r="L248" s="4"/>
      <c r="M248" s="4"/>
      <c r="N248" s="4"/>
      <c r="O248" s="4"/>
      <c r="P248" s="4"/>
      <c r="Q248" s="4"/>
      <c r="R248" s="4"/>
      <c r="S248" s="241"/>
    </row>
    <row r="249" spans="1:19" ht="60" hidden="1" x14ac:dyDescent="0.25">
      <c r="A249" s="321">
        <v>7.2380000000000502</v>
      </c>
      <c r="B249" s="91" t="s">
        <v>2930</v>
      </c>
      <c r="C249" s="91" t="s">
        <v>2923</v>
      </c>
      <c r="D249" s="368" t="s">
        <v>3857</v>
      </c>
      <c r="E249" s="219" t="s">
        <v>529</v>
      </c>
      <c r="F249" s="219">
        <v>37.08</v>
      </c>
      <c r="G249" s="232">
        <f t="shared" si="10"/>
        <v>0</v>
      </c>
      <c r="H249" s="29">
        <f t="shared" si="11"/>
        <v>0</v>
      </c>
      <c r="I249" s="313"/>
      <c r="J249" s="4"/>
      <c r="K249" s="4"/>
      <c r="L249" s="4"/>
      <c r="M249" s="4"/>
      <c r="N249" s="4"/>
      <c r="O249" s="4"/>
      <c r="P249" s="4"/>
      <c r="Q249" s="4"/>
      <c r="R249" s="4"/>
      <c r="S249" s="241"/>
    </row>
    <row r="250" spans="1:19" ht="75" hidden="1" x14ac:dyDescent="0.25">
      <c r="A250" s="321">
        <v>7.2390000000000496</v>
      </c>
      <c r="B250" s="91" t="s">
        <v>2931</v>
      </c>
      <c r="C250" s="91" t="s">
        <v>2923</v>
      </c>
      <c r="D250" s="368" t="s">
        <v>3858</v>
      </c>
      <c r="E250" s="219" t="s">
        <v>529</v>
      </c>
      <c r="F250" s="219">
        <v>98.12</v>
      </c>
      <c r="G250" s="232">
        <f t="shared" si="10"/>
        <v>0</v>
      </c>
      <c r="H250" s="29">
        <f t="shared" si="11"/>
        <v>0</v>
      </c>
      <c r="I250" s="313"/>
      <c r="J250" s="4"/>
      <c r="K250" s="4"/>
      <c r="L250" s="4"/>
      <c r="M250" s="4"/>
      <c r="N250" s="4"/>
      <c r="O250" s="4"/>
      <c r="P250" s="4"/>
      <c r="Q250" s="4"/>
      <c r="R250" s="4"/>
      <c r="S250" s="241"/>
    </row>
    <row r="251" spans="1:19" ht="60" hidden="1" x14ac:dyDescent="0.25">
      <c r="A251" s="321">
        <v>7.24000000000005</v>
      </c>
      <c r="B251" s="91" t="s">
        <v>2932</v>
      </c>
      <c r="C251" s="91" t="s">
        <v>2923</v>
      </c>
      <c r="D251" s="368" t="s">
        <v>3859</v>
      </c>
      <c r="E251" s="219" t="s">
        <v>529</v>
      </c>
      <c r="F251" s="219">
        <v>30.02</v>
      </c>
      <c r="G251" s="232">
        <f t="shared" si="10"/>
        <v>0</v>
      </c>
      <c r="H251" s="29">
        <f t="shared" si="11"/>
        <v>0</v>
      </c>
      <c r="I251" s="313"/>
      <c r="J251" s="4"/>
      <c r="K251" s="4"/>
      <c r="L251" s="4"/>
      <c r="M251" s="4"/>
      <c r="N251" s="4"/>
      <c r="O251" s="4"/>
      <c r="P251" s="4"/>
      <c r="Q251" s="4"/>
      <c r="R251" s="4"/>
      <c r="S251" s="241"/>
    </row>
    <row r="252" spans="1:19" ht="75" hidden="1" x14ac:dyDescent="0.25">
      <c r="A252" s="321">
        <v>7.2410000000000503</v>
      </c>
      <c r="B252" s="91" t="s">
        <v>2933</v>
      </c>
      <c r="C252" s="91" t="s">
        <v>2923</v>
      </c>
      <c r="D252" s="368" t="s">
        <v>3860</v>
      </c>
      <c r="E252" s="219" t="s">
        <v>529</v>
      </c>
      <c r="F252" s="219">
        <v>81.58</v>
      </c>
      <c r="G252" s="232">
        <f t="shared" si="10"/>
        <v>0</v>
      </c>
      <c r="H252" s="29">
        <f t="shared" si="11"/>
        <v>0</v>
      </c>
      <c r="I252" s="313"/>
      <c r="J252" s="4"/>
      <c r="K252" s="4"/>
      <c r="L252" s="4"/>
      <c r="M252" s="4"/>
      <c r="N252" s="4"/>
      <c r="O252" s="4"/>
      <c r="P252" s="4"/>
      <c r="Q252" s="4"/>
      <c r="R252" s="4"/>
      <c r="S252" s="241"/>
    </row>
    <row r="253" spans="1:19" ht="60" hidden="1" x14ac:dyDescent="0.25">
      <c r="A253" s="321">
        <v>7.2420000000000497</v>
      </c>
      <c r="B253" s="91" t="s">
        <v>2934</v>
      </c>
      <c r="C253" s="91" t="s">
        <v>2923</v>
      </c>
      <c r="D253" s="368" t="s">
        <v>3861</v>
      </c>
      <c r="E253" s="219" t="s">
        <v>529</v>
      </c>
      <c r="F253" s="219">
        <v>49.14</v>
      </c>
      <c r="G253" s="232">
        <f t="shared" si="10"/>
        <v>0</v>
      </c>
      <c r="H253" s="29">
        <f t="shared" si="11"/>
        <v>0</v>
      </c>
      <c r="I253" s="313"/>
      <c r="J253" s="4"/>
      <c r="K253" s="4"/>
      <c r="L253" s="4"/>
      <c r="M253" s="4"/>
      <c r="N253" s="4"/>
      <c r="O253" s="4"/>
      <c r="P253" s="4"/>
      <c r="Q253" s="4"/>
      <c r="R253" s="4"/>
      <c r="S253" s="241"/>
    </row>
    <row r="254" spans="1:19" ht="75" hidden="1" x14ac:dyDescent="0.25">
      <c r="A254" s="321">
        <v>7.2430000000000501</v>
      </c>
      <c r="B254" s="91" t="s">
        <v>2935</v>
      </c>
      <c r="C254" s="91" t="s">
        <v>2923</v>
      </c>
      <c r="D254" s="368" t="s">
        <v>3862</v>
      </c>
      <c r="E254" s="219" t="s">
        <v>529</v>
      </c>
      <c r="F254" s="219">
        <v>117.57</v>
      </c>
      <c r="G254" s="232">
        <f t="shared" si="10"/>
        <v>0</v>
      </c>
      <c r="H254" s="29">
        <f t="shared" si="11"/>
        <v>0</v>
      </c>
      <c r="I254" s="313"/>
      <c r="J254" s="4"/>
      <c r="K254" s="4"/>
      <c r="L254" s="4"/>
      <c r="M254" s="4"/>
      <c r="N254" s="4"/>
      <c r="O254" s="4"/>
      <c r="P254" s="4"/>
      <c r="Q254" s="4"/>
      <c r="R254" s="4"/>
      <c r="S254" s="241"/>
    </row>
    <row r="255" spans="1:19" ht="75" hidden="1" x14ac:dyDescent="0.25">
      <c r="A255" s="321">
        <v>7.2440000000000504</v>
      </c>
      <c r="B255" s="91" t="s">
        <v>417</v>
      </c>
      <c r="C255" s="91" t="s">
        <v>1295</v>
      </c>
      <c r="D255" s="368" t="s">
        <v>3863</v>
      </c>
      <c r="E255" s="219" t="s">
        <v>529</v>
      </c>
      <c r="F255" s="219">
        <v>44.12</v>
      </c>
      <c r="G255" s="232">
        <f t="shared" si="10"/>
        <v>0</v>
      </c>
      <c r="H255" s="29">
        <f t="shared" si="11"/>
        <v>0</v>
      </c>
      <c r="I255" s="313"/>
      <c r="J255" s="4"/>
      <c r="K255" s="4"/>
      <c r="L255" s="4"/>
      <c r="M255" s="4"/>
      <c r="N255" s="4"/>
      <c r="O255" s="4"/>
      <c r="P255" s="4"/>
      <c r="Q255" s="4"/>
      <c r="R255" s="4"/>
      <c r="S255" s="241"/>
    </row>
    <row r="256" spans="1:19" ht="60" hidden="1" x14ac:dyDescent="0.25">
      <c r="A256" s="321">
        <v>7.2450000000000498</v>
      </c>
      <c r="B256" s="91" t="s">
        <v>418</v>
      </c>
      <c r="C256" s="91" t="s">
        <v>1295</v>
      </c>
      <c r="D256" s="368" t="s">
        <v>3864</v>
      </c>
      <c r="E256" s="219" t="s">
        <v>530</v>
      </c>
      <c r="F256" s="219">
        <v>18.93</v>
      </c>
      <c r="G256" s="232">
        <f t="shared" si="10"/>
        <v>0</v>
      </c>
      <c r="H256" s="29">
        <f t="shared" si="11"/>
        <v>0</v>
      </c>
      <c r="I256" s="313"/>
      <c r="J256" s="4"/>
      <c r="K256" s="4"/>
      <c r="L256" s="4"/>
      <c r="M256" s="4"/>
      <c r="N256" s="4"/>
      <c r="O256" s="4"/>
      <c r="P256" s="4"/>
      <c r="Q256" s="4"/>
      <c r="R256" s="4"/>
      <c r="S256" s="241"/>
    </row>
    <row r="257" spans="1:19" ht="60" hidden="1" x14ac:dyDescent="0.25">
      <c r="A257" s="321">
        <v>7.2460000000000502</v>
      </c>
      <c r="B257" s="91" t="s">
        <v>419</v>
      </c>
      <c r="C257" s="91" t="s">
        <v>1295</v>
      </c>
      <c r="D257" s="368" t="s">
        <v>3865</v>
      </c>
      <c r="E257" s="219" t="s">
        <v>530</v>
      </c>
      <c r="F257" s="219">
        <v>98.12</v>
      </c>
      <c r="G257" s="232">
        <f t="shared" si="10"/>
        <v>0</v>
      </c>
      <c r="H257" s="29">
        <f t="shared" si="11"/>
        <v>0</v>
      </c>
      <c r="I257" s="313"/>
      <c r="J257" s="4"/>
      <c r="K257" s="4"/>
      <c r="L257" s="4"/>
      <c r="M257" s="4"/>
      <c r="N257" s="4"/>
      <c r="O257" s="4"/>
      <c r="P257" s="4"/>
      <c r="Q257" s="4"/>
      <c r="R257" s="4"/>
      <c r="S257" s="241"/>
    </row>
    <row r="258" spans="1:19" ht="60" hidden="1" x14ac:dyDescent="0.25">
      <c r="A258" s="321">
        <v>7.2470000000000496</v>
      </c>
      <c r="B258" s="91" t="s">
        <v>420</v>
      </c>
      <c r="C258" s="91" t="s">
        <v>1295</v>
      </c>
      <c r="D258" s="368" t="s">
        <v>3866</v>
      </c>
      <c r="E258" s="219" t="s">
        <v>530</v>
      </c>
      <c r="F258" s="219">
        <v>21.92</v>
      </c>
      <c r="G258" s="232">
        <f t="shared" si="10"/>
        <v>0</v>
      </c>
      <c r="H258" s="29">
        <f t="shared" si="11"/>
        <v>0</v>
      </c>
      <c r="I258" s="313"/>
      <c r="J258" s="4"/>
      <c r="K258" s="4"/>
      <c r="L258" s="4"/>
      <c r="M258" s="4"/>
      <c r="N258" s="4"/>
      <c r="O258" s="4"/>
      <c r="P258" s="4"/>
      <c r="Q258" s="4"/>
      <c r="R258" s="4"/>
      <c r="S258" s="241"/>
    </row>
    <row r="259" spans="1:19" ht="60" hidden="1" x14ac:dyDescent="0.25">
      <c r="A259" s="321">
        <v>7.24800000000005</v>
      </c>
      <c r="B259" s="91" t="s">
        <v>421</v>
      </c>
      <c r="C259" s="91" t="s">
        <v>1295</v>
      </c>
      <c r="D259" s="368" t="s">
        <v>3867</v>
      </c>
      <c r="E259" s="219" t="s">
        <v>530</v>
      </c>
      <c r="F259" s="219">
        <v>114.45</v>
      </c>
      <c r="G259" s="232">
        <f t="shared" si="10"/>
        <v>0</v>
      </c>
      <c r="H259" s="29">
        <f t="shared" si="11"/>
        <v>0</v>
      </c>
      <c r="I259" s="313"/>
      <c r="J259" s="4"/>
      <c r="K259" s="4"/>
      <c r="L259" s="4"/>
      <c r="M259" s="4"/>
      <c r="N259" s="4"/>
      <c r="O259" s="4"/>
      <c r="P259" s="4"/>
      <c r="Q259" s="4"/>
      <c r="R259" s="4"/>
      <c r="S259" s="241"/>
    </row>
    <row r="260" spans="1:19" ht="45" hidden="1" x14ac:dyDescent="0.25">
      <c r="A260" s="321">
        <v>7.2490000000000503</v>
      </c>
      <c r="B260" s="91" t="s">
        <v>422</v>
      </c>
      <c r="C260" s="91" t="s">
        <v>1295</v>
      </c>
      <c r="D260" s="368" t="s">
        <v>3868</v>
      </c>
      <c r="E260" s="219" t="s">
        <v>531</v>
      </c>
      <c r="F260" s="219">
        <v>5.48</v>
      </c>
      <c r="G260" s="232">
        <f t="shared" si="10"/>
        <v>0</v>
      </c>
      <c r="H260" s="29">
        <f t="shared" si="11"/>
        <v>0</v>
      </c>
      <c r="I260" s="313"/>
      <c r="J260" s="4"/>
      <c r="K260" s="4"/>
      <c r="L260" s="4"/>
      <c r="M260" s="4"/>
      <c r="N260" s="4"/>
      <c r="O260" s="4"/>
      <c r="P260" s="4"/>
      <c r="Q260" s="4"/>
      <c r="R260" s="4"/>
      <c r="S260" s="241"/>
    </row>
    <row r="261" spans="1:19" ht="60" hidden="1" x14ac:dyDescent="0.25">
      <c r="A261" s="321">
        <v>7.2500000000000497</v>
      </c>
      <c r="B261" s="91" t="s">
        <v>423</v>
      </c>
      <c r="C261" s="91" t="s">
        <v>1295</v>
      </c>
      <c r="D261" s="368" t="s">
        <v>3869</v>
      </c>
      <c r="E261" s="219" t="s">
        <v>531</v>
      </c>
      <c r="F261" s="219">
        <v>3.92</v>
      </c>
      <c r="G261" s="232">
        <f t="shared" si="10"/>
        <v>0</v>
      </c>
      <c r="H261" s="29">
        <f t="shared" si="11"/>
        <v>0</v>
      </c>
      <c r="I261" s="313"/>
      <c r="J261" s="4"/>
      <c r="K261" s="4"/>
      <c r="L261" s="4"/>
      <c r="M261" s="4"/>
      <c r="N261" s="4"/>
      <c r="O261" s="4"/>
      <c r="P261" s="4"/>
      <c r="Q261" s="4"/>
      <c r="R261" s="4"/>
      <c r="S261" s="241"/>
    </row>
    <row r="262" spans="1:19" ht="45" hidden="1" x14ac:dyDescent="0.25">
      <c r="A262" s="321">
        <v>7.2510000000000501</v>
      </c>
      <c r="B262" s="91" t="s">
        <v>424</v>
      </c>
      <c r="C262" s="91" t="s">
        <v>1295</v>
      </c>
      <c r="D262" s="368" t="s">
        <v>3870</v>
      </c>
      <c r="E262" s="219" t="s">
        <v>531</v>
      </c>
      <c r="F262" s="219">
        <v>9.7100000000000009</v>
      </c>
      <c r="G262" s="232">
        <f t="shared" si="10"/>
        <v>0</v>
      </c>
      <c r="H262" s="29">
        <f t="shared" si="11"/>
        <v>0</v>
      </c>
      <c r="I262" s="313"/>
      <c r="J262" s="4"/>
      <c r="K262" s="4"/>
      <c r="L262" s="4"/>
      <c r="M262" s="4"/>
      <c r="N262" s="4"/>
      <c r="O262" s="4"/>
      <c r="P262" s="4"/>
      <c r="Q262" s="4"/>
      <c r="R262" s="4"/>
      <c r="S262" s="241"/>
    </row>
    <row r="263" spans="1:19" ht="60" hidden="1" x14ac:dyDescent="0.25">
      <c r="A263" s="321">
        <v>7.2520000000000504</v>
      </c>
      <c r="B263" s="91" t="s">
        <v>425</v>
      </c>
      <c r="C263" s="91" t="s">
        <v>1295</v>
      </c>
      <c r="D263" s="368" t="s">
        <v>3871</v>
      </c>
      <c r="E263" s="219" t="s">
        <v>531</v>
      </c>
      <c r="F263" s="219">
        <v>8.15</v>
      </c>
      <c r="G263" s="232">
        <f t="shared" si="10"/>
        <v>0</v>
      </c>
      <c r="H263" s="29">
        <f t="shared" si="11"/>
        <v>0</v>
      </c>
      <c r="I263" s="313"/>
      <c r="J263" s="4"/>
      <c r="K263" s="4"/>
      <c r="L263" s="4"/>
      <c r="M263" s="4"/>
      <c r="N263" s="4"/>
      <c r="O263" s="4"/>
      <c r="P263" s="4"/>
      <c r="Q263" s="4"/>
      <c r="R263" s="4"/>
      <c r="S263" s="241"/>
    </row>
    <row r="264" spans="1:19" ht="45" hidden="1" x14ac:dyDescent="0.25">
      <c r="A264" s="321">
        <v>7.2530000000000499</v>
      </c>
      <c r="B264" s="91" t="s">
        <v>426</v>
      </c>
      <c r="C264" s="91" t="s">
        <v>1296</v>
      </c>
      <c r="D264" s="368" t="s">
        <v>3872</v>
      </c>
      <c r="E264" s="219" t="s">
        <v>528</v>
      </c>
      <c r="F264" s="219">
        <v>20.13</v>
      </c>
      <c r="G264" s="232">
        <f t="shared" si="10"/>
        <v>0</v>
      </c>
      <c r="H264" s="29">
        <f t="shared" si="11"/>
        <v>0</v>
      </c>
      <c r="I264" s="313"/>
      <c r="J264" s="4"/>
      <c r="K264" s="4"/>
      <c r="L264" s="4"/>
      <c r="M264" s="4"/>
      <c r="N264" s="4"/>
      <c r="O264" s="4"/>
      <c r="P264" s="4"/>
      <c r="Q264" s="4"/>
      <c r="R264" s="4"/>
      <c r="S264" s="241"/>
    </row>
    <row r="265" spans="1:19" ht="60" hidden="1" x14ac:dyDescent="0.25">
      <c r="A265" s="321">
        <v>7.2540000000000502</v>
      </c>
      <c r="B265" s="91" t="s">
        <v>427</v>
      </c>
      <c r="C265" s="91" t="s">
        <v>1296</v>
      </c>
      <c r="D265" s="368" t="s">
        <v>3873</v>
      </c>
      <c r="E265" s="219" t="s">
        <v>529</v>
      </c>
      <c r="F265" s="219">
        <v>2.64</v>
      </c>
      <c r="G265" s="232">
        <f t="shared" si="10"/>
        <v>0</v>
      </c>
      <c r="H265" s="29">
        <f t="shared" si="11"/>
        <v>0</v>
      </c>
      <c r="I265" s="313"/>
      <c r="J265" s="4"/>
      <c r="K265" s="4"/>
      <c r="L265" s="4"/>
      <c r="M265" s="4"/>
      <c r="N265" s="4"/>
      <c r="O265" s="4"/>
      <c r="P265" s="4"/>
      <c r="Q265" s="4"/>
      <c r="R265" s="4"/>
      <c r="S265" s="241"/>
    </row>
    <row r="266" spans="1:19" ht="75" hidden="1" x14ac:dyDescent="0.25">
      <c r="A266" s="321">
        <v>7.2550000000000496</v>
      </c>
      <c r="B266" s="91" t="s">
        <v>2936</v>
      </c>
      <c r="C266" s="91" t="s">
        <v>2924</v>
      </c>
      <c r="D266" s="368" t="s">
        <v>3874</v>
      </c>
      <c r="E266" s="219" t="s">
        <v>528</v>
      </c>
      <c r="F266" s="219">
        <v>172.22</v>
      </c>
      <c r="G266" s="232">
        <f t="shared" si="10"/>
        <v>0</v>
      </c>
      <c r="H266" s="29">
        <f t="shared" si="11"/>
        <v>0</v>
      </c>
      <c r="I266" s="313"/>
      <c r="J266" s="4"/>
      <c r="K266" s="4"/>
      <c r="L266" s="4"/>
      <c r="M266" s="4"/>
      <c r="N266" s="4"/>
      <c r="O266" s="4"/>
      <c r="P266" s="4"/>
      <c r="Q266" s="4"/>
      <c r="R266" s="4"/>
      <c r="S266" s="241"/>
    </row>
    <row r="267" spans="1:19" ht="90" hidden="1" x14ac:dyDescent="0.25">
      <c r="A267" s="321">
        <v>7.25600000000005</v>
      </c>
      <c r="B267" s="91" t="s">
        <v>2937</v>
      </c>
      <c r="C267" s="91" t="s">
        <v>2924</v>
      </c>
      <c r="D267" s="368" t="s">
        <v>3875</v>
      </c>
      <c r="E267" s="219" t="s">
        <v>528</v>
      </c>
      <c r="F267" s="219">
        <v>216.82</v>
      </c>
      <c r="G267" s="232">
        <f t="shared" si="10"/>
        <v>0</v>
      </c>
      <c r="H267" s="29">
        <f t="shared" si="11"/>
        <v>0</v>
      </c>
      <c r="I267" s="313"/>
      <c r="J267" s="4"/>
      <c r="K267" s="4"/>
      <c r="L267" s="4"/>
      <c r="M267" s="4"/>
      <c r="N267" s="4"/>
      <c r="O267" s="4"/>
      <c r="P267" s="4"/>
      <c r="Q267" s="4"/>
      <c r="R267" s="4"/>
      <c r="S267" s="241"/>
    </row>
    <row r="268" spans="1:19" ht="75" hidden="1" x14ac:dyDescent="0.25">
      <c r="A268" s="321">
        <v>7.2570000000000503</v>
      </c>
      <c r="B268" s="91" t="s">
        <v>2938</v>
      </c>
      <c r="C268" s="91" t="s">
        <v>2924</v>
      </c>
      <c r="D268" s="368" t="s">
        <v>3876</v>
      </c>
      <c r="E268" s="219" t="s">
        <v>528</v>
      </c>
      <c r="F268" s="219">
        <v>201.91</v>
      </c>
      <c r="G268" s="232">
        <f t="shared" si="10"/>
        <v>0</v>
      </c>
      <c r="H268" s="29">
        <f t="shared" si="11"/>
        <v>0</v>
      </c>
      <c r="I268" s="313"/>
      <c r="J268" s="4"/>
      <c r="K268" s="4"/>
      <c r="L268" s="4"/>
      <c r="M268" s="4"/>
      <c r="N268" s="4"/>
      <c r="O268" s="4"/>
      <c r="P268" s="4"/>
      <c r="Q268" s="4"/>
      <c r="R268" s="4"/>
      <c r="S268" s="241"/>
    </row>
    <row r="269" spans="1:19" ht="90" hidden="1" x14ac:dyDescent="0.25">
      <c r="A269" s="321">
        <v>7.2580000000000497</v>
      </c>
      <c r="B269" s="91" t="s">
        <v>2939</v>
      </c>
      <c r="C269" s="91" t="s">
        <v>2924</v>
      </c>
      <c r="D269" s="368" t="s">
        <v>3877</v>
      </c>
      <c r="E269" s="219" t="s">
        <v>528</v>
      </c>
      <c r="F269" s="219">
        <v>254.32</v>
      </c>
      <c r="G269" s="232">
        <f t="shared" si="10"/>
        <v>0</v>
      </c>
      <c r="H269" s="29">
        <f t="shared" si="11"/>
        <v>0</v>
      </c>
      <c r="I269" s="313"/>
      <c r="J269" s="4"/>
      <c r="K269" s="4"/>
      <c r="L269" s="4"/>
      <c r="M269" s="4"/>
      <c r="N269" s="4"/>
      <c r="O269" s="4"/>
      <c r="P269" s="4"/>
      <c r="Q269" s="4"/>
      <c r="R269" s="4"/>
      <c r="S269" s="241"/>
    </row>
    <row r="270" spans="1:19" ht="90" hidden="1" x14ac:dyDescent="0.25">
      <c r="A270" s="321">
        <v>7.2590000000000501</v>
      </c>
      <c r="B270" s="91" t="s">
        <v>2940</v>
      </c>
      <c r="C270" s="91" t="s">
        <v>2925</v>
      </c>
      <c r="D270" s="368" t="s">
        <v>3878</v>
      </c>
      <c r="E270" s="219" t="s">
        <v>528</v>
      </c>
      <c r="F270" s="219">
        <v>131.49</v>
      </c>
      <c r="G270" s="232">
        <f t="shared" si="10"/>
        <v>0</v>
      </c>
      <c r="H270" s="29">
        <f t="shared" si="11"/>
        <v>0</v>
      </c>
      <c r="I270" s="313"/>
      <c r="J270" s="4"/>
      <c r="K270" s="4"/>
      <c r="L270" s="4"/>
      <c r="M270" s="4"/>
      <c r="N270" s="4"/>
      <c r="O270" s="4"/>
      <c r="P270" s="4"/>
      <c r="Q270" s="4"/>
      <c r="R270" s="4"/>
      <c r="S270" s="241"/>
    </row>
    <row r="271" spans="1:19" ht="90" hidden="1" x14ac:dyDescent="0.25">
      <c r="A271" s="321">
        <v>7.2600000000000504</v>
      </c>
      <c r="B271" s="91" t="s">
        <v>2941</v>
      </c>
      <c r="C271" s="91" t="s">
        <v>2925</v>
      </c>
      <c r="D271" s="368" t="s">
        <v>3879</v>
      </c>
      <c r="E271" s="219" t="s">
        <v>528</v>
      </c>
      <c r="F271" s="219">
        <v>167.47</v>
      </c>
      <c r="G271" s="232">
        <f t="shared" si="10"/>
        <v>0</v>
      </c>
      <c r="H271" s="29">
        <f t="shared" si="11"/>
        <v>0</v>
      </c>
      <c r="I271" s="313"/>
      <c r="J271" s="4"/>
      <c r="K271" s="4"/>
      <c r="L271" s="4"/>
      <c r="M271" s="4"/>
      <c r="N271" s="4"/>
      <c r="O271" s="4"/>
      <c r="P271" s="4"/>
      <c r="Q271" s="4"/>
      <c r="R271" s="4"/>
      <c r="S271" s="241"/>
    </row>
    <row r="272" spans="1:19" ht="90" hidden="1" x14ac:dyDescent="0.25">
      <c r="A272" s="321">
        <v>7.2610000000000499</v>
      </c>
      <c r="B272" s="91" t="s">
        <v>2942</v>
      </c>
      <c r="C272" s="91" t="s">
        <v>2925</v>
      </c>
      <c r="D272" s="368" t="s">
        <v>3880</v>
      </c>
      <c r="E272" s="219" t="s">
        <v>528</v>
      </c>
      <c r="F272" s="219">
        <v>151.80000000000001</v>
      </c>
      <c r="G272" s="232">
        <f t="shared" si="10"/>
        <v>0</v>
      </c>
      <c r="H272" s="29">
        <f t="shared" si="11"/>
        <v>0</v>
      </c>
      <c r="I272" s="313"/>
      <c r="J272" s="4"/>
      <c r="K272" s="4"/>
      <c r="L272" s="4"/>
      <c r="M272" s="4"/>
      <c r="N272" s="4"/>
      <c r="O272" s="4"/>
      <c r="P272" s="4"/>
      <c r="Q272" s="4"/>
      <c r="R272" s="4"/>
      <c r="S272" s="241"/>
    </row>
    <row r="273" spans="1:19" ht="90" hidden="1" x14ac:dyDescent="0.25">
      <c r="A273" s="321">
        <v>7.2620000000000502</v>
      </c>
      <c r="B273" s="91" t="s">
        <v>2943</v>
      </c>
      <c r="C273" s="91" t="s">
        <v>2925</v>
      </c>
      <c r="D273" s="368" t="s">
        <v>3881</v>
      </c>
      <c r="E273" s="219" t="s">
        <v>528</v>
      </c>
      <c r="F273" s="219">
        <v>192.47</v>
      </c>
      <c r="G273" s="232">
        <f t="shared" si="10"/>
        <v>0</v>
      </c>
      <c r="H273" s="29">
        <f t="shared" si="11"/>
        <v>0</v>
      </c>
      <c r="I273" s="313"/>
      <c r="J273" s="4"/>
      <c r="K273" s="4"/>
      <c r="L273" s="4"/>
      <c r="M273" s="4"/>
      <c r="N273" s="4"/>
      <c r="O273" s="4"/>
      <c r="P273" s="4"/>
      <c r="Q273" s="4"/>
      <c r="R273" s="4"/>
      <c r="S273" s="241"/>
    </row>
    <row r="274" spans="1:19" ht="105" hidden="1" x14ac:dyDescent="0.25">
      <c r="A274" s="321">
        <v>7.2630000000000496</v>
      </c>
      <c r="B274" s="91" t="s">
        <v>2944</v>
      </c>
      <c r="C274" s="91" t="s">
        <v>2925</v>
      </c>
      <c r="D274" s="368" t="s">
        <v>3882</v>
      </c>
      <c r="E274" s="219" t="s">
        <v>528</v>
      </c>
      <c r="F274" s="219">
        <v>135.72999999999999</v>
      </c>
      <c r="G274" s="232">
        <f t="shared" si="10"/>
        <v>0</v>
      </c>
      <c r="H274" s="29">
        <f t="shared" si="11"/>
        <v>0</v>
      </c>
      <c r="I274" s="313"/>
      <c r="J274" s="4"/>
      <c r="K274" s="4"/>
      <c r="L274" s="4"/>
      <c r="M274" s="4"/>
      <c r="N274" s="4"/>
      <c r="O274" s="4"/>
      <c r="P274" s="4"/>
      <c r="Q274" s="4"/>
      <c r="R274" s="4"/>
      <c r="S274" s="241"/>
    </row>
    <row r="275" spans="1:19" ht="105" hidden="1" x14ac:dyDescent="0.25">
      <c r="A275" s="321">
        <v>7.26400000000005</v>
      </c>
      <c r="B275" s="91" t="s">
        <v>2945</v>
      </c>
      <c r="C275" s="91" t="s">
        <v>2925</v>
      </c>
      <c r="D275" s="368" t="s">
        <v>3883</v>
      </c>
      <c r="E275" s="219" t="s">
        <v>528</v>
      </c>
      <c r="F275" s="219">
        <v>112.71</v>
      </c>
      <c r="G275" s="232">
        <f t="shared" si="10"/>
        <v>0</v>
      </c>
      <c r="H275" s="29">
        <f t="shared" si="11"/>
        <v>0</v>
      </c>
      <c r="I275" s="313"/>
      <c r="J275" s="4"/>
      <c r="K275" s="4"/>
      <c r="L275" s="4"/>
      <c r="M275" s="4"/>
      <c r="N275" s="4"/>
      <c r="O275" s="4"/>
      <c r="P275" s="4"/>
      <c r="Q275" s="4"/>
      <c r="R275" s="4"/>
      <c r="S275" s="241"/>
    </row>
    <row r="276" spans="1:19" ht="45" hidden="1" x14ac:dyDescent="0.25">
      <c r="A276" s="321">
        <v>7.2650000000000503</v>
      </c>
      <c r="B276" s="91" t="s">
        <v>2946</v>
      </c>
      <c r="C276" s="91" t="s">
        <v>1296</v>
      </c>
      <c r="D276" s="368" t="s">
        <v>3884</v>
      </c>
      <c r="E276" s="219" t="s">
        <v>528</v>
      </c>
      <c r="F276" s="219">
        <v>20.03</v>
      </c>
      <c r="G276" s="232">
        <f t="shared" si="10"/>
        <v>0</v>
      </c>
      <c r="H276" s="29">
        <f t="shared" si="11"/>
        <v>0</v>
      </c>
      <c r="I276" s="313"/>
      <c r="J276" s="4"/>
      <c r="K276" s="4"/>
      <c r="L276" s="4"/>
      <c r="M276" s="4"/>
      <c r="N276" s="4"/>
      <c r="O276" s="4"/>
      <c r="P276" s="4"/>
      <c r="Q276" s="4"/>
      <c r="R276" s="4"/>
      <c r="S276" s="241"/>
    </row>
    <row r="277" spans="1:19" ht="60" hidden="1" x14ac:dyDescent="0.25">
      <c r="A277" s="321">
        <v>7.2660000000000604</v>
      </c>
      <c r="B277" s="91" t="s">
        <v>2947</v>
      </c>
      <c r="C277" s="91" t="s">
        <v>1296</v>
      </c>
      <c r="D277" s="368" t="s">
        <v>3885</v>
      </c>
      <c r="E277" s="219" t="s">
        <v>528</v>
      </c>
      <c r="F277" s="219">
        <v>86.61</v>
      </c>
      <c r="G277" s="232">
        <f t="shared" si="10"/>
        <v>0</v>
      </c>
      <c r="H277" s="29">
        <f t="shared" si="11"/>
        <v>0</v>
      </c>
      <c r="I277" s="313"/>
      <c r="J277" s="4"/>
      <c r="K277" s="4"/>
      <c r="L277" s="4"/>
      <c r="M277" s="4"/>
      <c r="N277" s="4"/>
      <c r="O277" s="4"/>
      <c r="P277" s="4"/>
      <c r="Q277" s="4"/>
      <c r="R277" s="4"/>
      <c r="S277" s="241"/>
    </row>
    <row r="278" spans="1:19" ht="60" hidden="1" x14ac:dyDescent="0.25">
      <c r="A278" s="321">
        <v>7.2670000000000501</v>
      </c>
      <c r="B278" s="91" t="s">
        <v>428</v>
      </c>
      <c r="C278" s="91" t="s">
        <v>1297</v>
      </c>
      <c r="D278" s="368" t="s">
        <v>532</v>
      </c>
      <c r="E278" s="219" t="s">
        <v>530</v>
      </c>
      <c r="F278" s="219">
        <v>37.75</v>
      </c>
      <c r="G278" s="232">
        <f t="shared" si="10"/>
        <v>0</v>
      </c>
      <c r="H278" s="29">
        <f t="shared" si="11"/>
        <v>0</v>
      </c>
      <c r="I278" s="313"/>
      <c r="J278" s="4"/>
      <c r="K278" s="4"/>
      <c r="L278" s="4"/>
      <c r="M278" s="4"/>
      <c r="N278" s="4"/>
      <c r="O278" s="4"/>
      <c r="P278" s="4"/>
      <c r="Q278" s="4"/>
      <c r="R278" s="4"/>
      <c r="S278" s="241"/>
    </row>
    <row r="279" spans="1:19" ht="60" hidden="1" x14ac:dyDescent="0.25">
      <c r="A279" s="321">
        <v>7.2680000000000602</v>
      </c>
      <c r="B279" s="91" t="s">
        <v>429</v>
      </c>
      <c r="C279" s="91" t="s">
        <v>1297</v>
      </c>
      <c r="D279" s="368" t="s">
        <v>3886</v>
      </c>
      <c r="E279" s="219" t="s">
        <v>530</v>
      </c>
      <c r="F279" s="219">
        <v>132.5</v>
      </c>
      <c r="G279" s="232">
        <f t="shared" si="10"/>
        <v>0</v>
      </c>
      <c r="H279" s="29">
        <f t="shared" si="11"/>
        <v>0</v>
      </c>
      <c r="I279" s="313"/>
      <c r="J279" s="4"/>
      <c r="K279" s="4"/>
      <c r="L279" s="4"/>
      <c r="M279" s="4"/>
      <c r="N279" s="4"/>
      <c r="O279" s="4"/>
      <c r="P279" s="4"/>
      <c r="Q279" s="4"/>
      <c r="R279" s="4"/>
      <c r="S279" s="241"/>
    </row>
    <row r="280" spans="1:19" ht="30" hidden="1" x14ac:dyDescent="0.25">
      <c r="A280" s="321">
        <v>7.2690000000000596</v>
      </c>
      <c r="B280" s="91" t="s">
        <v>430</v>
      </c>
      <c r="C280" s="91" t="s">
        <v>1298</v>
      </c>
      <c r="D280" s="368" t="s">
        <v>3887</v>
      </c>
      <c r="E280" s="219" t="s">
        <v>531</v>
      </c>
      <c r="F280" s="219">
        <v>10.81</v>
      </c>
      <c r="G280" s="232">
        <f t="shared" si="10"/>
        <v>0</v>
      </c>
      <c r="H280" s="29">
        <f t="shared" si="11"/>
        <v>0</v>
      </c>
      <c r="I280" s="313"/>
      <c r="J280" s="4"/>
      <c r="K280" s="4"/>
      <c r="L280" s="4"/>
      <c r="M280" s="4"/>
      <c r="N280" s="4"/>
      <c r="O280" s="4"/>
      <c r="P280" s="4"/>
      <c r="Q280" s="4"/>
      <c r="R280" s="4"/>
      <c r="S280" s="241"/>
    </row>
    <row r="281" spans="1:19" ht="30" hidden="1" x14ac:dyDescent="0.25">
      <c r="A281" s="321">
        <v>7.27000000000006</v>
      </c>
      <c r="B281" s="91" t="s">
        <v>431</v>
      </c>
      <c r="C281" s="91" t="s">
        <v>1298</v>
      </c>
      <c r="D281" s="368" t="s">
        <v>3888</v>
      </c>
      <c r="E281" s="219" t="s">
        <v>531</v>
      </c>
      <c r="F281" s="219">
        <v>20.53</v>
      </c>
      <c r="G281" s="232">
        <f t="shared" si="10"/>
        <v>0</v>
      </c>
      <c r="H281" s="29">
        <f t="shared" si="11"/>
        <v>0</v>
      </c>
      <c r="I281" s="313"/>
      <c r="J281" s="4"/>
      <c r="K281" s="4"/>
      <c r="L281" s="4"/>
      <c r="M281" s="4"/>
      <c r="N281" s="4"/>
      <c r="O281" s="4"/>
      <c r="P281" s="4"/>
      <c r="Q281" s="4"/>
      <c r="R281" s="4"/>
      <c r="S281" s="241"/>
    </row>
    <row r="282" spans="1:19" ht="105" hidden="1" x14ac:dyDescent="0.25">
      <c r="A282" s="321">
        <v>7.2710000000000603</v>
      </c>
      <c r="B282" s="91" t="s">
        <v>432</v>
      </c>
      <c r="C282" s="91" t="s">
        <v>1299</v>
      </c>
      <c r="D282" s="368" t="s">
        <v>3889</v>
      </c>
      <c r="E282" s="219" t="s">
        <v>530</v>
      </c>
      <c r="F282" s="219">
        <v>51.75</v>
      </c>
      <c r="G282" s="232">
        <f t="shared" si="10"/>
        <v>0</v>
      </c>
      <c r="H282" s="29">
        <f t="shared" si="11"/>
        <v>0</v>
      </c>
      <c r="I282" s="313"/>
      <c r="J282" s="4"/>
      <c r="K282" s="4"/>
      <c r="L282" s="4"/>
      <c r="M282" s="4"/>
      <c r="N282" s="4"/>
      <c r="O282" s="4"/>
      <c r="P282" s="4"/>
      <c r="Q282" s="4"/>
      <c r="R282" s="4"/>
      <c r="S282" s="241"/>
    </row>
    <row r="283" spans="1:19" ht="60" hidden="1" x14ac:dyDescent="0.25">
      <c r="A283" s="321">
        <v>7.2720000000000597</v>
      </c>
      <c r="B283" s="91" t="s">
        <v>433</v>
      </c>
      <c r="C283" s="91" t="s">
        <v>1299</v>
      </c>
      <c r="D283" s="368" t="s">
        <v>3890</v>
      </c>
      <c r="E283" s="219" t="s">
        <v>529</v>
      </c>
      <c r="F283" s="219">
        <v>19.03</v>
      </c>
      <c r="G283" s="232">
        <f t="shared" ref="G283:G326" si="12">SUM(J283:S283)</f>
        <v>0</v>
      </c>
      <c r="H283" s="29">
        <f t="shared" ref="H283:H326" si="13">F283*G283</f>
        <v>0</v>
      </c>
      <c r="I283" s="313"/>
      <c r="J283" s="4"/>
      <c r="K283" s="4"/>
      <c r="L283" s="4"/>
      <c r="M283" s="4"/>
      <c r="N283" s="4"/>
      <c r="O283" s="4"/>
      <c r="P283" s="4"/>
      <c r="Q283" s="4"/>
      <c r="R283" s="4"/>
      <c r="S283" s="241"/>
    </row>
    <row r="284" spans="1:19" ht="165" hidden="1" x14ac:dyDescent="0.25">
      <c r="A284" s="321">
        <v>7.2730000000000601</v>
      </c>
      <c r="B284" s="91" t="s">
        <v>434</v>
      </c>
      <c r="C284" s="91" t="s">
        <v>1300</v>
      </c>
      <c r="D284" s="368" t="s">
        <v>3891</v>
      </c>
      <c r="E284" s="219" t="s">
        <v>528</v>
      </c>
      <c r="F284" s="219">
        <v>29.93</v>
      </c>
      <c r="G284" s="232">
        <f t="shared" si="12"/>
        <v>0</v>
      </c>
      <c r="H284" s="29">
        <f t="shared" si="13"/>
        <v>0</v>
      </c>
      <c r="I284" s="313"/>
      <c r="J284" s="4"/>
      <c r="K284" s="4"/>
      <c r="L284" s="4"/>
      <c r="M284" s="4"/>
      <c r="N284" s="4"/>
      <c r="O284" s="4"/>
      <c r="P284" s="4"/>
      <c r="Q284" s="4"/>
      <c r="R284" s="4"/>
      <c r="S284" s="241"/>
    </row>
    <row r="285" spans="1:19" ht="45" hidden="1" x14ac:dyDescent="0.25">
      <c r="A285" s="321">
        <v>7.2740000000000604</v>
      </c>
      <c r="B285" s="91" t="s">
        <v>435</v>
      </c>
      <c r="C285" s="91" t="s">
        <v>1301</v>
      </c>
      <c r="D285" s="368" t="s">
        <v>3892</v>
      </c>
      <c r="E285" s="219" t="s">
        <v>528</v>
      </c>
      <c r="F285" s="219">
        <v>4.3600000000000003</v>
      </c>
      <c r="G285" s="232">
        <f t="shared" si="12"/>
        <v>0</v>
      </c>
      <c r="H285" s="29">
        <f t="shared" si="13"/>
        <v>0</v>
      </c>
      <c r="I285" s="313"/>
      <c r="J285" s="4"/>
      <c r="K285" s="4"/>
      <c r="L285" s="4"/>
      <c r="M285" s="4"/>
      <c r="N285" s="4"/>
      <c r="O285" s="4"/>
      <c r="P285" s="4"/>
      <c r="Q285" s="4"/>
      <c r="R285" s="4"/>
      <c r="S285" s="241"/>
    </row>
    <row r="286" spans="1:19" ht="47.25" hidden="1" customHeight="1" x14ac:dyDescent="0.25">
      <c r="A286" s="321">
        <v>7.2750000000000599</v>
      </c>
      <c r="B286" s="91" t="s">
        <v>436</v>
      </c>
      <c r="C286" s="91" t="s">
        <v>1302</v>
      </c>
      <c r="D286" s="368" t="s">
        <v>3893</v>
      </c>
      <c r="E286" s="219" t="s">
        <v>529</v>
      </c>
      <c r="F286" s="219">
        <v>7.69</v>
      </c>
      <c r="G286" s="232">
        <f t="shared" si="12"/>
        <v>0</v>
      </c>
      <c r="H286" s="29">
        <f t="shared" si="13"/>
        <v>0</v>
      </c>
      <c r="I286" s="313"/>
      <c r="J286" s="4"/>
      <c r="K286" s="4"/>
      <c r="L286" s="4"/>
      <c r="M286" s="4"/>
      <c r="N286" s="4"/>
      <c r="O286" s="4"/>
      <c r="P286" s="4"/>
      <c r="Q286" s="4"/>
      <c r="R286" s="4"/>
      <c r="S286" s="241"/>
    </row>
    <row r="287" spans="1:19" ht="47.25" hidden="1" customHeight="1" x14ac:dyDescent="0.25">
      <c r="A287" s="321">
        <v>7.2760000000000602</v>
      </c>
      <c r="B287" s="91" t="s">
        <v>437</v>
      </c>
      <c r="C287" s="91" t="s">
        <v>1302</v>
      </c>
      <c r="D287" s="368" t="s">
        <v>3894</v>
      </c>
      <c r="E287" s="219" t="s">
        <v>529</v>
      </c>
      <c r="F287" s="219">
        <v>9.5299999999999994</v>
      </c>
      <c r="G287" s="232">
        <f t="shared" si="12"/>
        <v>0</v>
      </c>
      <c r="H287" s="29">
        <f t="shared" si="13"/>
        <v>0</v>
      </c>
      <c r="I287" s="313"/>
      <c r="J287" s="4"/>
      <c r="K287" s="4"/>
      <c r="L287" s="4"/>
      <c r="M287" s="4"/>
      <c r="N287" s="4"/>
      <c r="O287" s="4"/>
      <c r="P287" s="4"/>
      <c r="Q287" s="4"/>
      <c r="R287" s="4"/>
      <c r="S287" s="241"/>
    </row>
    <row r="288" spans="1:19" ht="47.25" hidden="1" customHeight="1" x14ac:dyDescent="0.25">
      <c r="A288" s="321">
        <v>7.2770000000000596</v>
      </c>
      <c r="B288" s="91" t="s">
        <v>438</v>
      </c>
      <c r="C288" s="91" t="s">
        <v>1303</v>
      </c>
      <c r="D288" s="368" t="s">
        <v>3895</v>
      </c>
      <c r="E288" s="219" t="s">
        <v>529</v>
      </c>
      <c r="F288" s="219">
        <v>59.11</v>
      </c>
      <c r="G288" s="232">
        <f t="shared" si="12"/>
        <v>0</v>
      </c>
      <c r="H288" s="29">
        <f t="shared" si="13"/>
        <v>0</v>
      </c>
      <c r="I288" s="313"/>
      <c r="J288" s="4"/>
      <c r="K288" s="4"/>
      <c r="L288" s="4"/>
      <c r="M288" s="4"/>
      <c r="N288" s="4"/>
      <c r="O288" s="4"/>
      <c r="P288" s="4"/>
      <c r="Q288" s="4"/>
      <c r="R288" s="4"/>
      <c r="S288" s="241"/>
    </row>
    <row r="289" spans="1:19" ht="47.25" hidden="1" customHeight="1" x14ac:dyDescent="0.25">
      <c r="A289" s="321">
        <v>7.27800000000006</v>
      </c>
      <c r="B289" s="91" t="s">
        <v>439</v>
      </c>
      <c r="C289" s="91" t="s">
        <v>1303</v>
      </c>
      <c r="D289" s="368" t="s">
        <v>3896</v>
      </c>
      <c r="E289" s="219" t="s">
        <v>529</v>
      </c>
      <c r="F289" s="219">
        <v>76.47</v>
      </c>
      <c r="G289" s="232">
        <f t="shared" si="12"/>
        <v>0</v>
      </c>
      <c r="H289" s="29">
        <f t="shared" si="13"/>
        <v>0</v>
      </c>
      <c r="I289" s="313"/>
      <c r="J289" s="4"/>
      <c r="K289" s="4"/>
      <c r="L289" s="4"/>
      <c r="M289" s="4"/>
      <c r="N289" s="4"/>
      <c r="O289" s="4"/>
      <c r="P289" s="4"/>
      <c r="Q289" s="4"/>
      <c r="R289" s="4"/>
      <c r="S289" s="241"/>
    </row>
    <row r="290" spans="1:19" ht="47.25" hidden="1" customHeight="1" x14ac:dyDescent="0.25">
      <c r="A290" s="321">
        <v>7.2790000000000603</v>
      </c>
      <c r="B290" s="91" t="s">
        <v>440</v>
      </c>
      <c r="C290" s="91" t="s">
        <v>1303</v>
      </c>
      <c r="D290" s="368" t="s">
        <v>3897</v>
      </c>
      <c r="E290" s="219" t="s">
        <v>529</v>
      </c>
      <c r="F290" s="219">
        <v>88.07</v>
      </c>
      <c r="G290" s="232">
        <f t="shared" si="12"/>
        <v>0</v>
      </c>
      <c r="H290" s="29">
        <f t="shared" si="13"/>
        <v>0</v>
      </c>
      <c r="I290" s="313"/>
      <c r="J290" s="4"/>
      <c r="K290" s="4"/>
      <c r="L290" s="4"/>
      <c r="M290" s="4"/>
      <c r="N290" s="4"/>
      <c r="O290" s="4"/>
      <c r="P290" s="4"/>
      <c r="Q290" s="4"/>
      <c r="R290" s="4"/>
      <c r="S290" s="241"/>
    </row>
    <row r="291" spans="1:19" ht="47.25" hidden="1" customHeight="1" x14ac:dyDescent="0.25">
      <c r="A291" s="321">
        <v>7.2800000000000598</v>
      </c>
      <c r="B291" s="91" t="s">
        <v>441</v>
      </c>
      <c r="C291" s="91" t="s">
        <v>1303</v>
      </c>
      <c r="D291" s="368" t="s">
        <v>3898</v>
      </c>
      <c r="E291" s="219" t="s">
        <v>529</v>
      </c>
      <c r="F291" s="219">
        <v>108.09</v>
      </c>
      <c r="G291" s="232">
        <f t="shared" si="12"/>
        <v>0</v>
      </c>
      <c r="H291" s="29">
        <f t="shared" si="13"/>
        <v>0</v>
      </c>
      <c r="I291" s="313"/>
      <c r="J291" s="4"/>
      <c r="K291" s="4"/>
      <c r="L291" s="4"/>
      <c r="M291" s="4"/>
      <c r="N291" s="4"/>
      <c r="O291" s="4"/>
      <c r="P291" s="4"/>
      <c r="Q291" s="4"/>
      <c r="R291" s="4"/>
      <c r="S291" s="241"/>
    </row>
    <row r="292" spans="1:19" ht="47.25" hidden="1" customHeight="1" x14ac:dyDescent="0.25">
      <c r="A292" s="321">
        <v>7.2810000000000601</v>
      </c>
      <c r="B292" s="91" t="s">
        <v>442</v>
      </c>
      <c r="C292" s="91" t="s">
        <v>1303</v>
      </c>
      <c r="D292" s="368" t="s">
        <v>3899</v>
      </c>
      <c r="E292" s="219" t="s">
        <v>529</v>
      </c>
      <c r="F292" s="219">
        <v>49.67</v>
      </c>
      <c r="G292" s="232">
        <f t="shared" si="12"/>
        <v>0</v>
      </c>
      <c r="H292" s="29">
        <f t="shared" si="13"/>
        <v>0</v>
      </c>
      <c r="I292" s="313"/>
      <c r="J292" s="4"/>
      <c r="K292" s="4"/>
      <c r="L292" s="4"/>
      <c r="M292" s="4"/>
      <c r="N292" s="4"/>
      <c r="O292" s="4"/>
      <c r="P292" s="4"/>
      <c r="Q292" s="4"/>
      <c r="R292" s="4"/>
      <c r="S292" s="241"/>
    </row>
    <row r="293" spans="1:19" ht="47.25" hidden="1" customHeight="1" x14ac:dyDescent="0.25">
      <c r="A293" s="321">
        <v>7.2820000000000604</v>
      </c>
      <c r="B293" s="91" t="s">
        <v>443</v>
      </c>
      <c r="C293" s="91" t="s">
        <v>1303</v>
      </c>
      <c r="D293" s="368" t="s">
        <v>3900</v>
      </c>
      <c r="E293" s="219" t="s">
        <v>529</v>
      </c>
      <c r="F293" s="219">
        <v>113.76</v>
      </c>
      <c r="G293" s="232">
        <f t="shared" si="12"/>
        <v>0</v>
      </c>
      <c r="H293" s="29">
        <f t="shared" si="13"/>
        <v>0</v>
      </c>
      <c r="I293" s="313"/>
      <c r="J293" s="4"/>
      <c r="K293" s="4"/>
      <c r="L293" s="4"/>
      <c r="M293" s="4"/>
      <c r="N293" s="4"/>
      <c r="O293" s="4"/>
      <c r="P293" s="4"/>
      <c r="Q293" s="4"/>
      <c r="R293" s="4"/>
      <c r="S293" s="241"/>
    </row>
    <row r="294" spans="1:19" ht="47.25" hidden="1" customHeight="1" x14ac:dyDescent="0.25">
      <c r="A294" s="321">
        <v>7.2830000000000599</v>
      </c>
      <c r="B294" s="91" t="s">
        <v>444</v>
      </c>
      <c r="C294" s="91" t="s">
        <v>1303</v>
      </c>
      <c r="D294" s="368" t="s">
        <v>3901</v>
      </c>
      <c r="E294" s="219" t="s">
        <v>529</v>
      </c>
      <c r="F294" s="219">
        <v>43.84</v>
      </c>
      <c r="G294" s="232">
        <f t="shared" si="12"/>
        <v>0</v>
      </c>
      <c r="H294" s="29">
        <f t="shared" si="13"/>
        <v>0</v>
      </c>
      <c r="I294" s="313"/>
      <c r="J294" s="4"/>
      <c r="K294" s="4"/>
      <c r="L294" s="4"/>
      <c r="M294" s="4"/>
      <c r="N294" s="4"/>
      <c r="O294" s="4"/>
      <c r="P294" s="4"/>
      <c r="Q294" s="4"/>
      <c r="R294" s="4"/>
      <c r="S294" s="241"/>
    </row>
    <row r="295" spans="1:19" ht="47.25" hidden="1" customHeight="1" x14ac:dyDescent="0.25">
      <c r="A295" s="321">
        <v>7.2840000000000602</v>
      </c>
      <c r="B295" s="91" t="s">
        <v>445</v>
      </c>
      <c r="C295" s="91" t="s">
        <v>1303</v>
      </c>
      <c r="D295" s="368" t="s">
        <v>3902</v>
      </c>
      <c r="E295" s="219" t="s">
        <v>529</v>
      </c>
      <c r="F295" s="219">
        <v>46.96</v>
      </c>
      <c r="G295" s="232">
        <f t="shared" si="12"/>
        <v>0</v>
      </c>
      <c r="H295" s="29">
        <f t="shared" si="13"/>
        <v>0</v>
      </c>
      <c r="I295" s="313"/>
      <c r="J295" s="4"/>
      <c r="K295" s="4"/>
      <c r="L295" s="4"/>
      <c r="M295" s="4"/>
      <c r="N295" s="4"/>
      <c r="O295" s="4"/>
      <c r="P295" s="4"/>
      <c r="Q295" s="4"/>
      <c r="R295" s="4"/>
      <c r="S295" s="241"/>
    </row>
    <row r="296" spans="1:19" ht="47.25" hidden="1" customHeight="1" x14ac:dyDescent="0.25">
      <c r="A296" s="321">
        <v>7.2850000000000597</v>
      </c>
      <c r="B296" s="91" t="s">
        <v>446</v>
      </c>
      <c r="C296" s="91" t="s">
        <v>1305</v>
      </c>
      <c r="D296" s="368" t="s">
        <v>542</v>
      </c>
      <c r="E296" s="219" t="s">
        <v>529</v>
      </c>
      <c r="F296" s="219">
        <v>34.090000000000003</v>
      </c>
      <c r="G296" s="232">
        <f t="shared" si="12"/>
        <v>0</v>
      </c>
      <c r="H296" s="29">
        <f t="shared" si="13"/>
        <v>0</v>
      </c>
      <c r="I296" s="313"/>
      <c r="J296" s="4"/>
      <c r="K296" s="4"/>
      <c r="L296" s="4"/>
      <c r="M296" s="4"/>
      <c r="N296" s="4"/>
      <c r="O296" s="4"/>
      <c r="P296" s="4"/>
      <c r="Q296" s="4"/>
      <c r="R296" s="4"/>
      <c r="S296" s="241"/>
    </row>
    <row r="297" spans="1:19" ht="47.25" hidden="1" customHeight="1" x14ac:dyDescent="0.25">
      <c r="A297" s="321">
        <v>7.28600000000006</v>
      </c>
      <c r="B297" s="91" t="s">
        <v>447</v>
      </c>
      <c r="C297" s="91" t="s">
        <v>1305</v>
      </c>
      <c r="D297" s="368" t="s">
        <v>543</v>
      </c>
      <c r="E297" s="219" t="s">
        <v>531</v>
      </c>
      <c r="F297" s="219">
        <v>8.5500000000000007</v>
      </c>
      <c r="G297" s="232">
        <f t="shared" si="12"/>
        <v>0</v>
      </c>
      <c r="H297" s="29">
        <f t="shared" si="13"/>
        <v>0</v>
      </c>
      <c r="I297" s="313"/>
      <c r="J297" s="4"/>
      <c r="K297" s="4"/>
      <c r="L297" s="4"/>
      <c r="M297" s="4"/>
      <c r="N297" s="4"/>
      <c r="O297" s="4"/>
      <c r="P297" s="4"/>
      <c r="Q297" s="4"/>
      <c r="R297" s="4"/>
      <c r="S297" s="241"/>
    </row>
    <row r="298" spans="1:19" ht="47.25" hidden="1" customHeight="1" x14ac:dyDescent="0.25">
      <c r="A298" s="321">
        <v>7.2870000000000603</v>
      </c>
      <c r="B298" s="91" t="s">
        <v>448</v>
      </c>
      <c r="C298" s="91" t="s">
        <v>1305</v>
      </c>
      <c r="D298" s="368" t="s">
        <v>3903</v>
      </c>
      <c r="E298" s="219" t="s">
        <v>531</v>
      </c>
      <c r="F298" s="219">
        <v>38.74</v>
      </c>
      <c r="G298" s="232">
        <f t="shared" si="12"/>
        <v>0</v>
      </c>
      <c r="H298" s="29">
        <f t="shared" si="13"/>
        <v>0</v>
      </c>
      <c r="I298" s="313"/>
      <c r="J298" s="4"/>
      <c r="K298" s="4"/>
      <c r="L298" s="4"/>
      <c r="M298" s="4"/>
      <c r="N298" s="4"/>
      <c r="O298" s="4"/>
      <c r="P298" s="4"/>
      <c r="Q298" s="4"/>
      <c r="R298" s="4"/>
      <c r="S298" s="241"/>
    </row>
    <row r="299" spans="1:19" ht="47.25" hidden="1" customHeight="1" x14ac:dyDescent="0.25">
      <c r="A299" s="321">
        <v>7.2880000000000598</v>
      </c>
      <c r="B299" s="91" t="s">
        <v>449</v>
      </c>
      <c r="C299" s="91" t="s">
        <v>1305</v>
      </c>
      <c r="D299" s="368" t="s">
        <v>3904</v>
      </c>
      <c r="E299" s="219" t="s">
        <v>529</v>
      </c>
      <c r="F299" s="219">
        <v>38.380000000000003</v>
      </c>
      <c r="G299" s="232">
        <f t="shared" si="12"/>
        <v>0</v>
      </c>
      <c r="H299" s="29">
        <f t="shared" si="13"/>
        <v>0</v>
      </c>
      <c r="I299" s="313"/>
      <c r="J299" s="4"/>
      <c r="K299" s="4"/>
      <c r="L299" s="4"/>
      <c r="M299" s="4"/>
      <c r="N299" s="4"/>
      <c r="O299" s="4"/>
      <c r="P299" s="4"/>
      <c r="Q299" s="4"/>
      <c r="R299" s="4"/>
      <c r="S299" s="241"/>
    </row>
    <row r="300" spans="1:19" ht="47.25" hidden="1" customHeight="1" x14ac:dyDescent="0.25">
      <c r="A300" s="321">
        <v>7.2890000000000601</v>
      </c>
      <c r="B300" s="91" t="s">
        <v>450</v>
      </c>
      <c r="C300" s="91" t="s">
        <v>1305</v>
      </c>
      <c r="D300" s="368" t="s">
        <v>3905</v>
      </c>
      <c r="E300" s="219" t="s">
        <v>529</v>
      </c>
      <c r="F300" s="219">
        <v>21.14</v>
      </c>
      <c r="G300" s="232">
        <f t="shared" si="12"/>
        <v>0</v>
      </c>
      <c r="H300" s="29">
        <f t="shared" si="13"/>
        <v>0</v>
      </c>
      <c r="I300" s="313"/>
      <c r="J300" s="4"/>
      <c r="K300" s="4"/>
      <c r="L300" s="4"/>
      <c r="M300" s="4"/>
      <c r="N300" s="4"/>
      <c r="O300" s="4"/>
      <c r="P300" s="4"/>
      <c r="Q300" s="4"/>
      <c r="R300" s="4"/>
      <c r="S300" s="241"/>
    </row>
    <row r="301" spans="1:19" ht="47.25" hidden="1" customHeight="1" x14ac:dyDescent="0.25">
      <c r="A301" s="321">
        <v>7.2900000000000604</v>
      </c>
      <c r="B301" s="91" t="s">
        <v>451</v>
      </c>
      <c r="C301" s="91" t="s">
        <v>1305</v>
      </c>
      <c r="D301" s="368" t="s">
        <v>546</v>
      </c>
      <c r="E301" s="219" t="s">
        <v>529</v>
      </c>
      <c r="F301" s="219">
        <v>32.08</v>
      </c>
      <c r="G301" s="232">
        <f t="shared" si="12"/>
        <v>0</v>
      </c>
      <c r="H301" s="29">
        <f t="shared" si="13"/>
        <v>0</v>
      </c>
      <c r="I301" s="313"/>
      <c r="J301" s="4"/>
      <c r="K301" s="4"/>
      <c r="L301" s="4"/>
      <c r="M301" s="4"/>
      <c r="N301" s="4"/>
      <c r="O301" s="4"/>
      <c r="P301" s="4"/>
      <c r="Q301" s="4"/>
      <c r="R301" s="4"/>
      <c r="S301" s="241"/>
    </row>
    <row r="302" spans="1:19" ht="47.25" hidden="1" customHeight="1" x14ac:dyDescent="0.25">
      <c r="A302" s="321">
        <v>7.2910000000000599</v>
      </c>
      <c r="B302" s="91" t="s">
        <v>452</v>
      </c>
      <c r="C302" s="91" t="s">
        <v>1305</v>
      </c>
      <c r="D302" s="368" t="s">
        <v>3906</v>
      </c>
      <c r="E302" s="219" t="s">
        <v>529</v>
      </c>
      <c r="F302" s="219">
        <v>19.579999999999998</v>
      </c>
      <c r="G302" s="232">
        <f t="shared" si="12"/>
        <v>0</v>
      </c>
      <c r="H302" s="29">
        <f t="shared" si="13"/>
        <v>0</v>
      </c>
      <c r="I302" s="313"/>
      <c r="J302" s="4"/>
      <c r="K302" s="4"/>
      <c r="L302" s="4"/>
      <c r="M302" s="4"/>
      <c r="N302" s="4"/>
      <c r="O302" s="4"/>
      <c r="P302" s="4"/>
      <c r="Q302" s="4"/>
      <c r="R302" s="4"/>
      <c r="S302" s="241"/>
    </row>
    <row r="303" spans="1:19" ht="47.25" hidden="1" customHeight="1" x14ac:dyDescent="0.25">
      <c r="A303" s="321">
        <v>7.2920000000000602</v>
      </c>
      <c r="B303" s="91" t="s">
        <v>453</v>
      </c>
      <c r="C303" s="91" t="s">
        <v>1305</v>
      </c>
      <c r="D303" s="368" t="s">
        <v>548</v>
      </c>
      <c r="E303" s="219" t="s">
        <v>529</v>
      </c>
      <c r="F303" s="219">
        <v>30.52</v>
      </c>
      <c r="G303" s="232">
        <f t="shared" si="12"/>
        <v>0</v>
      </c>
      <c r="H303" s="29">
        <f t="shared" si="13"/>
        <v>0</v>
      </c>
      <c r="I303" s="313"/>
      <c r="J303" s="4"/>
      <c r="K303" s="4"/>
      <c r="L303" s="4"/>
      <c r="M303" s="4"/>
      <c r="N303" s="4"/>
      <c r="O303" s="4"/>
      <c r="P303" s="4"/>
      <c r="Q303" s="4"/>
      <c r="R303" s="4"/>
      <c r="S303" s="241"/>
    </row>
    <row r="304" spans="1:19" ht="47.25" hidden="1" customHeight="1" x14ac:dyDescent="0.25">
      <c r="A304" s="321">
        <v>7.2930000000000597</v>
      </c>
      <c r="B304" s="91" t="s">
        <v>454</v>
      </c>
      <c r="C304" s="91" t="s">
        <v>1305</v>
      </c>
      <c r="D304" s="368" t="s">
        <v>3907</v>
      </c>
      <c r="E304" s="219" t="s">
        <v>531</v>
      </c>
      <c r="F304" s="219">
        <v>2.97</v>
      </c>
      <c r="G304" s="232">
        <f t="shared" si="12"/>
        <v>0</v>
      </c>
      <c r="H304" s="29">
        <f t="shared" si="13"/>
        <v>0</v>
      </c>
      <c r="I304" s="313"/>
      <c r="J304" s="4"/>
      <c r="K304" s="4"/>
      <c r="L304" s="4"/>
      <c r="M304" s="4"/>
      <c r="N304" s="4"/>
      <c r="O304" s="4"/>
      <c r="P304" s="4"/>
      <c r="Q304" s="4"/>
      <c r="R304" s="4"/>
      <c r="S304" s="241"/>
    </row>
    <row r="305" spans="1:19" ht="47.25" hidden="1" customHeight="1" x14ac:dyDescent="0.25">
      <c r="A305" s="321">
        <v>7.29400000000006</v>
      </c>
      <c r="B305" s="91" t="s">
        <v>455</v>
      </c>
      <c r="C305" s="91" t="s">
        <v>1305</v>
      </c>
      <c r="D305" s="368" t="s">
        <v>550</v>
      </c>
      <c r="E305" s="219" t="s">
        <v>529</v>
      </c>
      <c r="F305" s="219">
        <v>33.15</v>
      </c>
      <c r="G305" s="232">
        <f t="shared" si="12"/>
        <v>0</v>
      </c>
      <c r="H305" s="29">
        <f t="shared" si="13"/>
        <v>0</v>
      </c>
      <c r="I305" s="313"/>
      <c r="J305" s="4"/>
      <c r="K305" s="4"/>
      <c r="L305" s="4"/>
      <c r="M305" s="4"/>
      <c r="N305" s="4"/>
      <c r="O305" s="4"/>
      <c r="P305" s="4"/>
      <c r="Q305" s="4"/>
      <c r="R305" s="4"/>
      <c r="S305" s="241"/>
    </row>
    <row r="306" spans="1:19" ht="47.25" hidden="1" customHeight="1" x14ac:dyDescent="0.25">
      <c r="A306" s="321">
        <v>7.2950000000000603</v>
      </c>
      <c r="B306" s="91" t="s">
        <v>456</v>
      </c>
      <c r="C306" s="91" t="s">
        <v>1305</v>
      </c>
      <c r="D306" s="368" t="s">
        <v>551</v>
      </c>
      <c r="E306" s="219" t="s">
        <v>529</v>
      </c>
      <c r="F306" s="219">
        <v>44.57</v>
      </c>
      <c r="G306" s="232">
        <f t="shared" si="12"/>
        <v>0</v>
      </c>
      <c r="H306" s="29">
        <f t="shared" si="13"/>
        <v>0</v>
      </c>
      <c r="I306" s="313"/>
      <c r="J306" s="4"/>
      <c r="K306" s="4"/>
      <c r="L306" s="4"/>
      <c r="M306" s="4"/>
      <c r="N306" s="4"/>
      <c r="O306" s="4"/>
      <c r="P306" s="4"/>
      <c r="Q306" s="4"/>
      <c r="R306" s="4"/>
      <c r="S306" s="241"/>
    </row>
    <row r="307" spans="1:19" ht="47.25" hidden="1" customHeight="1" x14ac:dyDescent="0.25">
      <c r="A307" s="321">
        <v>7.2960000000000704</v>
      </c>
      <c r="B307" s="91" t="s">
        <v>457</v>
      </c>
      <c r="C307" s="91" t="s">
        <v>1306</v>
      </c>
      <c r="D307" s="368" t="s">
        <v>552</v>
      </c>
      <c r="E307" s="219" t="s">
        <v>529</v>
      </c>
      <c r="F307" s="219">
        <v>21.14</v>
      </c>
      <c r="G307" s="232">
        <f t="shared" si="12"/>
        <v>0</v>
      </c>
      <c r="H307" s="29">
        <f t="shared" si="13"/>
        <v>0</v>
      </c>
      <c r="I307" s="313"/>
      <c r="J307" s="4"/>
      <c r="K307" s="4"/>
      <c r="L307" s="4"/>
      <c r="M307" s="4"/>
      <c r="N307" s="4"/>
      <c r="O307" s="4"/>
      <c r="P307" s="4"/>
      <c r="Q307" s="4"/>
      <c r="R307" s="4"/>
      <c r="S307" s="241"/>
    </row>
    <row r="308" spans="1:19" ht="47.25" hidden="1" customHeight="1" x14ac:dyDescent="0.25">
      <c r="A308" s="321">
        <v>7.2970000000000601</v>
      </c>
      <c r="B308" s="91" t="s">
        <v>458</v>
      </c>
      <c r="C308" s="91" t="s">
        <v>1306</v>
      </c>
      <c r="D308" s="368" t="s">
        <v>553</v>
      </c>
      <c r="E308" s="219" t="s">
        <v>529</v>
      </c>
      <c r="F308" s="219">
        <v>21.84</v>
      </c>
      <c r="G308" s="232">
        <f t="shared" si="12"/>
        <v>0</v>
      </c>
      <c r="H308" s="29">
        <f t="shared" si="13"/>
        <v>0</v>
      </c>
      <c r="I308" s="313"/>
      <c r="J308" s="4"/>
      <c r="K308" s="4"/>
      <c r="L308" s="4"/>
      <c r="M308" s="4"/>
      <c r="N308" s="4"/>
      <c r="O308" s="4"/>
      <c r="P308" s="4"/>
      <c r="Q308" s="4"/>
      <c r="R308" s="4"/>
      <c r="S308" s="241"/>
    </row>
    <row r="309" spans="1:19" ht="47.25" hidden="1" customHeight="1" x14ac:dyDescent="0.25">
      <c r="A309" s="321">
        <v>7.2980000000000702</v>
      </c>
      <c r="B309" s="91" t="s">
        <v>459</v>
      </c>
      <c r="C309" s="91" t="s">
        <v>1306</v>
      </c>
      <c r="D309" s="368" t="s">
        <v>554</v>
      </c>
      <c r="E309" s="219" t="s">
        <v>529</v>
      </c>
      <c r="F309" s="219">
        <v>6.04</v>
      </c>
      <c r="G309" s="232">
        <f t="shared" si="12"/>
        <v>0</v>
      </c>
      <c r="H309" s="29">
        <f t="shared" si="13"/>
        <v>0</v>
      </c>
      <c r="I309" s="313"/>
      <c r="J309" s="4"/>
      <c r="K309" s="4"/>
      <c r="L309" s="4"/>
      <c r="M309" s="4"/>
      <c r="N309" s="4"/>
      <c r="O309" s="4"/>
      <c r="P309" s="4"/>
      <c r="Q309" s="4"/>
      <c r="R309" s="4"/>
      <c r="S309" s="241"/>
    </row>
    <row r="310" spans="1:19" ht="47.25" hidden="1" customHeight="1" x14ac:dyDescent="0.25">
      <c r="A310" s="321">
        <v>7.2990000000000697</v>
      </c>
      <c r="B310" s="91" t="s">
        <v>460</v>
      </c>
      <c r="C310" s="91" t="s">
        <v>1306</v>
      </c>
      <c r="D310" s="368" t="s">
        <v>555</v>
      </c>
      <c r="E310" s="219" t="s">
        <v>529</v>
      </c>
      <c r="F310" s="219">
        <v>9.7899999999999991</v>
      </c>
      <c r="G310" s="232">
        <f t="shared" si="12"/>
        <v>0</v>
      </c>
      <c r="H310" s="29">
        <f t="shared" si="13"/>
        <v>0</v>
      </c>
      <c r="I310" s="313"/>
      <c r="J310" s="4"/>
      <c r="K310" s="4"/>
      <c r="L310" s="4"/>
      <c r="M310" s="4"/>
      <c r="N310" s="4"/>
      <c r="O310" s="4"/>
      <c r="P310" s="4"/>
      <c r="Q310" s="4"/>
      <c r="R310" s="4"/>
      <c r="S310" s="241"/>
    </row>
    <row r="311" spans="1:19" ht="47.25" hidden="1" customHeight="1" x14ac:dyDescent="0.25">
      <c r="A311" s="321">
        <v>7.30000000000007</v>
      </c>
      <c r="B311" s="91" t="s">
        <v>461</v>
      </c>
      <c r="C311" s="91" t="s">
        <v>1306</v>
      </c>
      <c r="D311" s="368" t="s">
        <v>556</v>
      </c>
      <c r="E311" s="219" t="s">
        <v>529</v>
      </c>
      <c r="F311" s="219">
        <v>14.27</v>
      </c>
      <c r="G311" s="232">
        <f t="shared" si="12"/>
        <v>0</v>
      </c>
      <c r="H311" s="29">
        <f t="shared" si="13"/>
        <v>0</v>
      </c>
      <c r="I311" s="313"/>
      <c r="J311" s="4"/>
      <c r="K311" s="4"/>
      <c r="L311" s="4"/>
      <c r="M311" s="4"/>
      <c r="N311" s="4"/>
      <c r="O311" s="4"/>
      <c r="P311" s="4"/>
      <c r="Q311" s="4"/>
      <c r="R311" s="4"/>
      <c r="S311" s="241"/>
    </row>
    <row r="312" spans="1:19" ht="47.25" hidden="1" customHeight="1" x14ac:dyDescent="0.25">
      <c r="A312" s="321">
        <v>7.3010000000000703</v>
      </c>
      <c r="B312" s="91" t="s">
        <v>462</v>
      </c>
      <c r="C312" s="91" t="s">
        <v>1306</v>
      </c>
      <c r="D312" s="368" t="s">
        <v>557</v>
      </c>
      <c r="E312" s="219" t="s">
        <v>529</v>
      </c>
      <c r="F312" s="219">
        <v>17.39</v>
      </c>
      <c r="G312" s="232">
        <f t="shared" si="12"/>
        <v>0</v>
      </c>
      <c r="H312" s="29">
        <f t="shared" si="13"/>
        <v>0</v>
      </c>
      <c r="I312" s="313"/>
      <c r="J312" s="4"/>
      <c r="K312" s="4"/>
      <c r="L312" s="4"/>
      <c r="M312" s="4"/>
      <c r="N312" s="4"/>
      <c r="O312" s="4"/>
      <c r="P312" s="4"/>
      <c r="Q312" s="4"/>
      <c r="R312" s="4"/>
      <c r="S312" s="241"/>
    </row>
    <row r="313" spans="1:19" ht="47.25" hidden="1" customHeight="1" x14ac:dyDescent="0.25">
      <c r="A313" s="321">
        <v>7.3020000000000698</v>
      </c>
      <c r="B313" s="91" t="s">
        <v>463</v>
      </c>
      <c r="C313" s="91" t="s">
        <v>1306</v>
      </c>
      <c r="D313" s="368" t="s">
        <v>558</v>
      </c>
      <c r="E313" s="219" t="s">
        <v>529</v>
      </c>
      <c r="F313" s="219">
        <v>10.039999999999999</v>
      </c>
      <c r="G313" s="232">
        <f t="shared" si="12"/>
        <v>0</v>
      </c>
      <c r="H313" s="29">
        <f t="shared" si="13"/>
        <v>0</v>
      </c>
      <c r="I313" s="313"/>
      <c r="J313" s="4"/>
      <c r="K313" s="4"/>
      <c r="L313" s="4"/>
      <c r="M313" s="4"/>
      <c r="N313" s="4"/>
      <c r="O313" s="4"/>
      <c r="P313" s="4"/>
      <c r="Q313" s="4"/>
      <c r="R313" s="4"/>
      <c r="S313" s="241"/>
    </row>
    <row r="314" spans="1:19" ht="47.25" hidden="1" customHeight="1" x14ac:dyDescent="0.25">
      <c r="A314" s="321">
        <v>7.3030000000000701</v>
      </c>
      <c r="B314" s="91" t="s">
        <v>464</v>
      </c>
      <c r="C314" s="91" t="s">
        <v>1306</v>
      </c>
      <c r="D314" s="368" t="s">
        <v>559</v>
      </c>
      <c r="E314" s="219" t="s">
        <v>529</v>
      </c>
      <c r="F314" s="219">
        <v>21.65</v>
      </c>
      <c r="G314" s="232">
        <f t="shared" si="12"/>
        <v>0</v>
      </c>
      <c r="H314" s="29">
        <f t="shared" si="13"/>
        <v>0</v>
      </c>
      <c r="I314" s="313"/>
      <c r="J314" s="4"/>
      <c r="K314" s="4"/>
      <c r="L314" s="4"/>
      <c r="M314" s="4"/>
      <c r="N314" s="4"/>
      <c r="O314" s="4"/>
      <c r="P314" s="4"/>
      <c r="Q314" s="4"/>
      <c r="R314" s="4"/>
      <c r="S314" s="241"/>
    </row>
    <row r="315" spans="1:19" ht="47.25" hidden="1" customHeight="1" x14ac:dyDescent="0.25">
      <c r="A315" s="321">
        <v>7.3040000000000704</v>
      </c>
      <c r="B315" s="91" t="s">
        <v>2949</v>
      </c>
      <c r="C315" s="91" t="s">
        <v>2948</v>
      </c>
      <c r="D315" s="368" t="s">
        <v>2961</v>
      </c>
      <c r="E315" s="219" t="s">
        <v>529</v>
      </c>
      <c r="F315" s="219">
        <v>33.99</v>
      </c>
      <c r="G315" s="232">
        <f t="shared" si="12"/>
        <v>0</v>
      </c>
      <c r="H315" s="29">
        <f t="shared" si="13"/>
        <v>0</v>
      </c>
      <c r="I315" s="313"/>
      <c r="J315" s="4"/>
      <c r="K315" s="4"/>
      <c r="L315" s="4"/>
      <c r="M315" s="4"/>
      <c r="N315" s="4"/>
      <c r="O315" s="4"/>
      <c r="P315" s="4"/>
      <c r="Q315" s="4"/>
      <c r="R315" s="4"/>
      <c r="S315" s="241"/>
    </row>
    <row r="316" spans="1:19" ht="47.25" hidden="1" customHeight="1" x14ac:dyDescent="0.25">
      <c r="A316" s="321">
        <v>7.3050000000000699</v>
      </c>
      <c r="B316" s="91" t="s">
        <v>2950</v>
      </c>
      <c r="C316" s="91" t="s">
        <v>2948</v>
      </c>
      <c r="D316" s="368" t="s">
        <v>2962</v>
      </c>
      <c r="E316" s="219" t="s">
        <v>529</v>
      </c>
      <c r="F316" s="219">
        <v>24.43</v>
      </c>
      <c r="G316" s="232">
        <f t="shared" si="12"/>
        <v>0</v>
      </c>
      <c r="H316" s="29">
        <f t="shared" si="13"/>
        <v>0</v>
      </c>
      <c r="I316" s="313"/>
      <c r="J316" s="4"/>
      <c r="K316" s="4"/>
      <c r="L316" s="4"/>
      <c r="M316" s="4"/>
      <c r="N316" s="4"/>
      <c r="O316" s="4"/>
      <c r="P316" s="4"/>
      <c r="Q316" s="4"/>
      <c r="R316" s="4"/>
      <c r="S316" s="241"/>
    </row>
    <row r="317" spans="1:19" ht="47.25" hidden="1" customHeight="1" x14ac:dyDescent="0.25">
      <c r="A317" s="321">
        <v>7.3060000000000702</v>
      </c>
      <c r="B317" s="91" t="s">
        <v>2951</v>
      </c>
      <c r="C317" s="91" t="s">
        <v>2948</v>
      </c>
      <c r="D317" s="368" t="s">
        <v>2963</v>
      </c>
      <c r="E317" s="219" t="s">
        <v>529</v>
      </c>
      <c r="F317" s="219">
        <v>28.64</v>
      </c>
      <c r="G317" s="232">
        <f t="shared" si="12"/>
        <v>0</v>
      </c>
      <c r="H317" s="29">
        <f t="shared" si="13"/>
        <v>0</v>
      </c>
      <c r="I317" s="313"/>
      <c r="J317" s="4"/>
      <c r="K317" s="4"/>
      <c r="L317" s="4"/>
      <c r="M317" s="4"/>
      <c r="N317" s="4"/>
      <c r="O317" s="4"/>
      <c r="P317" s="4"/>
      <c r="Q317" s="4"/>
      <c r="R317" s="4"/>
      <c r="S317" s="241"/>
    </row>
    <row r="318" spans="1:19" ht="47.25" hidden="1" customHeight="1" x14ac:dyDescent="0.25">
      <c r="A318" s="321">
        <v>7.3070000000000697</v>
      </c>
      <c r="B318" s="91" t="s">
        <v>2952</v>
      </c>
      <c r="C318" s="91" t="s">
        <v>2948</v>
      </c>
      <c r="D318" s="368" t="s">
        <v>2964</v>
      </c>
      <c r="E318" s="219" t="s">
        <v>528</v>
      </c>
      <c r="F318" s="219">
        <v>115.26</v>
      </c>
      <c r="G318" s="232">
        <f t="shared" si="12"/>
        <v>0</v>
      </c>
      <c r="H318" s="29">
        <f t="shared" si="13"/>
        <v>0</v>
      </c>
      <c r="I318" s="313"/>
      <c r="J318" s="4"/>
      <c r="K318" s="4"/>
      <c r="L318" s="4"/>
      <c r="M318" s="4"/>
      <c r="N318" s="4"/>
      <c r="O318" s="4"/>
      <c r="P318" s="4"/>
      <c r="Q318" s="4"/>
      <c r="R318" s="4"/>
      <c r="S318" s="241"/>
    </row>
    <row r="319" spans="1:19" ht="47.25" hidden="1" customHeight="1" x14ac:dyDescent="0.25">
      <c r="A319" s="321">
        <v>7.30800000000007</v>
      </c>
      <c r="B319" s="91" t="s">
        <v>2953</v>
      </c>
      <c r="C319" s="91" t="s">
        <v>2948</v>
      </c>
      <c r="D319" s="368" t="s">
        <v>2965</v>
      </c>
      <c r="E319" s="219" t="s">
        <v>529</v>
      </c>
      <c r="F319" s="219">
        <v>26.77</v>
      </c>
      <c r="G319" s="232">
        <f t="shared" si="12"/>
        <v>0</v>
      </c>
      <c r="H319" s="29">
        <f t="shared" si="13"/>
        <v>0</v>
      </c>
      <c r="I319" s="313"/>
      <c r="J319" s="4"/>
      <c r="K319" s="4"/>
      <c r="L319" s="4"/>
      <c r="M319" s="4"/>
      <c r="N319" s="4"/>
      <c r="O319" s="4"/>
      <c r="P319" s="4"/>
      <c r="Q319" s="4"/>
      <c r="R319" s="4"/>
      <c r="S319" s="241"/>
    </row>
    <row r="320" spans="1:19" ht="47.25" hidden="1" customHeight="1" x14ac:dyDescent="0.25">
      <c r="A320" s="321">
        <v>7.3090000000000703</v>
      </c>
      <c r="B320" s="91" t="s">
        <v>2954</v>
      </c>
      <c r="C320" s="91" t="s">
        <v>2948</v>
      </c>
      <c r="D320" s="368" t="s">
        <v>2966</v>
      </c>
      <c r="E320" s="219" t="s">
        <v>529</v>
      </c>
      <c r="F320" s="219">
        <v>31.99</v>
      </c>
      <c r="G320" s="232">
        <f t="shared" si="12"/>
        <v>0</v>
      </c>
      <c r="H320" s="29">
        <f t="shared" si="13"/>
        <v>0</v>
      </c>
      <c r="I320" s="313"/>
      <c r="J320" s="4"/>
      <c r="K320" s="4"/>
      <c r="L320" s="4"/>
      <c r="M320" s="4"/>
      <c r="N320" s="4"/>
      <c r="O320" s="4"/>
      <c r="P320" s="4"/>
      <c r="Q320" s="4"/>
      <c r="R320" s="4"/>
      <c r="S320" s="241"/>
    </row>
    <row r="321" spans="1:38" ht="47.25" hidden="1" customHeight="1" x14ac:dyDescent="0.25">
      <c r="A321" s="321">
        <v>7.3100000000000698</v>
      </c>
      <c r="B321" s="91" t="s">
        <v>2955</v>
      </c>
      <c r="C321" s="91" t="s">
        <v>2948</v>
      </c>
      <c r="D321" s="368" t="s">
        <v>2967</v>
      </c>
      <c r="E321" s="219" t="s">
        <v>528</v>
      </c>
      <c r="F321" s="219">
        <v>129.01</v>
      </c>
      <c r="G321" s="232">
        <f t="shared" si="12"/>
        <v>0</v>
      </c>
      <c r="H321" s="29">
        <f t="shared" si="13"/>
        <v>0</v>
      </c>
      <c r="I321" s="313"/>
      <c r="J321" s="4"/>
      <c r="K321" s="4"/>
      <c r="L321" s="4"/>
      <c r="M321" s="4"/>
      <c r="N321" s="4"/>
      <c r="O321" s="4"/>
      <c r="P321" s="4"/>
      <c r="Q321" s="4"/>
      <c r="R321" s="4"/>
      <c r="S321" s="241"/>
    </row>
    <row r="322" spans="1:38" ht="47.25" hidden="1" customHeight="1" x14ac:dyDescent="0.25">
      <c r="A322" s="321">
        <v>7.3110000000000701</v>
      </c>
      <c r="B322" s="91" t="s">
        <v>2956</v>
      </c>
      <c r="C322" s="91" t="s">
        <v>2948</v>
      </c>
      <c r="D322" s="368" t="s">
        <v>2968</v>
      </c>
      <c r="E322" s="219" t="s">
        <v>529</v>
      </c>
      <c r="F322" s="219">
        <v>56.04</v>
      </c>
      <c r="G322" s="232">
        <f t="shared" si="12"/>
        <v>0</v>
      </c>
      <c r="H322" s="29">
        <f t="shared" si="13"/>
        <v>0</v>
      </c>
      <c r="I322" s="313"/>
      <c r="J322" s="4"/>
      <c r="K322" s="4"/>
      <c r="L322" s="4"/>
      <c r="M322" s="4"/>
      <c r="N322" s="4"/>
      <c r="O322" s="4"/>
      <c r="P322" s="4"/>
      <c r="Q322" s="4"/>
      <c r="R322" s="4"/>
      <c r="S322" s="241"/>
    </row>
    <row r="323" spans="1:38" ht="105" hidden="1" x14ac:dyDescent="0.25">
      <c r="A323" s="321">
        <v>7.3120000000000704</v>
      </c>
      <c r="B323" s="91" t="s">
        <v>2957</v>
      </c>
      <c r="C323" s="91" t="s">
        <v>2948</v>
      </c>
      <c r="D323" s="368" t="s">
        <v>2969</v>
      </c>
      <c r="E323" s="219" t="s">
        <v>529</v>
      </c>
      <c r="F323" s="219">
        <v>68.400000000000006</v>
      </c>
      <c r="G323" s="232">
        <f t="shared" si="12"/>
        <v>0</v>
      </c>
      <c r="H323" s="29">
        <f t="shared" si="13"/>
        <v>0</v>
      </c>
      <c r="I323" s="313"/>
      <c r="J323" s="4"/>
      <c r="K323" s="4"/>
      <c r="L323" s="4"/>
      <c r="M323" s="4"/>
      <c r="N323" s="4"/>
      <c r="O323" s="4"/>
      <c r="P323" s="4"/>
      <c r="Q323" s="4"/>
      <c r="R323" s="4"/>
      <c r="S323" s="241"/>
    </row>
    <row r="324" spans="1:38" ht="75" hidden="1" x14ac:dyDescent="0.25">
      <c r="A324" s="321">
        <v>7.3130000000000699</v>
      </c>
      <c r="B324" s="91" t="s">
        <v>2958</v>
      </c>
      <c r="C324" s="91" t="s">
        <v>2948</v>
      </c>
      <c r="D324" s="368" t="s">
        <v>2970</v>
      </c>
      <c r="E324" s="219" t="s">
        <v>529</v>
      </c>
      <c r="F324" s="219">
        <v>70.2</v>
      </c>
      <c r="G324" s="232">
        <f t="shared" si="12"/>
        <v>0</v>
      </c>
      <c r="H324" s="29">
        <f t="shared" si="13"/>
        <v>0</v>
      </c>
      <c r="I324" s="313"/>
      <c r="J324" s="4"/>
      <c r="K324" s="4"/>
      <c r="L324" s="4"/>
      <c r="M324" s="4"/>
      <c r="N324" s="4"/>
      <c r="O324" s="4"/>
      <c r="P324" s="4"/>
      <c r="Q324" s="4"/>
      <c r="R324" s="4"/>
      <c r="S324" s="241"/>
    </row>
    <row r="325" spans="1:38" ht="47.25" hidden="1" customHeight="1" x14ac:dyDescent="0.25">
      <c r="A325" s="321">
        <v>7.3140000000000702</v>
      </c>
      <c r="B325" s="91" t="s">
        <v>2959</v>
      </c>
      <c r="C325" s="91" t="s">
        <v>2948</v>
      </c>
      <c r="D325" s="368" t="s">
        <v>2971</v>
      </c>
      <c r="E325" s="219" t="s">
        <v>529</v>
      </c>
      <c r="F325" s="219">
        <v>93.51</v>
      </c>
      <c r="G325" s="232">
        <f t="shared" si="12"/>
        <v>0</v>
      </c>
      <c r="H325" s="29">
        <f t="shared" si="13"/>
        <v>0</v>
      </c>
      <c r="I325" s="313"/>
      <c r="J325" s="4"/>
      <c r="K325" s="4"/>
      <c r="L325" s="4"/>
      <c r="M325" s="4"/>
      <c r="N325" s="4"/>
      <c r="O325" s="4"/>
      <c r="P325" s="4"/>
      <c r="Q325" s="4"/>
      <c r="R325" s="4"/>
      <c r="S325" s="241"/>
    </row>
    <row r="326" spans="1:38" ht="47.25" hidden="1" customHeight="1" x14ac:dyDescent="0.25">
      <c r="A326" s="321">
        <v>7.3150000000000697</v>
      </c>
      <c r="B326" s="91" t="s">
        <v>2960</v>
      </c>
      <c r="C326" s="91" t="s">
        <v>2948</v>
      </c>
      <c r="D326" s="368" t="s">
        <v>2972</v>
      </c>
      <c r="E326" s="219" t="s">
        <v>529</v>
      </c>
      <c r="F326" s="219">
        <v>92.62</v>
      </c>
      <c r="G326" s="232">
        <f t="shared" si="12"/>
        <v>0</v>
      </c>
      <c r="H326" s="29">
        <f t="shared" si="13"/>
        <v>0</v>
      </c>
      <c r="I326" s="313"/>
      <c r="J326" s="4"/>
      <c r="K326" s="4"/>
      <c r="L326" s="4"/>
      <c r="M326" s="4"/>
      <c r="N326" s="4"/>
      <c r="O326" s="4"/>
      <c r="P326" s="4"/>
      <c r="Q326" s="4"/>
      <c r="R326" s="4"/>
      <c r="S326" s="241"/>
    </row>
    <row r="327" spans="1:38" s="227" customFormat="1" ht="33" customHeight="1" x14ac:dyDescent="0.25">
      <c r="A327" s="220"/>
      <c r="B327" s="220"/>
      <c r="C327" s="228" t="s">
        <v>654</v>
      </c>
      <c r="D327" s="221"/>
      <c r="E327" s="222"/>
      <c r="F327" s="223"/>
      <c r="G327" s="224"/>
      <c r="H327" s="223"/>
      <c r="I327" s="338"/>
      <c r="J327" s="225"/>
      <c r="K327" s="225"/>
      <c r="L327" s="225"/>
      <c r="M327" s="225"/>
      <c r="N327" s="225"/>
      <c r="O327" s="225"/>
      <c r="P327" s="225"/>
      <c r="Q327" s="225"/>
      <c r="R327" s="225"/>
      <c r="S327" s="257"/>
      <c r="T327" s="226"/>
      <c r="U327" s="226"/>
      <c r="V327" s="226"/>
      <c r="W327" s="226"/>
      <c r="X327" s="226"/>
      <c r="Y327" s="226"/>
      <c r="Z327" s="226"/>
      <c r="AA327" s="226"/>
      <c r="AB327" s="226"/>
      <c r="AC327" s="226"/>
      <c r="AD327" s="226"/>
      <c r="AE327" s="226"/>
      <c r="AF327" s="226"/>
      <c r="AG327" s="226"/>
      <c r="AH327" s="226"/>
      <c r="AI327" s="226"/>
      <c r="AJ327" s="226"/>
      <c r="AK327" s="226"/>
      <c r="AL327" s="226"/>
    </row>
    <row r="328" spans="1:38" ht="30" hidden="1" customHeight="1" x14ac:dyDescent="0.25">
      <c r="A328" s="321">
        <v>7.3159999999999998</v>
      </c>
      <c r="B328" s="25" t="s">
        <v>3921</v>
      </c>
      <c r="C328" s="140"/>
      <c r="D328" s="69" t="s">
        <v>3032</v>
      </c>
      <c r="E328" s="25" t="s">
        <v>3908</v>
      </c>
      <c r="F328" s="29"/>
      <c r="G328" s="31">
        <f>SUM(J328:S328)</f>
        <v>0</v>
      </c>
      <c r="H328" s="29">
        <f>F328*G328</f>
        <v>0</v>
      </c>
      <c r="I328" s="313"/>
      <c r="J328" s="4"/>
      <c r="K328" s="4"/>
      <c r="L328" s="4"/>
      <c r="M328" s="4"/>
      <c r="N328" s="4"/>
      <c r="O328" s="4"/>
      <c r="P328" s="4"/>
      <c r="Q328" s="4"/>
      <c r="R328" s="4"/>
      <c r="S328" s="241"/>
    </row>
    <row r="329" spans="1:38" ht="30" hidden="1" customHeight="1" x14ac:dyDescent="0.25">
      <c r="A329" s="321">
        <v>7.3170000000000002</v>
      </c>
      <c r="B329" s="25" t="s">
        <v>3921</v>
      </c>
      <c r="C329" s="140"/>
      <c r="D329" s="69" t="s">
        <v>3032</v>
      </c>
      <c r="E329" s="25" t="s">
        <v>3908</v>
      </c>
      <c r="F329" s="29"/>
      <c r="G329" s="31">
        <f t="shared" ref="G329:G331" si="14">SUM(J329:S329)</f>
        <v>0</v>
      </c>
      <c r="H329" s="29">
        <f t="shared" ref="H329:H331" si="15">F329*G329</f>
        <v>0</v>
      </c>
      <c r="I329" s="313"/>
      <c r="J329" s="4"/>
      <c r="K329" s="4"/>
      <c r="L329" s="4"/>
      <c r="M329" s="4"/>
      <c r="N329" s="4"/>
      <c r="O329" s="4"/>
      <c r="P329" s="4"/>
      <c r="Q329" s="4"/>
      <c r="R329" s="4"/>
      <c r="S329" s="241"/>
    </row>
    <row r="330" spans="1:38" ht="30" hidden="1" customHeight="1" x14ac:dyDescent="0.25">
      <c r="A330" s="321">
        <v>7.3179999999999996</v>
      </c>
      <c r="B330" s="25" t="s">
        <v>3921</v>
      </c>
      <c r="C330" s="140"/>
      <c r="D330" s="69" t="s">
        <v>3032</v>
      </c>
      <c r="E330" s="25" t="s">
        <v>3908</v>
      </c>
      <c r="F330" s="29"/>
      <c r="G330" s="31">
        <f t="shared" si="14"/>
        <v>0</v>
      </c>
      <c r="H330" s="29">
        <f t="shared" si="15"/>
        <v>0</v>
      </c>
      <c r="I330" s="313"/>
      <c r="J330" s="4"/>
      <c r="K330" s="4"/>
      <c r="L330" s="4"/>
      <c r="M330" s="4"/>
      <c r="N330" s="4"/>
      <c r="O330" s="4"/>
      <c r="P330" s="4"/>
      <c r="Q330" s="4"/>
      <c r="R330" s="4"/>
      <c r="S330" s="241"/>
    </row>
    <row r="331" spans="1:38" ht="30" hidden="1" customHeight="1" x14ac:dyDescent="0.25">
      <c r="A331" s="321">
        <v>7.319</v>
      </c>
      <c r="B331" s="25" t="s">
        <v>3921</v>
      </c>
      <c r="C331" s="140"/>
      <c r="D331" s="69" t="s">
        <v>3032</v>
      </c>
      <c r="E331" s="25" t="s">
        <v>3908</v>
      </c>
      <c r="F331" s="29"/>
      <c r="G331" s="31">
        <f t="shared" si="14"/>
        <v>0</v>
      </c>
      <c r="H331" s="29">
        <f t="shared" si="15"/>
        <v>0</v>
      </c>
      <c r="I331" s="313"/>
      <c r="J331" s="4"/>
      <c r="K331" s="4"/>
      <c r="L331" s="4"/>
      <c r="M331" s="4"/>
      <c r="N331" s="4"/>
      <c r="O331" s="4"/>
      <c r="P331" s="4"/>
      <c r="Q331" s="4"/>
      <c r="R331" s="4"/>
      <c r="S331" s="241"/>
    </row>
    <row r="332" spans="1:38" ht="30" hidden="1" customHeight="1" x14ac:dyDescent="0.25">
      <c r="A332" s="321">
        <v>7.32</v>
      </c>
      <c r="B332" s="25" t="s">
        <v>3921</v>
      </c>
      <c r="C332" s="140"/>
      <c r="D332" s="69" t="s">
        <v>3032</v>
      </c>
      <c r="E332" s="25" t="s">
        <v>3908</v>
      </c>
      <c r="F332" s="29"/>
      <c r="G332" s="31">
        <f t="shared" si="4"/>
        <v>0</v>
      </c>
      <c r="H332" s="29">
        <f t="shared" si="5"/>
        <v>0</v>
      </c>
      <c r="I332" s="313"/>
      <c r="J332" s="4"/>
      <c r="K332" s="4"/>
      <c r="L332" s="4"/>
      <c r="M332" s="4"/>
      <c r="N332" s="4"/>
      <c r="O332" s="4"/>
      <c r="P332" s="4"/>
      <c r="Q332" s="4"/>
      <c r="R332" s="4"/>
      <c r="S332" s="241"/>
    </row>
    <row r="333" spans="1:38" ht="30" hidden="1" customHeight="1" x14ac:dyDescent="0.25">
      <c r="A333" s="321">
        <v>7.3209999999999997</v>
      </c>
      <c r="B333" s="25" t="s">
        <v>3921</v>
      </c>
      <c r="C333" s="140"/>
      <c r="D333" s="69" t="s">
        <v>3032</v>
      </c>
      <c r="E333" s="25" t="s">
        <v>3908</v>
      </c>
      <c r="F333" s="29"/>
      <c r="G333" s="31">
        <f t="shared" si="4"/>
        <v>0</v>
      </c>
      <c r="H333" s="29">
        <f t="shared" si="5"/>
        <v>0</v>
      </c>
      <c r="I333" s="313"/>
      <c r="J333" s="4"/>
      <c r="K333" s="4"/>
      <c r="L333" s="4"/>
      <c r="M333" s="4"/>
      <c r="N333" s="4"/>
      <c r="O333" s="4"/>
      <c r="P333" s="4"/>
      <c r="Q333" s="4"/>
      <c r="R333" s="4"/>
      <c r="S333" s="241"/>
    </row>
    <row r="334" spans="1:38" ht="30" hidden="1" customHeight="1" x14ac:dyDescent="0.25">
      <c r="A334" s="321">
        <v>7.3220000000000001</v>
      </c>
      <c r="B334" s="25" t="s">
        <v>3921</v>
      </c>
      <c r="C334" s="140"/>
      <c r="D334" s="69" t="s">
        <v>3032</v>
      </c>
      <c r="E334" s="25" t="s">
        <v>3908</v>
      </c>
      <c r="F334" s="29"/>
      <c r="G334" s="31">
        <f t="shared" si="4"/>
        <v>0</v>
      </c>
      <c r="H334" s="29">
        <f t="shared" si="5"/>
        <v>0</v>
      </c>
      <c r="I334" s="313"/>
      <c r="J334" s="4"/>
      <c r="K334" s="4"/>
      <c r="L334" s="4"/>
      <c r="M334" s="4"/>
      <c r="N334" s="4"/>
      <c r="O334" s="4"/>
      <c r="P334" s="4"/>
      <c r="Q334" s="4"/>
      <c r="R334" s="4"/>
      <c r="S334" s="241"/>
    </row>
  </sheetData>
  <autoFilter ref="H1:H334">
    <filterColumn colId="0">
      <filters>
        <filter val="TOTAL COST"/>
      </filters>
    </filterColumn>
  </autoFilter>
  <conditionalFormatting sqref="D6">
    <cfRule type="containsBlanks" dxfId="3" priority="4">
      <formula>LEN(TRIM(D6))=0</formula>
    </cfRule>
  </conditionalFormatting>
  <conditionalFormatting sqref="J6:S6">
    <cfRule type="containsBlanks" dxfId="2" priority="3">
      <formula>LEN(TRIM(J6))=0</formula>
    </cfRule>
  </conditionalFormatting>
  <conditionalFormatting sqref="D6">
    <cfRule type="containsBlanks" dxfId="1" priority="2">
      <formula>LEN(TRIM(D6))=0</formula>
    </cfRule>
  </conditionalFormatting>
  <conditionalFormatting sqref="D6">
    <cfRule type="containsBlanks" dxfId="0" priority="1">
      <formula>LEN(TRIM(D6))=0</formula>
    </cfRule>
  </conditionalFormatting>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O24"/>
  <sheetViews>
    <sheetView zoomScaleNormal="100" workbookViewId="0">
      <selection activeCell="E3" sqref="E3"/>
    </sheetView>
  </sheetViews>
  <sheetFormatPr defaultRowHeight="12.75" x14ac:dyDescent="0.2"/>
  <cols>
    <col min="1" max="1" width="2.42578125" style="164" customWidth="1"/>
    <col min="2" max="2" width="35.28515625" style="126" bestFit="1" customWidth="1"/>
    <col min="3" max="3" width="72.140625" style="126" customWidth="1"/>
    <col min="4" max="4" width="17.42578125" style="126" customWidth="1"/>
    <col min="5" max="6" width="10.5703125" style="125" customWidth="1"/>
    <col min="7" max="10" width="10.5703125" style="126" customWidth="1"/>
    <col min="11" max="14" width="10.5703125" style="126" hidden="1" customWidth="1"/>
    <col min="15" max="15" width="19.28515625" style="126" hidden="1" customWidth="1"/>
    <col min="16" max="16384" width="9.140625" style="126"/>
  </cols>
  <sheetData>
    <row r="1" spans="1:15" ht="15.75" x14ac:dyDescent="0.2">
      <c r="A1" s="163"/>
      <c r="B1" s="406" t="s">
        <v>673</v>
      </c>
      <c r="C1" s="406"/>
      <c r="D1" s="406"/>
      <c r="E1" s="71"/>
    </row>
    <row r="2" spans="1:15" x14ac:dyDescent="0.2">
      <c r="A2" s="163"/>
      <c r="B2" s="407"/>
      <c r="C2" s="407"/>
      <c r="D2" s="407"/>
      <c r="E2" s="71"/>
    </row>
    <row r="3" spans="1:15" ht="15.75" customHeight="1" x14ac:dyDescent="0.2">
      <c r="A3" s="163"/>
      <c r="B3" s="169" t="s">
        <v>672</v>
      </c>
      <c r="C3" s="92" t="s">
        <v>3953</v>
      </c>
      <c r="D3" s="72"/>
      <c r="E3" s="71"/>
    </row>
    <row r="4" spans="1:15" ht="15.75" customHeight="1" x14ac:dyDescent="0.2">
      <c r="A4" s="163"/>
      <c r="B4" s="169" t="s">
        <v>675</v>
      </c>
      <c r="C4" s="397">
        <v>42391</v>
      </c>
      <c r="D4" s="125"/>
      <c r="E4" s="71"/>
    </row>
    <row r="5" spans="1:15" ht="15.75" customHeight="1" x14ac:dyDescent="0.2">
      <c r="A5" s="163"/>
      <c r="B5" s="170" t="s">
        <v>676</v>
      </c>
      <c r="C5" s="127" t="s">
        <v>3954</v>
      </c>
      <c r="D5" s="125"/>
      <c r="E5" s="71"/>
    </row>
    <row r="6" spans="1:15" ht="15.75" customHeight="1" x14ac:dyDescent="0.2">
      <c r="A6" s="163"/>
      <c r="B6" s="170" t="s">
        <v>2459</v>
      </c>
      <c r="C6" s="92" t="s">
        <v>2460</v>
      </c>
      <c r="D6" s="125"/>
      <c r="E6" s="71"/>
    </row>
    <row r="7" spans="1:15" ht="15.75" customHeight="1" x14ac:dyDescent="0.2">
      <c r="A7" s="163"/>
      <c r="B7" s="170" t="s">
        <v>2458</v>
      </c>
      <c r="C7" s="92" t="s">
        <v>3952</v>
      </c>
      <c r="D7" s="125"/>
      <c r="E7" s="71"/>
    </row>
    <row r="8" spans="1:15" ht="12" customHeight="1" x14ac:dyDescent="0.2">
      <c r="A8" s="163"/>
      <c r="B8" s="71"/>
      <c r="C8" s="71"/>
      <c r="D8" s="72"/>
      <c r="E8" s="71"/>
    </row>
    <row r="9" spans="1:15" ht="15" customHeight="1" x14ac:dyDescent="0.2">
      <c r="A9" s="163"/>
      <c r="B9" s="73"/>
      <c r="C9" s="171" t="s">
        <v>674</v>
      </c>
      <c r="D9" s="206">
        <f ca="1">SUMIF(D14:D20,"&gt;0",D14:D20)</f>
        <v>268090.78399999999</v>
      </c>
      <c r="E9" s="71"/>
    </row>
    <row r="10" spans="1:15" ht="15" customHeight="1" thickBot="1" x14ac:dyDescent="0.25">
      <c r="A10" s="163"/>
      <c r="B10" s="73"/>
      <c r="C10" s="73"/>
      <c r="D10" s="72"/>
      <c r="E10" s="71"/>
    </row>
    <row r="11" spans="1:15" ht="13.5" thickBot="1" x14ac:dyDescent="0.25">
      <c r="A11" s="199"/>
      <c r="B11" s="199"/>
      <c r="C11" s="74"/>
      <c r="D11" s="75" t="s">
        <v>651</v>
      </c>
      <c r="E11" s="179" t="s">
        <v>647</v>
      </c>
      <c r="F11" s="180"/>
      <c r="G11" s="180"/>
      <c r="H11" s="180"/>
      <c r="I11" s="180"/>
      <c r="J11" s="180"/>
      <c r="K11" s="180"/>
      <c r="L11" s="180"/>
      <c r="M11" s="180"/>
      <c r="N11" s="181"/>
    </row>
    <row r="12" spans="1:15" ht="27.75" customHeight="1" thickBot="1" x14ac:dyDescent="0.25">
      <c r="A12" s="202"/>
      <c r="B12" s="176" t="s">
        <v>677</v>
      </c>
      <c r="C12" s="176" t="s">
        <v>678</v>
      </c>
      <c r="D12" s="177" t="s">
        <v>679</v>
      </c>
      <c r="E12" s="273" t="s">
        <v>5</v>
      </c>
      <c r="F12" s="274" t="s">
        <v>6</v>
      </c>
      <c r="G12" s="274" t="s">
        <v>7</v>
      </c>
      <c r="H12" s="274" t="s">
        <v>8</v>
      </c>
      <c r="I12" s="274" t="s">
        <v>9</v>
      </c>
      <c r="J12" s="274" t="s">
        <v>10</v>
      </c>
      <c r="K12" s="274" t="s">
        <v>11</v>
      </c>
      <c r="L12" s="274" t="s">
        <v>12</v>
      </c>
      <c r="M12" s="274" t="s">
        <v>13</v>
      </c>
      <c r="N12" s="275" t="s">
        <v>14</v>
      </c>
      <c r="O12" s="276"/>
    </row>
    <row r="13" spans="1:15" x14ac:dyDescent="0.2">
      <c r="A13" s="202"/>
      <c r="B13" s="77"/>
      <c r="C13" s="77"/>
      <c r="D13" s="76"/>
    </row>
    <row r="14" spans="1:15" ht="28.5" customHeight="1" x14ac:dyDescent="0.2">
      <c r="A14" s="203">
        <v>1</v>
      </c>
      <c r="B14" s="200" t="s">
        <v>650</v>
      </c>
      <c r="C14" s="353" t="str">
        <f ca="1">INDIRECT("'"&amp;$B14&amp;"'!D6")</f>
        <v>No evidence of asbestos containing materials were identified during this survey.</v>
      </c>
      <c r="D14" s="128">
        <f ca="1">SUM(INDIRECT("'"&amp;$B14&amp;"'!H:H"))</f>
        <v>936</v>
      </c>
      <c r="E14" s="395" t="str">
        <f>HLOOKUP(E$12,Asbestos!J5:S6,2,FALSE)</f>
        <v xml:space="preserve">Front Elevation </v>
      </c>
      <c r="F14" s="395" t="str">
        <f>HLOOKUP(F$12,Asbestos!K5:T6,2,FALSE)</f>
        <v xml:space="preserve">Flank Elevation </v>
      </c>
      <c r="G14" s="395" t="str">
        <f>HLOOKUP(G$12,Asbestos!L5:U6,2,FALSE)</f>
        <v xml:space="preserve">Rear Elevation </v>
      </c>
      <c r="H14" s="395" t="str">
        <f>HLOOKUP(H$12,Asbestos!M5:V6,2,FALSE)</f>
        <v>Flank Elevation</v>
      </c>
      <c r="I14" s="395">
        <f>HLOOKUP(I$12,Asbestos!N5:W6,2,FALSE)</f>
        <v>0</v>
      </c>
      <c r="J14" s="395">
        <f>HLOOKUP(J$12,Asbestos!O5:X6,2,FALSE)</f>
        <v>0</v>
      </c>
      <c r="K14" s="129">
        <f>HLOOKUP(K$12,Asbestos!P5:Y6,2,FALSE)</f>
        <v>0</v>
      </c>
      <c r="L14" s="129">
        <f>HLOOKUP(L$12,Asbestos!Q5:Z6,2,FALSE)</f>
        <v>0</v>
      </c>
      <c r="M14" s="129">
        <f>HLOOKUP(M$12,Asbestos!R5:AA6,2,FALSE)</f>
        <v>0</v>
      </c>
      <c r="N14" s="129">
        <f>HLOOKUP(N$12,Asbestos!S5:AB6,2,FALSE)</f>
        <v>0</v>
      </c>
    </row>
    <row r="15" spans="1:15" ht="25.5" x14ac:dyDescent="0.2">
      <c r="A15" s="203">
        <v>2</v>
      </c>
      <c r="B15" s="200" t="s">
        <v>648</v>
      </c>
      <c r="C15" s="353" t="str">
        <f t="shared" ref="C15:C20" ca="1" si="0">INDIRECT("'"&amp;$B15&amp;"'!D6")</f>
        <v xml:space="preserve">Scaffold to front, flanks and rear elevations to facilitate repairs and redecorations. </v>
      </c>
      <c r="D15" s="128">
        <f ca="1">SUM(INDIRECT("'"&amp;$B15&amp;"'!H:H"))</f>
        <v>63454.554000000011</v>
      </c>
      <c r="E15" s="395" t="str">
        <f>HLOOKUP(E$12,Scaffold!$J$5:$S$6,2,FALSE)</f>
        <v xml:space="preserve">Front Elevation </v>
      </c>
      <c r="F15" s="395" t="str">
        <f>HLOOKUP(F$12,Scaffold!$J$5:$S$6,2,FALSE)</f>
        <v xml:space="preserve">Flank Elevation </v>
      </c>
      <c r="G15" s="395" t="str">
        <f>HLOOKUP(G$12,Scaffold!$J$5:$S$6,2,FALSE)</f>
        <v xml:space="preserve">Rear Elevation </v>
      </c>
      <c r="H15" s="395" t="str">
        <f>HLOOKUP(H$12,Scaffold!$J$5:$S$6,2,FALSE)</f>
        <v>Flank Elevation</v>
      </c>
      <c r="I15" s="395">
        <f>HLOOKUP(I$12,Scaffold!$J$5:$S$6,2,FALSE)</f>
        <v>0</v>
      </c>
      <c r="J15" s="395">
        <f>HLOOKUP(J$12,Scaffold!$J$5:$S$6,2,FALSE)</f>
        <v>0</v>
      </c>
      <c r="K15" s="129">
        <f>HLOOKUP(K$12,Scaffold!$J$5:$S$6,2,FALSE)</f>
        <v>0</v>
      </c>
      <c r="L15" s="129">
        <f>HLOOKUP(L$12,Scaffold!$J$5:$S$6,2,FALSE)</f>
        <v>0</v>
      </c>
      <c r="M15" s="129">
        <f>HLOOKUP(M$12,Scaffold!$J$5:$S$6,2,FALSE)</f>
        <v>0</v>
      </c>
      <c r="N15" s="129">
        <f>HLOOKUP(N$12,Scaffold!$J$5:$S$6,2,FALSE)</f>
        <v>0</v>
      </c>
    </row>
    <row r="16" spans="1:15" ht="114.75" x14ac:dyDescent="0.2">
      <c r="A16" s="203">
        <v>3</v>
      </c>
      <c r="B16" s="200" t="s">
        <v>230</v>
      </c>
      <c r="C16" s="353" t="str">
        <f t="shared" ca="1" si="0"/>
        <v>No access to pitched roofs and mansards. Scoping from ground level and using upshots. Roof is of pitched construction with lower mansard style roofs, roof coverings in natural slate. Mansard sections punctuated with leaded dormers. The roof is in very good condition 'as new' and must have been completely renewed in the past 10 years or later. No major works are considered necessary except ad-hoc slate replacement to a number of areas. Clear out all existing gutters. Sweep clean all inaccessible ledges. Proposed renew of slates in mansard sections and main roof where necessary.   Provisional Sums allowed for further structural investigation / remediation following Consibee structural appraisal and further investigation.</v>
      </c>
      <c r="D16" s="128">
        <f t="shared" ref="D16:D20" ca="1" si="1">SUM(INDIRECT("'"&amp;$B16&amp;"'!H:H"))</f>
        <v>53700.3</v>
      </c>
      <c r="E16" s="395" t="str">
        <f>HLOOKUP(E$12,Roof!$J$5:$S$6,2,FALSE)</f>
        <v>Main Roof</v>
      </c>
      <c r="F16" s="395">
        <f>HLOOKUP(F$12,Roof!$J$5:$S$6,2,FALSE)</f>
        <v>0</v>
      </c>
      <c r="G16" s="395">
        <f>HLOOKUP(G$12,Roof!$J$5:$S$6,2,FALSE)</f>
        <v>0</v>
      </c>
      <c r="H16" s="395">
        <f>HLOOKUP(H$12,Roof!$J$5:$S$6,2,FALSE)</f>
        <v>0</v>
      </c>
      <c r="I16" s="395">
        <f>HLOOKUP(I$12,Roof!$J$5:$S$6,2,FALSE)</f>
        <v>0</v>
      </c>
      <c r="J16" s="395">
        <f>HLOOKUP(J$12,Roof!$J$5:$S$6,2,FALSE)</f>
        <v>0</v>
      </c>
      <c r="K16" s="129">
        <f>HLOOKUP(K$12,Roof!$J$5:$S$6,2,FALSE)</f>
        <v>0</v>
      </c>
      <c r="L16" s="129">
        <f>HLOOKUP(L$12,Roof!$J$5:$S$6,2,FALSE)</f>
        <v>0</v>
      </c>
      <c r="M16" s="129">
        <f>HLOOKUP(M$12,Roof!$J$5:$S$6,2,FALSE)</f>
        <v>0</v>
      </c>
      <c r="N16" s="129">
        <f>HLOOKUP(N$12,Roof!$J$5:$S$6,2,FALSE)</f>
        <v>0</v>
      </c>
    </row>
    <row r="17" spans="1:14" ht="119.25" customHeight="1" x14ac:dyDescent="0.2">
      <c r="A17" s="203">
        <v>4</v>
      </c>
      <c r="B17" s="200" t="s">
        <v>649</v>
      </c>
      <c r="C17" s="353" t="str">
        <f t="shared" ca="1" si="0"/>
        <v>Single glazed sliding sash timber windows and casements to front, rear and flank elevations. Replacement windows in aluminium sliding sashes and metal framed fixed lights to front and rear elevations. Timber windows are over-due redecoration and will likely need a number of 2 pack repairs. Windows at mansard dormers are showing the worse signs of decay, replacement considered necessary. See appropriate section for scope of proposed decoration works. Elevations inspected from ground level only and using upshots, provisional allowance made for unidentified repairs. Access gained to all elevations, all works  assessed at ground level and through upshot photos.</v>
      </c>
      <c r="D17" s="128">
        <f t="shared" ca="1" si="1"/>
        <v>48880.5</v>
      </c>
      <c r="E17" s="395" t="str">
        <f>HLOOKUP(E$12,Windows!$J$5:$S$6,2,FALSE)</f>
        <v xml:space="preserve">Front Elevation </v>
      </c>
      <c r="F17" s="395" t="str">
        <f>HLOOKUP(F$12,Windows!$J$5:$S$6,2,FALSE)</f>
        <v xml:space="preserve">Flank Elevation </v>
      </c>
      <c r="G17" s="395" t="str">
        <f>HLOOKUP(G$12,Windows!$J$5:$S$6,2,FALSE)</f>
        <v xml:space="preserve">Rear Elevation </v>
      </c>
      <c r="H17" s="395" t="str">
        <f>HLOOKUP(H$12,Windows!$J$5:$S$6,2,FALSE)</f>
        <v>Flank Elevation</v>
      </c>
      <c r="I17" s="395">
        <f>HLOOKUP(I$12,Windows!$J$5:$S$6,2,FALSE)</f>
        <v>0</v>
      </c>
      <c r="J17" s="395">
        <f>HLOOKUP(J$12,Windows!$J$5:$S$6,2,FALSE)</f>
        <v>0</v>
      </c>
      <c r="K17" s="129">
        <f>HLOOKUP(K$12,Windows!$J$5:$S$6,2,FALSE)</f>
        <v>0</v>
      </c>
      <c r="L17" s="129">
        <f>HLOOKUP(L$12,Windows!$J$5:$S$6,2,FALSE)</f>
        <v>0</v>
      </c>
      <c r="M17" s="129">
        <f>HLOOKUP(M$12,Windows!$J$5:$S$6,2,FALSE)</f>
        <v>0</v>
      </c>
      <c r="N17" s="129">
        <f>HLOOKUP(N$12,Windows!$J$5:$S$6,2,FALSE)</f>
        <v>0</v>
      </c>
    </row>
    <row r="18" spans="1:14" ht="63.75" x14ac:dyDescent="0.2">
      <c r="A18" s="203">
        <v>5</v>
      </c>
      <c r="B18" s="200" t="s">
        <v>2871</v>
      </c>
      <c r="C18" s="353" t="str">
        <f t="shared" ca="1" si="0"/>
        <v>Access was gained to all communal areas. Redecorate common parts. Floor finishes appear satisfactory. Cracks have been observed mainly in the stairways and ceiling which might require repairs.   Provisional Sums allowed for further structural investigation / remediation following Consibee structural appraisal and further investigation.</v>
      </c>
      <c r="D18" s="128">
        <f t="shared" ca="1" si="1"/>
        <v>24120</v>
      </c>
      <c r="E18" s="395" t="str">
        <f>HLOOKUP(E$12,'Communal Works'!$J$5:$S$6,2,FALSE)</f>
        <v>Communal Areas</v>
      </c>
      <c r="F18" s="395">
        <f>HLOOKUP(F$12,'Communal Works'!$J$5:$S$6,2,FALSE)</f>
        <v>0</v>
      </c>
      <c r="G18" s="395">
        <f>HLOOKUP(G$12,'Communal Works'!$J$5:$S$6,2,FALSE)</f>
        <v>0</v>
      </c>
      <c r="H18" s="395">
        <f>HLOOKUP(H$12,'Communal Works'!$J$5:$S$6,2,FALSE)</f>
        <v>0</v>
      </c>
      <c r="I18" s="395">
        <f>HLOOKUP(I$12,'Communal Works'!$J$5:$S$6,2,FALSE)</f>
        <v>0</v>
      </c>
      <c r="J18" s="395">
        <f>HLOOKUP(J$12,'Communal Works'!$J$5:$S$6,2,FALSE)</f>
        <v>0</v>
      </c>
      <c r="K18" s="129">
        <f>HLOOKUP(K$12,'Communal Works'!$J$5:$S$6,2,FALSE)</f>
        <v>0</v>
      </c>
      <c r="L18" s="129">
        <f>HLOOKUP(L$12,'Communal Works'!$J$5:$S$6,2,FALSE)</f>
        <v>0</v>
      </c>
      <c r="M18" s="129">
        <f>HLOOKUP(M$12,'Communal Works'!$J$5:$S$6,2,FALSE)</f>
        <v>0</v>
      </c>
      <c r="N18" s="129">
        <f>HLOOKUP(N$12,'Communal Works'!$J$5:$S$6,2,FALSE)</f>
        <v>0</v>
      </c>
    </row>
    <row r="19" spans="1:14" ht="93.75" customHeight="1" x14ac:dyDescent="0.2">
      <c r="A19" s="203">
        <v>6</v>
      </c>
      <c r="B19" s="200" t="s">
        <v>2868</v>
      </c>
      <c r="C19" s="353" t="str">
        <f t="shared" ca="1" si="0"/>
        <v>Elevations of face brick with painted render work at high level and plinth. Windows are a combination of sliding sash and casements all single glazed and of softwood construction, complete with stone cill detail. Carry out adhoc pointing repairs and brick replacement to weather/frost damaged bricks. Redecorate all masonry, joinery and metalwork. Scoping from ground level and upshots.  Provisional Sums allowed for further structural investigation / remediation following Consibee structural appraisal and further investigation.</v>
      </c>
      <c r="D19" s="128">
        <f t="shared" ca="1" si="1"/>
        <v>76999.429999999993</v>
      </c>
      <c r="E19" s="395" t="str">
        <f>HLOOKUP(E$12,'External Repairs'!$J$5:$S$6,2,FALSE)</f>
        <v xml:space="preserve">Front Elevation </v>
      </c>
      <c r="F19" s="395" t="str">
        <f>HLOOKUP(F$12,'External Repairs'!$J$5:$S$6,2,FALSE)</f>
        <v xml:space="preserve">Flank Elevation </v>
      </c>
      <c r="G19" s="395" t="str">
        <f>HLOOKUP(G$12,'External Repairs'!$J$5:$S$6,2,FALSE)</f>
        <v xml:space="preserve">Rear Elevation </v>
      </c>
      <c r="H19" s="395" t="str">
        <f>HLOOKUP(H$12,'External Repairs'!$J$5:$S$6,2,FALSE)</f>
        <v>Flank Elevation</v>
      </c>
      <c r="I19" s="395">
        <f>HLOOKUP(I$12,'External Repairs'!$J$5:$S$6,2,FALSE)</f>
        <v>0</v>
      </c>
      <c r="J19" s="395">
        <f>HLOOKUP(J$12,'External Repairs'!$J$5:$S$6,2,FALSE)</f>
        <v>0</v>
      </c>
      <c r="K19" s="129">
        <f>HLOOKUP(K$12,'External Repairs'!$J$5:$S$6,2,FALSE)</f>
        <v>0</v>
      </c>
      <c r="L19" s="129">
        <f>HLOOKUP(L$12,'External Repairs'!$J$5:$S$6,2,FALSE)</f>
        <v>0</v>
      </c>
      <c r="M19" s="129">
        <f>HLOOKUP(M$12,'External Repairs'!$J$5:$S$6,2,FALSE)</f>
        <v>0</v>
      </c>
      <c r="N19" s="129">
        <f>HLOOKUP(N$12,'External Repairs'!$J$5:$S$6,2,FALSE)</f>
        <v>0</v>
      </c>
    </row>
    <row r="20" spans="1:14" ht="25.5" x14ac:dyDescent="0.2">
      <c r="A20" s="203">
        <v>7</v>
      </c>
      <c r="B20" s="396" t="s">
        <v>3920</v>
      </c>
      <c r="C20" s="353" t="str">
        <f t="shared" ca="1" si="0"/>
        <v>Boundary fences appeared in good order. Boundary ownership not determined. No work considered necessary.</v>
      </c>
      <c r="D20" s="128">
        <f t="shared" ca="1" si="1"/>
        <v>0</v>
      </c>
      <c r="E20" s="395">
        <f>HLOOKUP(E$12,'Estate Works'!$J$5:$S$6,2,FALSE)</f>
        <v>0</v>
      </c>
      <c r="F20" s="395">
        <f>HLOOKUP(F$12,'Estate Works'!$J$5:$S$6,2,FALSE)</f>
        <v>0</v>
      </c>
      <c r="G20" s="395">
        <f>HLOOKUP(G$12,'Estate Works'!$J$5:$S$6,2,FALSE)</f>
        <v>0</v>
      </c>
      <c r="H20" s="395">
        <f>HLOOKUP(H$12,'Estate Works'!$J$5:$S$6,2,FALSE)</f>
        <v>0</v>
      </c>
      <c r="I20" s="395">
        <f>HLOOKUP(I$12,'Estate Works'!$J$5:$S$6,2,FALSE)</f>
        <v>0</v>
      </c>
      <c r="J20" s="395">
        <f>HLOOKUP(J$12,'Estate Works'!$J$5:$S$6,2,FALSE)</f>
        <v>0</v>
      </c>
      <c r="K20" s="129">
        <f>HLOOKUP(K$12,'Estate Works'!$J$5:$S$6,2,FALSE)</f>
        <v>0</v>
      </c>
      <c r="L20" s="129">
        <f>HLOOKUP(L$12,'Estate Works'!$J$5:$S$6,2,FALSE)</f>
        <v>0</v>
      </c>
      <c r="M20" s="129">
        <f>HLOOKUP(M$12,'Estate Works'!$J$5:$S$6,2,FALSE)</f>
        <v>0</v>
      </c>
      <c r="N20" s="129">
        <f>HLOOKUP(N$12,'Estate Works'!$J$5:$S$6,2,FALSE)</f>
        <v>0</v>
      </c>
    </row>
    <row r="21" spans="1:14" ht="18.75" customHeight="1" x14ac:dyDescent="0.2">
      <c r="A21" s="203">
        <v>8</v>
      </c>
      <c r="B21" s="201" t="s">
        <v>667</v>
      </c>
      <c r="C21" s="353"/>
      <c r="D21" s="128"/>
      <c r="E21" s="129"/>
      <c r="F21" s="129"/>
      <c r="G21" s="129"/>
      <c r="H21" s="129"/>
      <c r="I21" s="129"/>
      <c r="J21" s="129"/>
      <c r="K21" s="129"/>
      <c r="L21" s="129"/>
      <c r="M21" s="129"/>
      <c r="N21" s="129"/>
    </row>
    <row r="22" spans="1:14" x14ac:dyDescent="0.2">
      <c r="A22" s="204"/>
      <c r="B22" s="175"/>
      <c r="C22" s="354"/>
    </row>
    <row r="23" spans="1:14" x14ac:dyDescent="0.2">
      <c r="B23" s="175"/>
      <c r="C23" s="354"/>
    </row>
    <row r="24" spans="1:14" x14ac:dyDescent="0.2">
      <c r="C24" s="354"/>
    </row>
  </sheetData>
  <mergeCells count="2">
    <mergeCell ref="B1:D1"/>
    <mergeCell ref="B2:D2"/>
  </mergeCells>
  <conditionalFormatting sqref="C3:C5">
    <cfRule type="containsBlanks" dxfId="64" priority="1">
      <formula>LEN(TRIM(C3))=0</formula>
    </cfRule>
  </conditionalFormatting>
  <hyperlinks>
    <hyperlink ref="B14" location="Asbestos!A1" display="Asbestos"/>
    <hyperlink ref="B15" location="Scaffold!A1" display="Scaffold"/>
    <hyperlink ref="B16" location="Roof!A1" display="Roof"/>
    <hyperlink ref="B17" location="Windows!A1" display="Windows"/>
    <hyperlink ref="B21" location="other!A1" display="Other"/>
    <hyperlink ref="B19" location="'External Repairs'!A1" display="External Repairs"/>
    <hyperlink ref="B18" location="'Communal Works'!A1" display="Communal Works"/>
    <hyperlink ref="B20" location="'Estate Works'!A1" display="Estate Works"/>
  </hyperlink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dimension ref="A2:AL32"/>
  <sheetViews>
    <sheetView topLeftCell="A4" zoomScale="115" zoomScaleNormal="115" workbookViewId="0">
      <pane ySplit="9" topLeftCell="A13" activePane="bottomLeft" state="frozen"/>
      <selection activeCell="A4" sqref="A4"/>
      <selection pane="bottomLeft" activeCell="B17" sqref="B17"/>
    </sheetView>
  </sheetViews>
  <sheetFormatPr defaultRowHeight="15" x14ac:dyDescent="0.25"/>
  <cols>
    <col min="1" max="1" width="13.85546875" style="178" customWidth="1"/>
    <col min="2" max="2" width="62.5703125" customWidth="1"/>
    <col min="3" max="3" width="55.85546875" customWidth="1"/>
    <col min="4" max="4" width="16.7109375" hidden="1" customWidth="1"/>
    <col min="5" max="5" width="17.42578125" hidden="1" customWidth="1"/>
    <col min="6" max="6" width="0" hidden="1" customWidth="1"/>
  </cols>
  <sheetData>
    <row r="2" spans="1:38" s="78" customFormat="1" ht="26.25" x14ac:dyDescent="0.4">
      <c r="A2" s="172"/>
      <c r="B2" s="133" t="s">
        <v>1895</v>
      </c>
      <c r="D2" s="46"/>
      <c r="E2" s="45"/>
      <c r="F2" s="47"/>
      <c r="G2" s="45"/>
      <c r="H2" s="47"/>
      <c r="I2" s="48"/>
      <c r="J2" s="49"/>
      <c r="K2" s="49"/>
      <c r="L2" s="49"/>
      <c r="M2" s="49"/>
      <c r="N2" s="49"/>
      <c r="O2" s="49"/>
      <c r="P2" s="49"/>
      <c r="Q2" s="49"/>
      <c r="R2" s="49"/>
      <c r="S2" s="49"/>
      <c r="T2" s="79"/>
      <c r="U2" s="79"/>
      <c r="V2" s="79"/>
      <c r="W2" s="79"/>
      <c r="X2" s="79"/>
      <c r="Y2" s="79"/>
      <c r="Z2" s="79"/>
      <c r="AA2" s="79"/>
      <c r="AB2" s="79"/>
      <c r="AC2" s="79"/>
      <c r="AD2" s="79"/>
      <c r="AE2" s="79"/>
      <c r="AF2" s="79"/>
      <c r="AG2" s="79"/>
      <c r="AH2" s="79"/>
      <c r="AI2" s="79"/>
      <c r="AJ2" s="79"/>
      <c r="AK2" s="79"/>
      <c r="AL2" s="79"/>
    </row>
    <row r="3" spans="1:38" ht="22.5" customHeight="1" x14ac:dyDescent="0.25">
      <c r="D3" s="124" t="s">
        <v>660</v>
      </c>
      <c r="E3" s="124" t="s">
        <v>661</v>
      </c>
    </row>
    <row r="4" spans="1:38" ht="22.5" customHeight="1" x14ac:dyDescent="0.4">
      <c r="A4" s="133" t="s">
        <v>1905</v>
      </c>
    </row>
    <row r="5" spans="1:38" ht="17.25" customHeight="1" x14ac:dyDescent="0.4">
      <c r="A5" s="133"/>
    </row>
    <row r="6" spans="1:38" ht="17.25" customHeight="1" x14ac:dyDescent="0.4">
      <c r="A6" s="133"/>
    </row>
    <row r="7" spans="1:38" ht="17.25" customHeight="1" x14ac:dyDescent="0.4">
      <c r="A7" s="133"/>
    </row>
    <row r="8" spans="1:38" ht="17.25" customHeight="1" thickBot="1" x14ac:dyDescent="0.3">
      <c r="D8" s="193" t="s">
        <v>660</v>
      </c>
      <c r="E8" s="193" t="s">
        <v>661</v>
      </c>
    </row>
    <row r="9" spans="1:38" ht="27.75" customHeight="1" x14ac:dyDescent="0.4">
      <c r="A9" s="194" t="s">
        <v>656</v>
      </c>
      <c r="B9" s="195"/>
      <c r="C9" s="195" t="s">
        <v>3952</v>
      </c>
      <c r="D9" s="195"/>
      <c r="E9" s="196" t="s">
        <v>1904</v>
      </c>
    </row>
    <row r="10" spans="1:38" ht="27.75" customHeight="1" thickBot="1" x14ac:dyDescent="0.45">
      <c r="A10" s="197" t="s">
        <v>657</v>
      </c>
      <c r="B10" s="190"/>
      <c r="C10" s="190" t="s">
        <v>3953</v>
      </c>
      <c r="D10" s="190"/>
      <c r="E10" s="198" t="s">
        <v>1904</v>
      </c>
    </row>
    <row r="11" spans="1:38" ht="27.75" customHeight="1" thickBot="1" x14ac:dyDescent="0.3">
      <c r="A11"/>
    </row>
    <row r="12" spans="1:38" ht="22.5" customHeight="1" x14ac:dyDescent="0.25">
      <c r="A12" s="184" t="s">
        <v>655</v>
      </c>
      <c r="B12" s="185" t="s">
        <v>658</v>
      </c>
      <c r="C12" s="185" t="s">
        <v>659</v>
      </c>
      <c r="D12" s="185" t="s">
        <v>660</v>
      </c>
      <c r="E12" s="186" t="s">
        <v>661</v>
      </c>
    </row>
    <row r="13" spans="1:38" ht="97.5" customHeight="1" x14ac:dyDescent="0.4">
      <c r="A13" s="322">
        <v>8.1</v>
      </c>
      <c r="B13" s="168" t="s">
        <v>1896</v>
      </c>
      <c r="C13" s="140" t="s">
        <v>3981</v>
      </c>
      <c r="D13" s="183" t="s">
        <v>1904</v>
      </c>
      <c r="E13" s="187"/>
    </row>
    <row r="14" spans="1:38" ht="24.75" customHeight="1" x14ac:dyDescent="0.4">
      <c r="A14" s="322">
        <v>8.1999999999999993</v>
      </c>
      <c r="B14" s="168" t="s">
        <v>230</v>
      </c>
      <c r="C14" s="140" t="s">
        <v>3982</v>
      </c>
      <c r="D14" s="183" t="s">
        <v>1904</v>
      </c>
      <c r="E14" s="187"/>
    </row>
    <row r="15" spans="1:38" ht="48" customHeight="1" x14ac:dyDescent="0.4">
      <c r="A15" s="322">
        <v>8.3000000000000007</v>
      </c>
      <c r="B15" s="168" t="s">
        <v>649</v>
      </c>
      <c r="C15" s="140" t="s">
        <v>3945</v>
      </c>
      <c r="D15" s="183" t="s">
        <v>1904</v>
      </c>
      <c r="E15" s="187"/>
    </row>
    <row r="16" spans="1:38" ht="51" customHeight="1" x14ac:dyDescent="0.4">
      <c r="A16" s="322">
        <v>8.4</v>
      </c>
      <c r="B16" s="168" t="s">
        <v>662</v>
      </c>
      <c r="C16" s="140" t="s">
        <v>3945</v>
      </c>
      <c r="D16" s="183" t="s">
        <v>1904</v>
      </c>
      <c r="E16" s="187"/>
    </row>
    <row r="17" spans="1:5" ht="88.5" customHeight="1" x14ac:dyDescent="0.4">
      <c r="A17" s="322">
        <v>8.5</v>
      </c>
      <c r="B17" s="168" t="s">
        <v>663</v>
      </c>
      <c r="C17" s="140" t="s">
        <v>3946</v>
      </c>
      <c r="D17" s="183" t="s">
        <v>1904</v>
      </c>
      <c r="E17" s="187"/>
    </row>
    <row r="18" spans="1:5" ht="46.5" customHeight="1" x14ac:dyDescent="0.4">
      <c r="A18" s="322">
        <v>8.6</v>
      </c>
      <c r="B18" s="168" t="s">
        <v>1897</v>
      </c>
      <c r="C18" s="140" t="s">
        <v>3947</v>
      </c>
      <c r="D18" s="183" t="s">
        <v>1904</v>
      </c>
      <c r="E18" s="187"/>
    </row>
    <row r="19" spans="1:5" ht="63.75" customHeight="1" x14ac:dyDescent="0.4">
      <c r="A19" s="322">
        <v>8.6999999999999993</v>
      </c>
      <c r="B19" s="168" t="s">
        <v>1898</v>
      </c>
      <c r="C19" s="140" t="s">
        <v>3980</v>
      </c>
      <c r="D19" s="183" t="s">
        <v>1904</v>
      </c>
      <c r="E19" s="187"/>
    </row>
    <row r="20" spans="1:5" ht="41.25" customHeight="1" x14ac:dyDescent="0.4">
      <c r="A20" s="322">
        <v>8.8000000000000007</v>
      </c>
      <c r="B20" s="168" t="s">
        <v>1899</v>
      </c>
      <c r="C20" s="140" t="s">
        <v>3926</v>
      </c>
      <c r="D20" s="183" t="s">
        <v>1904</v>
      </c>
      <c r="E20" s="187"/>
    </row>
    <row r="21" spans="1:5" ht="22.5" customHeight="1" x14ac:dyDescent="0.4">
      <c r="A21" s="322">
        <v>8.9</v>
      </c>
      <c r="B21" s="168" t="s">
        <v>1900</v>
      </c>
      <c r="C21" s="140" t="s">
        <v>3983</v>
      </c>
      <c r="D21" s="183" t="s">
        <v>1904</v>
      </c>
      <c r="E21" s="187"/>
    </row>
    <row r="22" spans="1:5" ht="45" customHeight="1" x14ac:dyDescent="0.4">
      <c r="A22" s="233">
        <v>8.1</v>
      </c>
      <c r="B22" s="168" t="s">
        <v>664</v>
      </c>
      <c r="C22" s="140" t="s">
        <v>3948</v>
      </c>
      <c r="D22" s="183" t="s">
        <v>1904</v>
      </c>
      <c r="E22" s="187"/>
    </row>
    <row r="23" spans="1:5" ht="33" customHeight="1" x14ac:dyDescent="0.4">
      <c r="A23" s="233">
        <v>8.11</v>
      </c>
      <c r="B23" s="168" t="s">
        <v>665</v>
      </c>
      <c r="C23" s="140" t="s">
        <v>3922</v>
      </c>
      <c r="D23" s="183" t="s">
        <v>1904</v>
      </c>
      <c r="E23" s="187"/>
    </row>
    <row r="24" spans="1:5" ht="22.5" customHeight="1" x14ac:dyDescent="0.4">
      <c r="A24" s="233">
        <v>8.1199999999999992</v>
      </c>
      <c r="B24" s="168" t="s">
        <v>666</v>
      </c>
      <c r="C24" s="140" t="s">
        <v>3923</v>
      </c>
      <c r="D24" s="183" t="s">
        <v>1904</v>
      </c>
      <c r="E24" s="187"/>
    </row>
    <row r="25" spans="1:5" ht="36" customHeight="1" x14ac:dyDescent="0.4">
      <c r="A25" s="233">
        <v>8.1300000000000008</v>
      </c>
      <c r="B25" s="168" t="s">
        <v>667</v>
      </c>
      <c r="C25" s="140" t="s">
        <v>3949</v>
      </c>
      <c r="D25" s="183" t="s">
        <v>1904</v>
      </c>
      <c r="E25" s="187"/>
    </row>
    <row r="26" spans="1:5" ht="30" x14ac:dyDescent="0.4">
      <c r="A26" s="233">
        <v>8.14</v>
      </c>
      <c r="B26" s="168" t="s">
        <v>1901</v>
      </c>
      <c r="C26" s="140" t="s">
        <v>3989</v>
      </c>
      <c r="D26" s="183" t="s">
        <v>1904</v>
      </c>
      <c r="E26" s="187"/>
    </row>
    <row r="27" spans="1:5" ht="30" x14ac:dyDescent="0.4">
      <c r="A27" s="233">
        <v>8.15</v>
      </c>
      <c r="B27" s="168" t="s">
        <v>1902</v>
      </c>
      <c r="C27" s="140" t="s">
        <v>3990</v>
      </c>
      <c r="D27" s="91"/>
      <c r="E27" s="188" t="s">
        <v>1904</v>
      </c>
    </row>
    <row r="28" spans="1:5" ht="30" x14ac:dyDescent="0.4">
      <c r="A28" s="233">
        <v>8.16</v>
      </c>
      <c r="B28" s="168" t="s">
        <v>668</v>
      </c>
      <c r="C28" s="370" t="s">
        <v>3950</v>
      </c>
      <c r="D28" s="91"/>
      <c r="E28" s="188" t="s">
        <v>1904</v>
      </c>
    </row>
    <row r="29" spans="1:5" ht="45" x14ac:dyDescent="0.4">
      <c r="A29" s="233">
        <v>8.17</v>
      </c>
      <c r="B29" s="168" t="s">
        <v>669</v>
      </c>
      <c r="C29" s="370" t="s">
        <v>3951</v>
      </c>
      <c r="D29" s="91"/>
      <c r="E29" s="188" t="s">
        <v>1904</v>
      </c>
    </row>
    <row r="30" spans="1:5" ht="22.5" customHeight="1" x14ac:dyDescent="0.4">
      <c r="A30" s="233">
        <v>8.18</v>
      </c>
      <c r="B30" s="168" t="s">
        <v>670</v>
      </c>
      <c r="C30" s="140" t="s">
        <v>3984</v>
      </c>
      <c r="D30" s="183" t="s">
        <v>1904</v>
      </c>
      <c r="E30" s="187"/>
    </row>
    <row r="31" spans="1:5" ht="22.5" customHeight="1" thickBot="1" x14ac:dyDescent="0.45">
      <c r="A31" s="233">
        <v>8.19</v>
      </c>
      <c r="B31" s="189" t="s">
        <v>671</v>
      </c>
      <c r="C31" s="404" t="s">
        <v>3985</v>
      </c>
      <c r="D31" s="191" t="s">
        <v>1904</v>
      </c>
      <c r="E31" s="192"/>
    </row>
    <row r="32" spans="1:5" ht="22.5" customHeight="1" x14ac:dyDescent="0.4">
      <c r="A32" s="233">
        <v>8.1999999999999993</v>
      </c>
      <c r="B32" s="317" t="s">
        <v>2869</v>
      </c>
      <c r="C32" s="70" t="s">
        <v>3984</v>
      </c>
      <c r="D32" s="91"/>
      <c r="E32" s="188" t="s">
        <v>1904</v>
      </c>
    </row>
  </sheetData>
  <conditionalFormatting sqref="C30:C31 C13:C26">
    <cfRule type="containsBlanks" dxfId="63" priority="6">
      <formula>LEN(TRIM(C13))=0</formula>
    </cfRule>
  </conditionalFormatting>
  <conditionalFormatting sqref="C30:C31 C13:C26">
    <cfRule type="containsBlanks" dxfId="62" priority="5">
      <formula>LEN(TRIM(C13))=0</formula>
    </cfRule>
  </conditionalFormatting>
  <conditionalFormatting sqref="C30:C31 C13:C26">
    <cfRule type="containsBlanks" dxfId="61" priority="4">
      <formula>LEN(TRIM(C13))=0</formula>
    </cfRule>
  </conditionalFormatting>
  <conditionalFormatting sqref="C30:C31 C13:C26">
    <cfRule type="containsBlanks" dxfId="60" priority="3">
      <formula>LEN(TRIM(C13))=0</formula>
    </cfRule>
  </conditionalFormatting>
  <conditionalFormatting sqref="C29">
    <cfRule type="containsBlanks" dxfId="59" priority="1">
      <formula>LEN(TRIM(C29))=0</formula>
    </cfRule>
  </conditionalFormatting>
  <pageMargins left="0.7" right="0.7" top="0.75" bottom="0.75" header="0.3" footer="0.3"/>
  <drawing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filterMode="1"/>
  <dimension ref="A1:AL66"/>
  <sheetViews>
    <sheetView zoomScale="115" zoomScaleNormal="115" workbookViewId="0">
      <pane xSplit="8" ySplit="6" topLeftCell="I7" activePane="bottomRight" state="frozen"/>
      <selection activeCell="C1" sqref="C1"/>
      <selection pane="topRight" activeCell="I1" sqref="I1"/>
      <selection pane="bottomLeft" activeCell="C7" sqref="C7"/>
      <selection pane="bottomRight" activeCell="E72" sqref="E72"/>
    </sheetView>
  </sheetViews>
  <sheetFormatPr defaultRowHeight="15" x14ac:dyDescent="0.25"/>
  <cols>
    <col min="1" max="1" width="5.140625" style="173" customWidth="1"/>
    <col min="2" max="2" width="6.5703125" style="1" customWidth="1"/>
    <col min="3" max="3" width="25.85546875" style="54" customWidth="1"/>
    <col min="4" max="4" width="33.5703125" style="54" customWidth="1"/>
    <col min="5" max="5" width="6.7109375" style="24" customWidth="1"/>
    <col min="6" max="6" width="8.5703125" style="28" customWidth="1"/>
    <col min="7" max="7" width="11.85546875" style="24" customWidth="1"/>
    <col min="8" max="8" width="10.5703125" style="28" customWidth="1"/>
    <col min="9" max="9" width="8.7109375" style="310" customWidth="1"/>
    <col min="10" max="19" width="10" style="2" customWidth="1"/>
    <col min="20" max="38" width="9.140625" style="80"/>
    <col min="39" max="16384" width="9.140625" style="81"/>
  </cols>
  <sheetData>
    <row r="1" spans="1:38" s="78" customFormat="1" ht="21.75" customHeight="1" x14ac:dyDescent="0.4">
      <c r="A1" s="172"/>
      <c r="C1" s="44" t="s">
        <v>3031</v>
      </c>
      <c r="D1" s="53"/>
      <c r="E1" s="45"/>
      <c r="F1" s="47"/>
      <c r="G1" s="45"/>
      <c r="H1" s="47"/>
      <c r="I1" s="166"/>
      <c r="J1" s="165"/>
      <c r="K1" s="165"/>
      <c r="L1" s="165"/>
      <c r="M1" s="165"/>
      <c r="N1" s="165"/>
      <c r="O1" s="165"/>
      <c r="P1" s="165"/>
      <c r="Q1" s="165"/>
      <c r="R1" s="165"/>
      <c r="S1" s="49"/>
      <c r="T1" s="79"/>
      <c r="U1" s="79"/>
      <c r="V1" s="79"/>
      <c r="W1" s="79"/>
      <c r="X1" s="79"/>
      <c r="Y1" s="79"/>
      <c r="Z1" s="79"/>
      <c r="AA1" s="79"/>
      <c r="AB1" s="79"/>
      <c r="AC1" s="79"/>
      <c r="AD1" s="79"/>
      <c r="AE1" s="79"/>
      <c r="AF1" s="79"/>
      <c r="AG1" s="79"/>
      <c r="AH1" s="79"/>
      <c r="AI1" s="79"/>
      <c r="AJ1" s="79"/>
      <c r="AK1" s="79"/>
      <c r="AL1" s="79"/>
    </row>
    <row r="2" spans="1:38" s="78" customFormat="1" ht="9.75" customHeight="1" x14ac:dyDescent="0.4">
      <c r="A2" s="172"/>
      <c r="C2" s="44"/>
      <c r="D2" s="53"/>
      <c r="E2" s="45"/>
      <c r="F2" s="47"/>
      <c r="G2" s="45"/>
      <c r="H2" s="47"/>
      <c r="I2" s="166"/>
      <c r="J2" s="165"/>
      <c r="K2" s="165"/>
      <c r="L2" s="165"/>
      <c r="M2" s="165"/>
      <c r="N2" s="165"/>
      <c r="O2" s="165"/>
      <c r="P2" s="165"/>
      <c r="Q2" s="165"/>
      <c r="R2" s="165"/>
      <c r="S2" s="49"/>
      <c r="T2" s="79"/>
      <c r="U2" s="79"/>
      <c r="V2" s="79"/>
      <c r="W2" s="79"/>
      <c r="X2" s="79"/>
      <c r="Y2" s="79"/>
      <c r="Z2" s="79"/>
      <c r="AA2" s="79"/>
      <c r="AB2" s="79"/>
      <c r="AC2" s="79"/>
      <c r="AD2" s="79"/>
      <c r="AE2" s="79"/>
      <c r="AF2" s="79"/>
      <c r="AG2" s="79"/>
      <c r="AH2" s="79"/>
      <c r="AI2" s="79"/>
      <c r="AJ2" s="79"/>
      <c r="AK2" s="79"/>
      <c r="AL2" s="79"/>
    </row>
    <row r="3" spans="1:38" s="82" customFormat="1" ht="15.75" customHeight="1" thickBot="1" x14ac:dyDescent="0.3">
      <c r="A3" s="174"/>
      <c r="C3" s="54" t="s">
        <v>652</v>
      </c>
      <c r="D3" s="60" t="s">
        <v>3031</v>
      </c>
      <c r="E3" s="53"/>
      <c r="F3" s="83"/>
      <c r="G3" s="53"/>
      <c r="H3" s="83"/>
      <c r="I3" s="166"/>
      <c r="J3" s="167"/>
      <c r="K3" s="167"/>
      <c r="L3" s="167"/>
      <c r="M3" s="167"/>
      <c r="N3" s="167"/>
      <c r="O3" s="167"/>
      <c r="P3" s="167"/>
      <c r="Q3" s="167"/>
      <c r="R3" s="167"/>
      <c r="S3" s="84"/>
      <c r="T3" s="85"/>
      <c r="U3" s="85"/>
      <c r="V3" s="85"/>
      <c r="W3" s="85"/>
      <c r="X3" s="85"/>
      <c r="Y3" s="85"/>
      <c r="Z3" s="85"/>
      <c r="AA3" s="85"/>
      <c r="AB3" s="85"/>
      <c r="AC3" s="85"/>
      <c r="AD3" s="85"/>
      <c r="AE3" s="85"/>
      <c r="AF3" s="85"/>
      <c r="AG3" s="85"/>
      <c r="AH3" s="85"/>
      <c r="AI3" s="85"/>
      <c r="AJ3" s="85"/>
      <c r="AK3" s="85"/>
      <c r="AL3" s="85"/>
    </row>
    <row r="4" spans="1:38" ht="14.25" customHeight="1" thickBot="1" x14ac:dyDescent="0.3">
      <c r="C4" s="1"/>
      <c r="J4" s="20" t="s">
        <v>3044</v>
      </c>
      <c r="K4" s="22"/>
      <c r="L4" s="22"/>
      <c r="M4" s="22"/>
      <c r="N4" s="22"/>
      <c r="O4" s="22"/>
      <c r="P4" s="22"/>
      <c r="Q4" s="22"/>
      <c r="R4" s="22"/>
      <c r="S4" s="22"/>
    </row>
    <row r="5" spans="1:38" s="6" customFormat="1" ht="29.25" customHeight="1" x14ac:dyDescent="0.25">
      <c r="A5" s="237" t="s">
        <v>655</v>
      </c>
      <c r="B5" s="39" t="s">
        <v>17</v>
      </c>
      <c r="C5" s="182" t="s">
        <v>1</v>
      </c>
      <c r="D5" s="40" t="s">
        <v>2</v>
      </c>
      <c r="E5" s="40" t="s">
        <v>3</v>
      </c>
      <c r="F5" s="41" t="s">
        <v>0</v>
      </c>
      <c r="G5" s="40" t="s">
        <v>4</v>
      </c>
      <c r="H5" s="42" t="s">
        <v>15</v>
      </c>
      <c r="I5" s="86" t="s">
        <v>94</v>
      </c>
      <c r="J5" s="234" t="s">
        <v>5</v>
      </c>
      <c r="K5" s="235" t="s">
        <v>6</v>
      </c>
      <c r="L5" s="235" t="s">
        <v>7</v>
      </c>
      <c r="M5" s="235" t="s">
        <v>8</v>
      </c>
      <c r="N5" s="235" t="s">
        <v>9</v>
      </c>
      <c r="O5" s="235" t="s">
        <v>10</v>
      </c>
      <c r="P5" s="235" t="s">
        <v>11</v>
      </c>
      <c r="Q5" s="235" t="s">
        <v>12</v>
      </c>
      <c r="R5" s="235" t="s">
        <v>13</v>
      </c>
      <c r="S5" s="339" t="s">
        <v>14</v>
      </c>
      <c r="T5" s="8"/>
      <c r="U5" s="8"/>
      <c r="V5" s="8"/>
      <c r="W5" s="8"/>
      <c r="X5" s="8"/>
      <c r="Y5" s="8"/>
      <c r="Z5" s="8"/>
      <c r="AA5" s="8"/>
      <c r="AB5" s="8"/>
      <c r="AC5" s="8"/>
      <c r="AD5" s="8"/>
      <c r="AE5" s="8"/>
      <c r="AF5" s="8"/>
      <c r="AG5" s="8"/>
      <c r="AH5" s="8"/>
      <c r="AI5" s="8"/>
      <c r="AJ5" s="8"/>
      <c r="AK5" s="8"/>
      <c r="AL5" s="8"/>
    </row>
    <row r="6" spans="1:38" s="324" customFormat="1" ht="45.75" customHeight="1" x14ac:dyDescent="0.25">
      <c r="A6" s="323"/>
      <c r="B6" s="93"/>
      <c r="C6" s="104" t="s">
        <v>653</v>
      </c>
      <c r="D6" s="398" t="s">
        <v>3955</v>
      </c>
      <c r="E6" s="104"/>
      <c r="F6" s="104"/>
      <c r="G6" s="104"/>
      <c r="H6" s="105"/>
      <c r="I6" s="104"/>
      <c r="J6" s="399" t="s">
        <v>3927</v>
      </c>
      <c r="K6" s="399" t="s">
        <v>3928</v>
      </c>
      <c r="L6" s="399" t="s">
        <v>3929</v>
      </c>
      <c r="M6" s="399" t="s">
        <v>3930</v>
      </c>
      <c r="N6" s="351"/>
      <c r="O6" s="351"/>
      <c r="P6" s="351"/>
      <c r="Q6" s="351"/>
      <c r="R6" s="351"/>
      <c r="S6" s="352"/>
    </row>
    <row r="7" spans="1:38" s="88" customFormat="1" ht="18" customHeight="1" x14ac:dyDescent="0.25">
      <c r="A7" s="94"/>
      <c r="B7" s="94"/>
      <c r="C7" s="94" t="s">
        <v>3045</v>
      </c>
      <c r="D7" s="96"/>
      <c r="E7" s="96"/>
      <c r="F7" s="97"/>
      <c r="G7" s="98"/>
      <c r="H7" s="99"/>
      <c r="I7" s="311"/>
      <c r="J7" s="100"/>
      <c r="K7" s="100"/>
      <c r="L7" s="100"/>
      <c r="M7" s="100"/>
      <c r="N7" s="100"/>
      <c r="O7" s="100"/>
      <c r="P7" s="100"/>
      <c r="Q7" s="100"/>
      <c r="R7" s="100"/>
      <c r="S7" s="340"/>
      <c r="T7" s="9"/>
      <c r="U7" s="9"/>
      <c r="V7" s="9"/>
      <c r="W7" s="9"/>
      <c r="X7" s="9"/>
      <c r="Y7" s="9"/>
      <c r="Z7" s="9"/>
      <c r="AA7" s="9"/>
      <c r="AB7" s="9"/>
      <c r="AC7" s="9"/>
      <c r="AD7" s="9"/>
      <c r="AE7" s="9"/>
      <c r="AF7" s="9"/>
      <c r="AG7" s="9"/>
      <c r="AH7" s="9"/>
      <c r="AI7" s="236"/>
    </row>
    <row r="8" spans="1:38" s="89" customFormat="1" x14ac:dyDescent="0.25">
      <c r="A8" s="107"/>
      <c r="B8" s="107"/>
      <c r="C8" s="107" t="s">
        <v>95</v>
      </c>
      <c r="D8" s="56"/>
      <c r="E8" s="52"/>
      <c r="F8" s="108"/>
      <c r="G8" s="109"/>
      <c r="H8" s="108"/>
      <c r="I8" s="350"/>
      <c r="J8" s="271"/>
      <c r="K8" s="271"/>
      <c r="L8" s="271"/>
      <c r="M8" s="271"/>
      <c r="N8" s="271"/>
      <c r="O8" s="271"/>
      <c r="P8" s="271"/>
      <c r="Q8" s="271"/>
      <c r="R8" s="271"/>
      <c r="S8" s="341"/>
      <c r="T8" s="80"/>
      <c r="U8" s="80"/>
      <c r="V8" s="80"/>
      <c r="W8" s="80"/>
      <c r="X8" s="80"/>
      <c r="Y8" s="80"/>
      <c r="Z8" s="80"/>
      <c r="AA8" s="80"/>
      <c r="AB8" s="80"/>
      <c r="AC8" s="80"/>
      <c r="AD8" s="80"/>
      <c r="AE8" s="80"/>
      <c r="AF8" s="80"/>
      <c r="AG8" s="80"/>
      <c r="AH8" s="80"/>
      <c r="AI8" s="90"/>
    </row>
    <row r="9" spans="1:38" s="89" customFormat="1" ht="25.5" hidden="1" x14ac:dyDescent="0.25">
      <c r="A9" s="318">
        <v>1.1000000000000001</v>
      </c>
      <c r="B9" s="102" t="s">
        <v>96</v>
      </c>
      <c r="C9" s="60" t="s">
        <v>145</v>
      </c>
      <c r="D9" s="57" t="s">
        <v>151</v>
      </c>
      <c r="E9" s="25" t="s">
        <v>197</v>
      </c>
      <c r="F9" s="29">
        <v>190</v>
      </c>
      <c r="G9" s="31">
        <f>SUM(J9:S9)</f>
        <v>0</v>
      </c>
      <c r="H9" s="29">
        <f t="shared" ref="H9:H16" si="0">F9*G9</f>
        <v>0</v>
      </c>
      <c r="I9" s="313"/>
      <c r="J9" s="4"/>
      <c r="K9" s="4"/>
      <c r="L9" s="4"/>
      <c r="M9" s="4"/>
      <c r="N9" s="4"/>
      <c r="O9" s="4"/>
      <c r="P9" s="4"/>
      <c r="Q9" s="4"/>
      <c r="R9" s="4"/>
      <c r="S9" s="342"/>
      <c r="T9" s="80"/>
      <c r="U9" s="80"/>
      <c r="V9" s="80"/>
      <c r="W9" s="80"/>
      <c r="X9" s="80"/>
      <c r="Y9" s="80"/>
      <c r="Z9" s="80"/>
      <c r="AA9" s="80"/>
      <c r="AB9" s="80"/>
      <c r="AC9" s="80"/>
      <c r="AD9" s="80"/>
      <c r="AE9" s="80"/>
      <c r="AF9" s="80"/>
      <c r="AG9" s="80"/>
      <c r="AH9" s="80"/>
      <c r="AI9" s="90"/>
    </row>
    <row r="10" spans="1:38" s="89" customFormat="1" ht="28.5" hidden="1" customHeight="1" x14ac:dyDescent="0.25">
      <c r="A10" s="318">
        <v>1.2</v>
      </c>
      <c r="B10" s="102" t="s">
        <v>97</v>
      </c>
      <c r="C10" s="60" t="s">
        <v>145</v>
      </c>
      <c r="D10" s="57" t="s">
        <v>152</v>
      </c>
      <c r="E10" s="25" t="s">
        <v>197</v>
      </c>
      <c r="F10" s="29">
        <v>212</v>
      </c>
      <c r="G10" s="31">
        <f t="shared" ref="G10:G45" si="1">SUM(J10:S10)</f>
        <v>0</v>
      </c>
      <c r="H10" s="29">
        <f t="shared" si="0"/>
        <v>0</v>
      </c>
      <c r="I10" s="313"/>
      <c r="J10" s="4"/>
      <c r="K10" s="4"/>
      <c r="L10" s="4"/>
      <c r="M10" s="4"/>
      <c r="N10" s="4"/>
      <c r="O10" s="4"/>
      <c r="P10" s="4"/>
      <c r="Q10" s="4"/>
      <c r="R10" s="4"/>
      <c r="S10" s="342"/>
      <c r="T10" s="80"/>
      <c r="U10" s="80"/>
      <c r="V10" s="80"/>
      <c r="W10" s="80"/>
      <c r="X10" s="80"/>
      <c r="Y10" s="80"/>
      <c r="Z10" s="80"/>
      <c r="AA10" s="80"/>
      <c r="AB10" s="80"/>
      <c r="AC10" s="80"/>
      <c r="AD10" s="80"/>
      <c r="AE10" s="80"/>
      <c r="AF10" s="80"/>
      <c r="AG10" s="80"/>
      <c r="AH10" s="80"/>
      <c r="AI10" s="90"/>
    </row>
    <row r="11" spans="1:38" s="89" customFormat="1" ht="43.5" customHeight="1" x14ac:dyDescent="0.25">
      <c r="A11" s="318">
        <v>1.3</v>
      </c>
      <c r="B11" s="102" t="s">
        <v>98</v>
      </c>
      <c r="C11" s="60" t="s">
        <v>145</v>
      </c>
      <c r="D11" s="57" t="s">
        <v>153</v>
      </c>
      <c r="E11" s="25" t="s">
        <v>197</v>
      </c>
      <c r="F11" s="29">
        <v>234</v>
      </c>
      <c r="G11" s="31">
        <f t="shared" si="1"/>
        <v>4</v>
      </c>
      <c r="H11" s="29">
        <f t="shared" si="0"/>
        <v>936</v>
      </c>
      <c r="I11" s="313"/>
      <c r="J11" s="4">
        <v>1</v>
      </c>
      <c r="K11" s="4">
        <v>1</v>
      </c>
      <c r="L11" s="4">
        <v>1</v>
      </c>
      <c r="M11" s="4">
        <v>1</v>
      </c>
      <c r="N11" s="4"/>
      <c r="O11" s="4"/>
      <c r="P11" s="4"/>
      <c r="Q11" s="4"/>
      <c r="R11" s="4"/>
      <c r="S11" s="342"/>
      <c r="T11" s="80"/>
      <c r="U11" s="80"/>
      <c r="V11" s="80"/>
      <c r="W11" s="80"/>
      <c r="X11" s="80"/>
      <c r="Y11" s="80"/>
      <c r="Z11" s="80"/>
      <c r="AA11" s="80"/>
      <c r="AB11" s="80"/>
      <c r="AC11" s="80"/>
      <c r="AD11" s="80"/>
      <c r="AE11" s="80"/>
      <c r="AF11" s="80"/>
      <c r="AG11" s="80"/>
      <c r="AH11" s="80"/>
      <c r="AI11" s="90"/>
    </row>
    <row r="12" spans="1:38" s="89" customFormat="1" ht="30" hidden="1" customHeight="1" x14ac:dyDescent="0.25">
      <c r="A12" s="318">
        <v>1.4</v>
      </c>
      <c r="B12" s="102" t="s">
        <v>99</v>
      </c>
      <c r="C12" s="60" t="s">
        <v>145</v>
      </c>
      <c r="D12" s="57" t="s">
        <v>154</v>
      </c>
      <c r="E12" s="25" t="s">
        <v>197</v>
      </c>
      <c r="F12" s="29">
        <v>210</v>
      </c>
      <c r="G12" s="31">
        <f t="shared" si="1"/>
        <v>0</v>
      </c>
      <c r="H12" s="29">
        <f>F12*G12</f>
        <v>0</v>
      </c>
      <c r="I12" s="313"/>
      <c r="J12" s="4"/>
      <c r="K12" s="4"/>
      <c r="L12" s="4"/>
      <c r="M12" s="4"/>
      <c r="N12" s="4"/>
      <c r="O12" s="4"/>
      <c r="P12" s="4"/>
      <c r="Q12" s="4"/>
      <c r="R12" s="4"/>
      <c r="S12" s="342"/>
      <c r="T12" s="80"/>
      <c r="U12" s="80"/>
      <c r="V12" s="80"/>
      <c r="W12" s="80"/>
      <c r="X12" s="80"/>
      <c r="Y12" s="80"/>
      <c r="Z12" s="80"/>
      <c r="AA12" s="80"/>
      <c r="AB12" s="80"/>
      <c r="AC12" s="80"/>
      <c r="AD12" s="80"/>
      <c r="AE12" s="80"/>
      <c r="AF12" s="80"/>
      <c r="AG12" s="80"/>
      <c r="AH12" s="80"/>
      <c r="AI12" s="90"/>
    </row>
    <row r="13" spans="1:38" s="89" customFormat="1" ht="28.5" hidden="1" customHeight="1" x14ac:dyDescent="0.25">
      <c r="A13" s="318">
        <v>1.5</v>
      </c>
      <c r="B13" s="102" t="s">
        <v>100</v>
      </c>
      <c r="C13" s="60" t="s">
        <v>145</v>
      </c>
      <c r="D13" s="57" t="s">
        <v>155</v>
      </c>
      <c r="E13" s="25" t="s">
        <v>197</v>
      </c>
      <c r="F13" s="29">
        <v>120</v>
      </c>
      <c r="G13" s="31">
        <f t="shared" si="1"/>
        <v>0</v>
      </c>
      <c r="H13" s="29">
        <f t="shared" si="0"/>
        <v>0</v>
      </c>
      <c r="I13" s="313"/>
      <c r="J13" s="4"/>
      <c r="K13" s="4"/>
      <c r="L13" s="4"/>
      <c r="M13" s="4"/>
      <c r="N13" s="4"/>
      <c r="O13" s="4"/>
      <c r="P13" s="4"/>
      <c r="Q13" s="4"/>
      <c r="R13" s="4"/>
      <c r="S13" s="342"/>
      <c r="T13" s="80"/>
      <c r="U13" s="80"/>
      <c r="V13" s="80"/>
      <c r="W13" s="80"/>
      <c r="X13" s="80"/>
      <c r="Y13" s="80"/>
      <c r="Z13" s="80"/>
      <c r="AA13" s="80"/>
      <c r="AB13" s="80"/>
      <c r="AC13" s="80"/>
      <c r="AD13" s="80"/>
      <c r="AE13" s="80"/>
      <c r="AF13" s="80"/>
      <c r="AG13" s="80"/>
      <c r="AH13" s="80"/>
      <c r="AI13" s="90"/>
    </row>
    <row r="14" spans="1:38" s="89" customFormat="1" ht="28.5" hidden="1" customHeight="1" x14ac:dyDescent="0.25">
      <c r="A14" s="318">
        <v>1.6</v>
      </c>
      <c r="B14" s="102" t="s">
        <v>101</v>
      </c>
      <c r="C14" s="60" t="s">
        <v>145</v>
      </c>
      <c r="D14" s="57" t="s">
        <v>156</v>
      </c>
      <c r="E14" s="25" t="s">
        <v>197</v>
      </c>
      <c r="F14" s="29">
        <v>95</v>
      </c>
      <c r="G14" s="31">
        <f t="shared" si="1"/>
        <v>0</v>
      </c>
      <c r="H14" s="29">
        <f t="shared" si="0"/>
        <v>0</v>
      </c>
      <c r="I14" s="313"/>
      <c r="J14" s="4"/>
      <c r="K14" s="4"/>
      <c r="L14" s="4"/>
      <c r="M14" s="4"/>
      <c r="N14" s="4"/>
      <c r="O14" s="4"/>
      <c r="P14" s="4"/>
      <c r="Q14" s="4"/>
      <c r="R14" s="4"/>
      <c r="S14" s="342"/>
      <c r="T14" s="80"/>
      <c r="U14" s="80"/>
      <c r="V14" s="80"/>
      <c r="W14" s="80"/>
      <c r="X14" s="80"/>
      <c r="Y14" s="80"/>
      <c r="Z14" s="80"/>
      <c r="AA14" s="80"/>
      <c r="AB14" s="80"/>
      <c r="AC14" s="80"/>
      <c r="AD14" s="80"/>
      <c r="AE14" s="80"/>
      <c r="AF14" s="80"/>
      <c r="AG14" s="80"/>
      <c r="AH14" s="80"/>
      <c r="AI14" s="90"/>
    </row>
    <row r="15" spans="1:38" s="89" customFormat="1" ht="28.5" hidden="1" customHeight="1" x14ac:dyDescent="0.25">
      <c r="A15" s="318">
        <v>1.7</v>
      </c>
      <c r="B15" s="102" t="s">
        <v>102</v>
      </c>
      <c r="C15" s="60" t="s">
        <v>146</v>
      </c>
      <c r="D15" s="57" t="s">
        <v>157</v>
      </c>
      <c r="E15" s="25" t="s">
        <v>197</v>
      </c>
      <c r="F15" s="29">
        <v>150</v>
      </c>
      <c r="G15" s="31">
        <f t="shared" si="1"/>
        <v>0</v>
      </c>
      <c r="H15" s="29">
        <f t="shared" si="0"/>
        <v>0</v>
      </c>
      <c r="I15" s="313"/>
      <c r="J15" s="4"/>
      <c r="K15" s="4"/>
      <c r="L15" s="4"/>
      <c r="M15" s="4"/>
      <c r="N15" s="4"/>
      <c r="O15" s="4"/>
      <c r="P15" s="4"/>
      <c r="Q15" s="4"/>
      <c r="R15" s="4"/>
      <c r="S15" s="342"/>
      <c r="T15" s="80"/>
      <c r="U15" s="80"/>
      <c r="V15" s="80"/>
      <c r="W15" s="80"/>
      <c r="X15" s="80"/>
      <c r="Y15" s="80"/>
      <c r="Z15" s="80"/>
      <c r="AA15" s="80"/>
      <c r="AB15" s="80"/>
      <c r="AC15" s="80"/>
      <c r="AD15" s="80"/>
      <c r="AE15" s="80"/>
      <c r="AF15" s="80"/>
      <c r="AG15" s="80"/>
      <c r="AH15" s="80"/>
      <c r="AI15" s="90"/>
    </row>
    <row r="16" spans="1:38" s="89" customFormat="1" ht="28.5" hidden="1" customHeight="1" x14ac:dyDescent="0.25">
      <c r="A16" s="318">
        <v>1.8</v>
      </c>
      <c r="B16" s="102" t="s">
        <v>103</v>
      </c>
      <c r="C16" s="60" t="s">
        <v>145</v>
      </c>
      <c r="D16" s="57" t="s">
        <v>158</v>
      </c>
      <c r="E16" s="25" t="s">
        <v>198</v>
      </c>
      <c r="F16" s="29">
        <v>8.8000000000000007</v>
      </c>
      <c r="G16" s="31">
        <f t="shared" si="1"/>
        <v>0</v>
      </c>
      <c r="H16" s="29">
        <f t="shared" si="0"/>
        <v>0</v>
      </c>
      <c r="I16" s="313"/>
      <c r="J16" s="4"/>
      <c r="K16" s="4"/>
      <c r="L16" s="4"/>
      <c r="M16" s="4"/>
      <c r="N16" s="4"/>
      <c r="O16" s="4"/>
      <c r="P16" s="4"/>
      <c r="Q16" s="4"/>
      <c r="R16" s="4"/>
      <c r="S16" s="342"/>
      <c r="T16" s="80"/>
      <c r="U16" s="80"/>
      <c r="V16" s="80"/>
      <c r="W16" s="80"/>
      <c r="X16" s="80"/>
      <c r="Y16" s="80"/>
      <c r="Z16" s="80"/>
      <c r="AA16" s="80"/>
      <c r="AB16" s="80"/>
      <c r="AC16" s="80"/>
      <c r="AD16" s="80"/>
      <c r="AE16" s="80"/>
      <c r="AF16" s="80"/>
      <c r="AG16" s="80"/>
      <c r="AH16" s="80"/>
      <c r="AI16" s="90"/>
    </row>
    <row r="17" spans="1:35" s="89" customFormat="1" hidden="1" x14ac:dyDescent="0.25">
      <c r="A17" s="240" t="s">
        <v>1903</v>
      </c>
      <c r="B17" s="111"/>
      <c r="C17" s="111" t="s">
        <v>104</v>
      </c>
      <c r="D17" s="56"/>
      <c r="E17" s="52"/>
      <c r="F17" s="108"/>
      <c r="G17" s="109"/>
      <c r="H17" s="108"/>
      <c r="I17" s="350"/>
      <c r="J17" s="271"/>
      <c r="K17" s="271"/>
      <c r="L17" s="271"/>
      <c r="M17" s="271"/>
      <c r="N17" s="271"/>
      <c r="O17" s="271"/>
      <c r="P17" s="271"/>
      <c r="Q17" s="271"/>
      <c r="R17" s="271"/>
      <c r="S17" s="341"/>
      <c r="T17" s="80"/>
      <c r="U17" s="80"/>
      <c r="V17" s="80"/>
      <c r="W17" s="80"/>
      <c r="X17" s="80"/>
      <c r="Y17" s="80"/>
      <c r="Z17" s="80"/>
      <c r="AA17" s="80"/>
      <c r="AB17" s="80"/>
      <c r="AC17" s="80"/>
      <c r="AD17" s="80"/>
      <c r="AE17" s="80"/>
      <c r="AF17" s="80"/>
      <c r="AG17" s="80"/>
      <c r="AH17" s="80"/>
      <c r="AI17" s="90"/>
    </row>
    <row r="18" spans="1:35" s="89" customFormat="1" ht="25.5" hidden="1" x14ac:dyDescent="0.25">
      <c r="A18" s="318">
        <v>1.9</v>
      </c>
      <c r="B18" s="102" t="s">
        <v>105</v>
      </c>
      <c r="C18" s="60" t="s">
        <v>147</v>
      </c>
      <c r="D18" s="57" t="s">
        <v>159</v>
      </c>
      <c r="E18" s="25" t="s">
        <v>84</v>
      </c>
      <c r="F18" s="29">
        <v>280</v>
      </c>
      <c r="G18" s="31">
        <f t="shared" si="1"/>
        <v>0</v>
      </c>
      <c r="H18" s="29">
        <f t="shared" ref="H18:H24" si="2">F18*G18</f>
        <v>0</v>
      </c>
      <c r="I18" s="313"/>
      <c r="J18" s="4"/>
      <c r="K18" s="4"/>
      <c r="L18" s="4"/>
      <c r="M18" s="4"/>
      <c r="N18" s="4"/>
      <c r="O18" s="4"/>
      <c r="P18" s="4"/>
      <c r="Q18" s="4"/>
      <c r="R18" s="4"/>
      <c r="S18" s="342"/>
      <c r="T18" s="80"/>
      <c r="U18" s="80"/>
      <c r="V18" s="80"/>
      <c r="W18" s="80"/>
      <c r="X18" s="80"/>
      <c r="Y18" s="80"/>
      <c r="Z18" s="80"/>
      <c r="AA18" s="80"/>
      <c r="AB18" s="80"/>
      <c r="AC18" s="80"/>
      <c r="AD18" s="80"/>
      <c r="AE18" s="80"/>
      <c r="AF18" s="80"/>
      <c r="AG18" s="80"/>
      <c r="AH18" s="80"/>
      <c r="AI18" s="90"/>
    </row>
    <row r="19" spans="1:35" s="89" customFormat="1" ht="23.25" hidden="1" customHeight="1" x14ac:dyDescent="0.25">
      <c r="A19" s="240">
        <v>1.1000000000000001</v>
      </c>
      <c r="B19" s="102" t="s">
        <v>106</v>
      </c>
      <c r="C19" s="60" t="s">
        <v>147</v>
      </c>
      <c r="D19" s="57" t="s">
        <v>160</v>
      </c>
      <c r="E19" s="25" t="s">
        <v>84</v>
      </c>
      <c r="F19" s="29">
        <v>300</v>
      </c>
      <c r="G19" s="31">
        <f t="shared" si="1"/>
        <v>0</v>
      </c>
      <c r="H19" s="29">
        <f t="shared" si="2"/>
        <v>0</v>
      </c>
      <c r="I19" s="313"/>
      <c r="J19" s="4"/>
      <c r="K19" s="4"/>
      <c r="L19" s="4"/>
      <c r="M19" s="4"/>
      <c r="N19" s="4"/>
      <c r="O19" s="4"/>
      <c r="P19" s="4"/>
      <c r="Q19" s="4"/>
      <c r="R19" s="4"/>
      <c r="S19" s="342"/>
      <c r="T19" s="80"/>
      <c r="U19" s="80"/>
      <c r="V19" s="80"/>
      <c r="W19" s="80"/>
      <c r="X19" s="80"/>
      <c r="Y19" s="80"/>
      <c r="Z19" s="80"/>
      <c r="AA19" s="80"/>
      <c r="AB19" s="80"/>
      <c r="AC19" s="80"/>
      <c r="AD19" s="80"/>
      <c r="AE19" s="80"/>
      <c r="AF19" s="80"/>
      <c r="AG19" s="80"/>
      <c r="AH19" s="80"/>
      <c r="AI19" s="90"/>
    </row>
    <row r="20" spans="1:35" s="89" customFormat="1" ht="25.5" hidden="1" x14ac:dyDescent="0.25">
      <c r="A20" s="240">
        <v>1.1100000000000001</v>
      </c>
      <c r="B20" s="102" t="s">
        <v>107</v>
      </c>
      <c r="C20" s="60" t="s">
        <v>147</v>
      </c>
      <c r="D20" s="57" t="s">
        <v>161</v>
      </c>
      <c r="E20" s="25" t="s">
        <v>199</v>
      </c>
      <c r="F20" s="29">
        <v>30</v>
      </c>
      <c r="G20" s="31">
        <f t="shared" si="1"/>
        <v>0</v>
      </c>
      <c r="H20" s="29">
        <f t="shared" si="2"/>
        <v>0</v>
      </c>
      <c r="I20" s="313"/>
      <c r="J20" s="4"/>
      <c r="K20" s="4"/>
      <c r="L20" s="4"/>
      <c r="M20" s="4"/>
      <c r="N20" s="4"/>
      <c r="O20" s="4"/>
      <c r="P20" s="4"/>
      <c r="Q20" s="4"/>
      <c r="R20" s="4"/>
      <c r="S20" s="342"/>
      <c r="T20" s="80"/>
      <c r="U20" s="80"/>
      <c r="V20" s="80"/>
      <c r="W20" s="80"/>
      <c r="X20" s="80"/>
      <c r="Y20" s="80"/>
      <c r="Z20" s="80"/>
      <c r="AA20" s="80"/>
      <c r="AB20" s="80"/>
      <c r="AC20" s="80"/>
      <c r="AD20" s="80"/>
      <c r="AE20" s="80"/>
      <c r="AF20" s="80"/>
      <c r="AG20" s="80"/>
      <c r="AH20" s="80"/>
      <c r="AI20" s="90"/>
    </row>
    <row r="21" spans="1:35" s="89" customFormat="1" ht="25.5" hidden="1" x14ac:dyDescent="0.25">
      <c r="A21" s="240">
        <v>1.1200000000000001</v>
      </c>
      <c r="B21" s="102" t="s">
        <v>108</v>
      </c>
      <c r="C21" s="60" t="s">
        <v>147</v>
      </c>
      <c r="D21" s="57" t="s">
        <v>162</v>
      </c>
      <c r="E21" s="25" t="s">
        <v>198</v>
      </c>
      <c r="F21" s="29">
        <v>75</v>
      </c>
      <c r="G21" s="31">
        <f t="shared" si="1"/>
        <v>0</v>
      </c>
      <c r="H21" s="29">
        <f t="shared" si="2"/>
        <v>0</v>
      </c>
      <c r="I21" s="313"/>
      <c r="J21" s="4"/>
      <c r="K21" s="4"/>
      <c r="L21" s="4"/>
      <c r="M21" s="4"/>
      <c r="N21" s="4"/>
      <c r="O21" s="4"/>
      <c r="P21" s="4"/>
      <c r="Q21" s="4"/>
      <c r="R21" s="4"/>
      <c r="S21" s="342"/>
      <c r="T21" s="80"/>
      <c r="U21" s="80"/>
      <c r="V21" s="80"/>
      <c r="W21" s="80"/>
      <c r="X21" s="80"/>
      <c r="Y21" s="80"/>
      <c r="Z21" s="80"/>
      <c r="AA21" s="80"/>
      <c r="AB21" s="80"/>
      <c r="AC21" s="80"/>
      <c r="AD21" s="80"/>
      <c r="AE21" s="80"/>
      <c r="AF21" s="80"/>
      <c r="AG21" s="80"/>
      <c r="AH21" s="80"/>
      <c r="AI21" s="90"/>
    </row>
    <row r="22" spans="1:35" s="89" customFormat="1" ht="25.5" hidden="1" x14ac:dyDescent="0.25">
      <c r="A22" s="240">
        <v>1.1299999999999999</v>
      </c>
      <c r="B22" s="102" t="s">
        <v>109</v>
      </c>
      <c r="C22" s="60" t="s">
        <v>147</v>
      </c>
      <c r="D22" s="57" t="s">
        <v>163</v>
      </c>
      <c r="E22" s="25" t="s">
        <v>198</v>
      </c>
      <c r="F22" s="29">
        <v>50</v>
      </c>
      <c r="G22" s="31">
        <f t="shared" si="1"/>
        <v>0</v>
      </c>
      <c r="H22" s="29">
        <f t="shared" si="2"/>
        <v>0</v>
      </c>
      <c r="I22" s="313"/>
      <c r="J22" s="4"/>
      <c r="K22" s="4"/>
      <c r="L22" s="4"/>
      <c r="M22" s="4"/>
      <c r="N22" s="4"/>
      <c r="O22" s="4"/>
      <c r="P22" s="4"/>
      <c r="Q22" s="4"/>
      <c r="R22" s="4"/>
      <c r="S22" s="342"/>
      <c r="T22" s="80"/>
      <c r="U22" s="80"/>
      <c r="V22" s="80"/>
      <c r="W22" s="80"/>
      <c r="X22" s="80"/>
      <c r="Y22" s="80"/>
      <c r="Z22" s="80"/>
      <c r="AA22" s="80"/>
      <c r="AB22" s="80"/>
      <c r="AC22" s="80"/>
      <c r="AD22" s="80"/>
      <c r="AE22" s="80"/>
      <c r="AF22" s="80"/>
      <c r="AG22" s="80"/>
      <c r="AH22" s="80"/>
      <c r="AI22" s="90"/>
    </row>
    <row r="23" spans="1:35" s="89" customFormat="1" hidden="1" x14ac:dyDescent="0.25">
      <c r="A23" s="240">
        <v>1.1399999999999999</v>
      </c>
      <c r="B23" s="102" t="s">
        <v>110</v>
      </c>
      <c r="C23" s="60" t="s">
        <v>147</v>
      </c>
      <c r="D23" s="57" t="s">
        <v>164</v>
      </c>
      <c r="E23" s="25" t="s">
        <v>198</v>
      </c>
      <c r="F23" s="29">
        <v>30</v>
      </c>
      <c r="G23" s="31">
        <f t="shared" si="1"/>
        <v>0</v>
      </c>
      <c r="H23" s="29">
        <f t="shared" si="2"/>
        <v>0</v>
      </c>
      <c r="I23" s="313"/>
      <c r="J23" s="4"/>
      <c r="K23" s="4"/>
      <c r="L23" s="4"/>
      <c r="M23" s="4"/>
      <c r="N23" s="4"/>
      <c r="O23" s="4"/>
      <c r="P23" s="4"/>
      <c r="Q23" s="4"/>
      <c r="R23" s="4"/>
      <c r="S23" s="342"/>
      <c r="T23" s="80"/>
      <c r="U23" s="80"/>
      <c r="V23" s="80"/>
      <c r="W23" s="80"/>
      <c r="X23" s="80"/>
      <c r="Y23" s="80"/>
      <c r="Z23" s="80"/>
      <c r="AA23" s="80"/>
      <c r="AB23" s="80"/>
      <c r="AC23" s="80"/>
      <c r="AD23" s="80"/>
      <c r="AE23" s="80"/>
      <c r="AF23" s="80"/>
      <c r="AG23" s="80"/>
      <c r="AH23" s="80"/>
      <c r="AI23" s="90"/>
    </row>
    <row r="24" spans="1:35" s="89" customFormat="1" ht="38.25" hidden="1" x14ac:dyDescent="0.25">
      <c r="A24" s="240">
        <v>1.1499999999999999</v>
      </c>
      <c r="B24" s="102" t="s">
        <v>111</v>
      </c>
      <c r="C24" s="60" t="s">
        <v>147</v>
      </c>
      <c r="D24" s="57" t="s">
        <v>165</v>
      </c>
      <c r="E24" s="25" t="s">
        <v>200</v>
      </c>
      <c r="F24" s="29">
        <v>50</v>
      </c>
      <c r="G24" s="31">
        <f t="shared" si="1"/>
        <v>0</v>
      </c>
      <c r="H24" s="29">
        <f t="shared" si="2"/>
        <v>0</v>
      </c>
      <c r="I24" s="313"/>
      <c r="J24" s="4"/>
      <c r="K24" s="4"/>
      <c r="L24" s="4"/>
      <c r="M24" s="4"/>
      <c r="N24" s="4"/>
      <c r="O24" s="4"/>
      <c r="P24" s="4"/>
      <c r="Q24" s="4"/>
      <c r="R24" s="4"/>
      <c r="S24" s="342"/>
      <c r="T24" s="80"/>
      <c r="U24" s="80"/>
      <c r="V24" s="80"/>
      <c r="W24" s="80"/>
      <c r="X24" s="80"/>
      <c r="Y24" s="80"/>
      <c r="Z24" s="80"/>
      <c r="AA24" s="80"/>
      <c r="AB24" s="80"/>
      <c r="AC24" s="80"/>
      <c r="AD24" s="80"/>
      <c r="AE24" s="80"/>
      <c r="AF24" s="80"/>
      <c r="AG24" s="80"/>
      <c r="AH24" s="80"/>
      <c r="AI24" s="90"/>
    </row>
    <row r="25" spans="1:35" s="89" customFormat="1" hidden="1" x14ac:dyDescent="0.25">
      <c r="A25" s="240" t="s">
        <v>1903</v>
      </c>
      <c r="B25" s="111"/>
      <c r="C25" s="111" t="s">
        <v>112</v>
      </c>
      <c r="D25" s="56"/>
      <c r="E25" s="52"/>
      <c r="F25" s="108"/>
      <c r="G25" s="109"/>
      <c r="H25" s="108"/>
      <c r="I25" s="350"/>
      <c r="J25" s="110"/>
      <c r="K25" s="110"/>
      <c r="L25" s="110"/>
      <c r="M25" s="110"/>
      <c r="N25" s="110"/>
      <c r="O25" s="110"/>
      <c r="P25" s="110"/>
      <c r="Q25" s="110"/>
      <c r="R25" s="110"/>
      <c r="S25" s="343"/>
      <c r="T25" s="80"/>
      <c r="U25" s="80"/>
      <c r="V25" s="80"/>
      <c r="W25" s="80"/>
      <c r="X25" s="80"/>
      <c r="Y25" s="80"/>
      <c r="Z25" s="80"/>
      <c r="AA25" s="80"/>
      <c r="AB25" s="80"/>
      <c r="AC25" s="80"/>
      <c r="AD25" s="80"/>
      <c r="AE25" s="80"/>
      <c r="AF25" s="80"/>
      <c r="AG25" s="80"/>
      <c r="AH25" s="80"/>
      <c r="AI25" s="90"/>
    </row>
    <row r="26" spans="1:35" s="89" customFormat="1" ht="30.75" hidden="1" customHeight="1" x14ac:dyDescent="0.25">
      <c r="A26" s="240">
        <v>1.1599999999999999</v>
      </c>
      <c r="B26" s="102" t="s">
        <v>113</v>
      </c>
      <c r="C26" s="60" t="s">
        <v>147</v>
      </c>
      <c r="D26" s="57" t="s">
        <v>166</v>
      </c>
      <c r="E26" s="25" t="s">
        <v>199</v>
      </c>
      <c r="F26" s="29">
        <v>10</v>
      </c>
      <c r="G26" s="31">
        <f t="shared" si="1"/>
        <v>0</v>
      </c>
      <c r="H26" s="29">
        <f t="shared" ref="H26:H53" si="3">F26*G26</f>
        <v>0</v>
      </c>
      <c r="I26" s="313"/>
      <c r="J26" s="4"/>
      <c r="K26" s="4"/>
      <c r="L26" s="4"/>
      <c r="M26" s="4"/>
      <c r="N26" s="4"/>
      <c r="O26" s="4"/>
      <c r="P26" s="4"/>
      <c r="Q26" s="4"/>
      <c r="R26" s="4"/>
      <c r="S26" s="342"/>
      <c r="T26" s="80"/>
      <c r="U26" s="80"/>
      <c r="V26" s="80"/>
      <c r="W26" s="80"/>
      <c r="X26" s="80"/>
      <c r="Y26" s="80"/>
      <c r="Z26" s="80"/>
      <c r="AA26" s="80"/>
      <c r="AB26" s="80"/>
      <c r="AC26" s="80"/>
      <c r="AD26" s="80"/>
      <c r="AE26" s="80"/>
      <c r="AF26" s="80"/>
      <c r="AG26" s="80"/>
      <c r="AH26" s="80"/>
      <c r="AI26" s="90"/>
    </row>
    <row r="27" spans="1:35" s="89" customFormat="1" ht="30.75" hidden="1" customHeight="1" x14ac:dyDescent="0.25">
      <c r="A27" s="240">
        <v>1.17</v>
      </c>
      <c r="B27" s="102" t="s">
        <v>114</v>
      </c>
      <c r="C27" s="60" t="s">
        <v>147</v>
      </c>
      <c r="D27" s="57" t="s">
        <v>167</v>
      </c>
      <c r="E27" s="25" t="s">
        <v>84</v>
      </c>
      <c r="F27" s="29">
        <v>440</v>
      </c>
      <c r="G27" s="31">
        <f t="shared" si="1"/>
        <v>0</v>
      </c>
      <c r="H27" s="29">
        <f t="shared" si="3"/>
        <v>0</v>
      </c>
      <c r="I27" s="313" t="s">
        <v>201</v>
      </c>
      <c r="J27" s="4"/>
      <c r="K27" s="4"/>
      <c r="L27" s="4"/>
      <c r="M27" s="4"/>
      <c r="N27" s="4"/>
      <c r="O27" s="4"/>
      <c r="P27" s="4"/>
      <c r="Q27" s="4"/>
      <c r="R27" s="4"/>
      <c r="S27" s="342"/>
      <c r="T27" s="80"/>
      <c r="U27" s="80"/>
      <c r="V27" s="80"/>
      <c r="W27" s="80"/>
      <c r="X27" s="80"/>
      <c r="Y27" s="80"/>
      <c r="Z27" s="80"/>
      <c r="AA27" s="80"/>
      <c r="AB27" s="80"/>
      <c r="AC27" s="80"/>
      <c r="AD27" s="80"/>
      <c r="AE27" s="80"/>
      <c r="AF27" s="80"/>
      <c r="AG27" s="80"/>
      <c r="AH27" s="80"/>
      <c r="AI27" s="90"/>
    </row>
    <row r="28" spans="1:35" s="89" customFormat="1" ht="30.75" hidden="1" customHeight="1" x14ac:dyDescent="0.25">
      <c r="A28" s="240">
        <v>1.18</v>
      </c>
      <c r="B28" s="102" t="s">
        <v>115</v>
      </c>
      <c r="C28" s="60" t="s">
        <v>147</v>
      </c>
      <c r="D28" s="57" t="s">
        <v>168</v>
      </c>
      <c r="E28" s="25" t="s">
        <v>84</v>
      </c>
      <c r="F28" s="29">
        <v>470</v>
      </c>
      <c r="G28" s="31">
        <f t="shared" si="1"/>
        <v>0</v>
      </c>
      <c r="H28" s="29">
        <f t="shared" si="3"/>
        <v>0</v>
      </c>
      <c r="I28" s="313" t="s">
        <v>202</v>
      </c>
      <c r="J28" s="4"/>
      <c r="K28" s="4"/>
      <c r="L28" s="4"/>
      <c r="M28" s="4"/>
      <c r="N28" s="4"/>
      <c r="O28" s="4"/>
      <c r="P28" s="4"/>
      <c r="Q28" s="4"/>
      <c r="R28" s="4"/>
      <c r="S28" s="342"/>
      <c r="T28" s="80"/>
      <c r="U28" s="80"/>
      <c r="V28" s="80"/>
      <c r="W28" s="80"/>
      <c r="X28" s="80"/>
      <c r="Y28" s="80"/>
      <c r="Z28" s="80"/>
      <c r="AA28" s="80"/>
      <c r="AB28" s="80"/>
      <c r="AC28" s="80"/>
      <c r="AD28" s="80"/>
      <c r="AE28" s="80"/>
      <c r="AF28" s="80"/>
      <c r="AG28" s="80"/>
      <c r="AH28" s="80"/>
      <c r="AI28" s="90"/>
    </row>
    <row r="29" spans="1:35" s="89" customFormat="1" ht="30.75" hidden="1" customHeight="1" x14ac:dyDescent="0.25">
      <c r="A29" s="240">
        <v>1.19</v>
      </c>
      <c r="B29" s="102" t="s">
        <v>116</v>
      </c>
      <c r="C29" s="60" t="s">
        <v>147</v>
      </c>
      <c r="D29" s="57" t="s">
        <v>169</v>
      </c>
      <c r="E29" s="25" t="s">
        <v>199</v>
      </c>
      <c r="F29" s="29">
        <v>45</v>
      </c>
      <c r="G29" s="31">
        <f t="shared" si="1"/>
        <v>0</v>
      </c>
      <c r="H29" s="29">
        <f t="shared" si="3"/>
        <v>0</v>
      </c>
      <c r="I29" s="313" t="s">
        <v>203</v>
      </c>
      <c r="J29" s="4"/>
      <c r="K29" s="4"/>
      <c r="L29" s="4"/>
      <c r="M29" s="4"/>
      <c r="N29" s="4"/>
      <c r="O29" s="4"/>
      <c r="P29" s="4"/>
      <c r="Q29" s="4"/>
      <c r="R29" s="4"/>
      <c r="S29" s="342"/>
      <c r="T29" s="80"/>
      <c r="U29" s="80"/>
      <c r="V29" s="80"/>
      <c r="W29" s="80"/>
      <c r="X29" s="80"/>
      <c r="Y29" s="80"/>
      <c r="Z29" s="80"/>
      <c r="AA29" s="80"/>
      <c r="AB29" s="80"/>
      <c r="AC29" s="80"/>
      <c r="AD29" s="80"/>
      <c r="AE29" s="80"/>
      <c r="AF29" s="80"/>
      <c r="AG29" s="80"/>
      <c r="AH29" s="80"/>
      <c r="AI29" s="90"/>
    </row>
    <row r="30" spans="1:35" s="89" customFormat="1" ht="30.75" hidden="1" customHeight="1" x14ac:dyDescent="0.25">
      <c r="A30" s="240">
        <v>1.2</v>
      </c>
      <c r="B30" s="102" t="s">
        <v>117</v>
      </c>
      <c r="C30" s="60" t="s">
        <v>147</v>
      </c>
      <c r="D30" s="57" t="s">
        <v>170</v>
      </c>
      <c r="E30" s="25" t="s">
        <v>200</v>
      </c>
      <c r="F30" s="29">
        <v>40</v>
      </c>
      <c r="G30" s="31">
        <f t="shared" si="1"/>
        <v>0</v>
      </c>
      <c r="H30" s="29">
        <f t="shared" si="3"/>
        <v>0</v>
      </c>
      <c r="I30" s="313" t="s">
        <v>204</v>
      </c>
      <c r="J30" s="4"/>
      <c r="K30" s="4"/>
      <c r="L30" s="4"/>
      <c r="M30" s="4"/>
      <c r="N30" s="4"/>
      <c r="O30" s="4"/>
      <c r="P30" s="4"/>
      <c r="Q30" s="4"/>
      <c r="R30" s="4"/>
      <c r="S30" s="342"/>
      <c r="T30" s="80"/>
      <c r="U30" s="80"/>
      <c r="V30" s="80"/>
      <c r="W30" s="80"/>
      <c r="X30" s="80"/>
      <c r="Y30" s="80"/>
      <c r="Z30" s="80"/>
      <c r="AA30" s="80"/>
      <c r="AB30" s="80"/>
      <c r="AC30" s="80"/>
      <c r="AD30" s="80"/>
      <c r="AE30" s="80"/>
      <c r="AF30" s="80"/>
      <c r="AG30" s="80"/>
      <c r="AH30" s="80"/>
      <c r="AI30" s="90"/>
    </row>
    <row r="31" spans="1:35" s="89" customFormat="1" ht="30.75" hidden="1" customHeight="1" x14ac:dyDescent="0.25">
      <c r="A31" s="240">
        <v>1.21</v>
      </c>
      <c r="B31" s="102" t="s">
        <v>118</v>
      </c>
      <c r="C31" s="60" t="s">
        <v>147</v>
      </c>
      <c r="D31" s="57" t="s">
        <v>171</v>
      </c>
      <c r="E31" s="25" t="s">
        <v>200</v>
      </c>
      <c r="F31" s="29">
        <v>45</v>
      </c>
      <c r="G31" s="31">
        <f t="shared" si="1"/>
        <v>0</v>
      </c>
      <c r="H31" s="29">
        <f t="shared" si="3"/>
        <v>0</v>
      </c>
      <c r="I31" s="313" t="s">
        <v>205</v>
      </c>
      <c r="J31" s="4"/>
      <c r="K31" s="4"/>
      <c r="L31" s="4"/>
      <c r="M31" s="4"/>
      <c r="N31" s="4"/>
      <c r="O31" s="4"/>
      <c r="P31" s="4"/>
      <c r="Q31" s="4"/>
      <c r="R31" s="4"/>
      <c r="S31" s="342"/>
      <c r="T31" s="80"/>
      <c r="U31" s="80"/>
      <c r="V31" s="80"/>
      <c r="W31" s="80"/>
      <c r="X31" s="80"/>
      <c r="Y31" s="80"/>
      <c r="Z31" s="80"/>
      <c r="AA31" s="80"/>
      <c r="AB31" s="80"/>
      <c r="AC31" s="80"/>
      <c r="AD31" s="80"/>
      <c r="AE31" s="80"/>
      <c r="AF31" s="80"/>
      <c r="AG31" s="80"/>
      <c r="AH31" s="80"/>
      <c r="AI31" s="90"/>
    </row>
    <row r="32" spans="1:35" s="89" customFormat="1" ht="30.75" hidden="1" customHeight="1" x14ac:dyDescent="0.25">
      <c r="A32" s="240">
        <v>1.22</v>
      </c>
      <c r="B32" s="102" t="s">
        <v>119</v>
      </c>
      <c r="C32" s="60" t="s">
        <v>147</v>
      </c>
      <c r="D32" s="57" t="s">
        <v>172</v>
      </c>
      <c r="E32" s="25" t="s">
        <v>200</v>
      </c>
      <c r="F32" s="29">
        <v>50</v>
      </c>
      <c r="G32" s="31">
        <f t="shared" si="1"/>
        <v>0</v>
      </c>
      <c r="H32" s="29">
        <f t="shared" si="3"/>
        <v>0</v>
      </c>
      <c r="I32" s="313" t="s">
        <v>206</v>
      </c>
      <c r="J32" s="4"/>
      <c r="K32" s="4"/>
      <c r="L32" s="4"/>
      <c r="M32" s="4"/>
      <c r="N32" s="4"/>
      <c r="O32" s="4"/>
      <c r="P32" s="4"/>
      <c r="Q32" s="4"/>
      <c r="R32" s="4"/>
      <c r="S32" s="342"/>
      <c r="T32" s="80"/>
      <c r="U32" s="80"/>
      <c r="V32" s="80"/>
      <c r="W32" s="80"/>
      <c r="X32" s="80"/>
      <c r="Y32" s="80"/>
      <c r="Z32" s="80"/>
      <c r="AA32" s="80"/>
      <c r="AB32" s="80"/>
      <c r="AC32" s="80"/>
      <c r="AD32" s="80"/>
      <c r="AE32" s="80"/>
      <c r="AF32" s="80"/>
      <c r="AG32" s="80"/>
      <c r="AH32" s="80"/>
      <c r="AI32" s="90"/>
    </row>
    <row r="33" spans="1:35" s="89" customFormat="1" ht="30.75" hidden="1" customHeight="1" x14ac:dyDescent="0.25">
      <c r="A33" s="240">
        <v>1.23</v>
      </c>
      <c r="B33" s="102" t="s">
        <v>120</v>
      </c>
      <c r="C33" s="60" t="s">
        <v>147</v>
      </c>
      <c r="D33" s="57" t="s">
        <v>173</v>
      </c>
      <c r="E33" s="25" t="s">
        <v>200</v>
      </c>
      <c r="F33" s="29">
        <v>60</v>
      </c>
      <c r="G33" s="31">
        <f t="shared" si="1"/>
        <v>0</v>
      </c>
      <c r="H33" s="29">
        <f t="shared" si="3"/>
        <v>0</v>
      </c>
      <c r="I33" s="313" t="s">
        <v>207</v>
      </c>
      <c r="J33" s="4"/>
      <c r="K33" s="4"/>
      <c r="L33" s="4"/>
      <c r="M33" s="4"/>
      <c r="N33" s="4"/>
      <c r="O33" s="4"/>
      <c r="P33" s="4"/>
      <c r="Q33" s="4"/>
      <c r="R33" s="4"/>
      <c r="S33" s="342"/>
      <c r="T33" s="80"/>
      <c r="U33" s="80"/>
      <c r="V33" s="80"/>
      <c r="W33" s="80"/>
      <c r="X33" s="80"/>
      <c r="Y33" s="80"/>
      <c r="Z33" s="80"/>
      <c r="AA33" s="80"/>
      <c r="AB33" s="80"/>
      <c r="AC33" s="80"/>
      <c r="AD33" s="80"/>
      <c r="AE33" s="80"/>
      <c r="AF33" s="80"/>
      <c r="AG33" s="80"/>
      <c r="AH33" s="80"/>
      <c r="AI33" s="90"/>
    </row>
    <row r="34" spans="1:35" s="89" customFormat="1" ht="30.75" hidden="1" customHeight="1" x14ac:dyDescent="0.25">
      <c r="A34" s="240">
        <v>1.24</v>
      </c>
      <c r="B34" s="102" t="s">
        <v>121</v>
      </c>
      <c r="C34" s="60" t="s">
        <v>147</v>
      </c>
      <c r="D34" s="57" t="s">
        <v>174</v>
      </c>
      <c r="E34" s="25" t="s">
        <v>84</v>
      </c>
      <c r="F34" s="29">
        <v>280</v>
      </c>
      <c r="G34" s="31">
        <f t="shared" si="1"/>
        <v>0</v>
      </c>
      <c r="H34" s="29">
        <f t="shared" si="3"/>
        <v>0</v>
      </c>
      <c r="I34" s="313" t="s">
        <v>208</v>
      </c>
      <c r="J34" s="4"/>
      <c r="K34" s="4"/>
      <c r="L34" s="4"/>
      <c r="M34" s="4"/>
      <c r="N34" s="4"/>
      <c r="O34" s="4"/>
      <c r="P34" s="4"/>
      <c r="Q34" s="4"/>
      <c r="R34" s="4"/>
      <c r="S34" s="342"/>
      <c r="T34" s="80"/>
      <c r="U34" s="80"/>
      <c r="V34" s="80"/>
      <c r="W34" s="80"/>
      <c r="X34" s="80"/>
      <c r="Y34" s="80"/>
      <c r="Z34" s="80"/>
      <c r="AA34" s="80"/>
      <c r="AB34" s="80"/>
      <c r="AC34" s="80"/>
      <c r="AD34" s="80"/>
      <c r="AE34" s="80"/>
      <c r="AF34" s="80"/>
      <c r="AG34" s="80"/>
      <c r="AH34" s="80"/>
      <c r="AI34" s="90"/>
    </row>
    <row r="35" spans="1:35" s="89" customFormat="1" ht="30.75" hidden="1" customHeight="1" x14ac:dyDescent="0.25">
      <c r="A35" s="240">
        <v>1.25</v>
      </c>
      <c r="B35" s="102" t="s">
        <v>122</v>
      </c>
      <c r="C35" s="60" t="s">
        <v>147</v>
      </c>
      <c r="D35" s="57" t="s">
        <v>175</v>
      </c>
      <c r="E35" s="25" t="s">
        <v>84</v>
      </c>
      <c r="F35" s="29">
        <v>300</v>
      </c>
      <c r="G35" s="31">
        <f t="shared" si="1"/>
        <v>0</v>
      </c>
      <c r="H35" s="29">
        <f t="shared" si="3"/>
        <v>0</v>
      </c>
      <c r="I35" s="313" t="s">
        <v>209</v>
      </c>
      <c r="J35" s="4"/>
      <c r="K35" s="4"/>
      <c r="L35" s="4"/>
      <c r="M35" s="4"/>
      <c r="N35" s="4"/>
      <c r="O35" s="4"/>
      <c r="P35" s="4"/>
      <c r="Q35" s="4"/>
      <c r="R35" s="4"/>
      <c r="S35" s="342"/>
      <c r="T35" s="80"/>
      <c r="U35" s="80"/>
      <c r="V35" s="80"/>
      <c r="W35" s="80"/>
      <c r="X35" s="80"/>
      <c r="Y35" s="80"/>
      <c r="Z35" s="80"/>
      <c r="AA35" s="80"/>
      <c r="AB35" s="80"/>
      <c r="AC35" s="80"/>
      <c r="AD35" s="80"/>
      <c r="AE35" s="80"/>
      <c r="AF35" s="80"/>
      <c r="AG35" s="80"/>
      <c r="AH35" s="80"/>
      <c r="AI35" s="90"/>
    </row>
    <row r="36" spans="1:35" s="89" customFormat="1" ht="30.75" hidden="1" customHeight="1" x14ac:dyDescent="0.25">
      <c r="A36" s="240">
        <v>1.26</v>
      </c>
      <c r="B36" s="102" t="s">
        <v>123</v>
      </c>
      <c r="C36" s="60" t="s">
        <v>147</v>
      </c>
      <c r="D36" s="57" t="s">
        <v>176</v>
      </c>
      <c r="E36" s="25" t="s">
        <v>199</v>
      </c>
      <c r="F36" s="29">
        <v>30</v>
      </c>
      <c r="G36" s="31">
        <f t="shared" si="1"/>
        <v>0</v>
      </c>
      <c r="H36" s="29">
        <f t="shared" si="3"/>
        <v>0</v>
      </c>
      <c r="I36" s="313" t="s">
        <v>209</v>
      </c>
      <c r="J36" s="4"/>
      <c r="K36" s="4"/>
      <c r="L36" s="4"/>
      <c r="M36" s="4"/>
      <c r="N36" s="4"/>
      <c r="O36" s="4"/>
      <c r="P36" s="4"/>
      <c r="Q36" s="4"/>
      <c r="R36" s="4"/>
      <c r="S36" s="342"/>
      <c r="T36" s="80"/>
      <c r="U36" s="80"/>
      <c r="V36" s="80"/>
      <c r="W36" s="80"/>
      <c r="X36" s="80"/>
      <c r="Y36" s="80"/>
      <c r="Z36" s="80"/>
      <c r="AA36" s="80"/>
      <c r="AB36" s="80"/>
      <c r="AC36" s="80"/>
      <c r="AD36" s="80"/>
      <c r="AE36" s="80"/>
      <c r="AF36" s="80"/>
      <c r="AG36" s="80"/>
      <c r="AH36" s="80"/>
      <c r="AI36" s="90"/>
    </row>
    <row r="37" spans="1:35" s="89" customFormat="1" ht="30.75" hidden="1" customHeight="1" x14ac:dyDescent="0.25">
      <c r="A37" s="240">
        <v>1.27</v>
      </c>
      <c r="B37" s="102" t="s">
        <v>124</v>
      </c>
      <c r="C37" s="60" t="s">
        <v>147</v>
      </c>
      <c r="D37" s="57" t="s">
        <v>177</v>
      </c>
      <c r="E37" s="25" t="s">
        <v>197</v>
      </c>
      <c r="F37" s="29">
        <v>40</v>
      </c>
      <c r="G37" s="31">
        <f t="shared" si="1"/>
        <v>0</v>
      </c>
      <c r="H37" s="29">
        <f t="shared" si="3"/>
        <v>0</v>
      </c>
      <c r="I37" s="313" t="s">
        <v>210</v>
      </c>
      <c r="J37" s="4"/>
      <c r="K37" s="4"/>
      <c r="L37" s="4"/>
      <c r="M37" s="4"/>
      <c r="N37" s="4"/>
      <c r="O37" s="4"/>
      <c r="P37" s="4"/>
      <c r="Q37" s="4"/>
      <c r="R37" s="4"/>
      <c r="S37" s="342"/>
      <c r="T37" s="80"/>
      <c r="U37" s="80"/>
      <c r="V37" s="80"/>
      <c r="W37" s="80"/>
      <c r="X37" s="80"/>
      <c r="Y37" s="80"/>
      <c r="Z37" s="80"/>
      <c r="AA37" s="80"/>
      <c r="AB37" s="80"/>
      <c r="AC37" s="80"/>
      <c r="AD37" s="80"/>
      <c r="AE37" s="80"/>
      <c r="AF37" s="80"/>
      <c r="AG37" s="80"/>
      <c r="AH37" s="80"/>
      <c r="AI37" s="90"/>
    </row>
    <row r="38" spans="1:35" s="89" customFormat="1" ht="30.75" hidden="1" customHeight="1" x14ac:dyDescent="0.25">
      <c r="A38" s="240">
        <v>1.28</v>
      </c>
      <c r="B38" s="102" t="s">
        <v>125</v>
      </c>
      <c r="C38" s="60" t="s">
        <v>147</v>
      </c>
      <c r="D38" s="57" t="s">
        <v>178</v>
      </c>
      <c r="E38" s="25" t="s">
        <v>197</v>
      </c>
      <c r="F38" s="29">
        <v>70</v>
      </c>
      <c r="G38" s="31">
        <f t="shared" si="1"/>
        <v>0</v>
      </c>
      <c r="H38" s="29">
        <f t="shared" si="3"/>
        <v>0</v>
      </c>
      <c r="I38" s="313" t="s">
        <v>211</v>
      </c>
      <c r="J38" s="4"/>
      <c r="K38" s="4"/>
      <c r="L38" s="4"/>
      <c r="M38" s="4"/>
      <c r="N38" s="4"/>
      <c r="O38" s="4"/>
      <c r="P38" s="4"/>
      <c r="Q38" s="4"/>
      <c r="R38" s="4"/>
      <c r="S38" s="342"/>
      <c r="T38" s="80"/>
      <c r="U38" s="80"/>
      <c r="V38" s="80"/>
      <c r="W38" s="80"/>
      <c r="X38" s="80"/>
      <c r="Y38" s="80"/>
      <c r="Z38" s="80"/>
      <c r="AA38" s="80"/>
      <c r="AB38" s="80"/>
      <c r="AC38" s="80"/>
      <c r="AD38" s="80"/>
      <c r="AE38" s="80"/>
      <c r="AF38" s="80"/>
      <c r="AG38" s="80"/>
      <c r="AH38" s="80"/>
      <c r="AI38" s="90"/>
    </row>
    <row r="39" spans="1:35" s="89" customFormat="1" ht="30.75" hidden="1" customHeight="1" x14ac:dyDescent="0.25">
      <c r="A39" s="240">
        <v>1.29</v>
      </c>
      <c r="B39" s="102" t="s">
        <v>126</v>
      </c>
      <c r="C39" s="60" t="s">
        <v>147</v>
      </c>
      <c r="D39" s="57" t="s">
        <v>179</v>
      </c>
      <c r="E39" s="25" t="s">
        <v>197</v>
      </c>
      <c r="F39" s="29">
        <v>20</v>
      </c>
      <c r="G39" s="31">
        <f t="shared" si="1"/>
        <v>0</v>
      </c>
      <c r="H39" s="29">
        <f t="shared" si="3"/>
        <v>0</v>
      </c>
      <c r="I39" s="313" t="s">
        <v>212</v>
      </c>
      <c r="J39" s="4"/>
      <c r="K39" s="4"/>
      <c r="L39" s="4"/>
      <c r="M39" s="4"/>
      <c r="N39" s="4"/>
      <c r="O39" s="4"/>
      <c r="P39" s="4"/>
      <c r="Q39" s="4"/>
      <c r="R39" s="4"/>
      <c r="S39" s="342"/>
      <c r="T39" s="80"/>
      <c r="U39" s="80"/>
      <c r="V39" s="80"/>
      <c r="W39" s="80"/>
      <c r="X39" s="80"/>
      <c r="Y39" s="80"/>
      <c r="Z39" s="80"/>
      <c r="AA39" s="80"/>
      <c r="AB39" s="80"/>
      <c r="AC39" s="80"/>
      <c r="AD39" s="80"/>
      <c r="AE39" s="80"/>
      <c r="AF39" s="80"/>
      <c r="AG39" s="80"/>
      <c r="AH39" s="80"/>
      <c r="AI39" s="90"/>
    </row>
    <row r="40" spans="1:35" s="89" customFormat="1" ht="30.75" hidden="1" customHeight="1" x14ac:dyDescent="0.25">
      <c r="A40" s="240">
        <v>1.3</v>
      </c>
      <c r="B40" s="102" t="s">
        <v>127</v>
      </c>
      <c r="C40" s="60" t="s">
        <v>147</v>
      </c>
      <c r="D40" s="57" t="s">
        <v>180</v>
      </c>
      <c r="E40" s="25" t="s">
        <v>197</v>
      </c>
      <c r="F40" s="29">
        <v>70</v>
      </c>
      <c r="G40" s="31">
        <f t="shared" si="1"/>
        <v>0</v>
      </c>
      <c r="H40" s="29">
        <f t="shared" si="3"/>
        <v>0</v>
      </c>
      <c r="I40" s="313" t="s">
        <v>213</v>
      </c>
      <c r="J40" s="4"/>
      <c r="K40" s="4"/>
      <c r="L40" s="4"/>
      <c r="M40" s="4"/>
      <c r="N40" s="4"/>
      <c r="O40" s="4"/>
      <c r="P40" s="4"/>
      <c r="Q40" s="4"/>
      <c r="R40" s="4"/>
      <c r="S40" s="342"/>
      <c r="T40" s="80"/>
      <c r="U40" s="80"/>
      <c r="V40" s="80"/>
      <c r="W40" s="80"/>
      <c r="X40" s="80"/>
      <c r="Y40" s="80"/>
      <c r="Z40" s="80"/>
      <c r="AA40" s="80"/>
      <c r="AB40" s="80"/>
      <c r="AC40" s="80"/>
      <c r="AD40" s="80"/>
      <c r="AE40" s="80"/>
      <c r="AF40" s="80"/>
      <c r="AG40" s="80"/>
      <c r="AH40" s="80"/>
      <c r="AI40" s="90"/>
    </row>
    <row r="41" spans="1:35" s="89" customFormat="1" ht="30.75" hidden="1" customHeight="1" x14ac:dyDescent="0.25">
      <c r="A41" s="240">
        <v>1.31</v>
      </c>
      <c r="B41" s="102" t="s">
        <v>128</v>
      </c>
      <c r="C41" s="60" t="s">
        <v>147</v>
      </c>
      <c r="D41" s="57" t="s">
        <v>181</v>
      </c>
      <c r="E41" s="25" t="s">
        <v>197</v>
      </c>
      <c r="F41" s="29">
        <v>12</v>
      </c>
      <c r="G41" s="31">
        <f t="shared" si="1"/>
        <v>0</v>
      </c>
      <c r="H41" s="29">
        <f t="shared" si="3"/>
        <v>0</v>
      </c>
      <c r="I41" s="313" t="s">
        <v>214</v>
      </c>
      <c r="J41" s="4"/>
      <c r="K41" s="4"/>
      <c r="L41" s="4"/>
      <c r="M41" s="4"/>
      <c r="N41" s="4"/>
      <c r="O41" s="4"/>
      <c r="P41" s="4"/>
      <c r="Q41" s="4"/>
      <c r="R41" s="4"/>
      <c r="S41" s="342"/>
      <c r="T41" s="80"/>
      <c r="U41" s="80"/>
      <c r="V41" s="80"/>
      <c r="W41" s="80"/>
      <c r="X41" s="80"/>
      <c r="Y41" s="80"/>
      <c r="Z41" s="80"/>
      <c r="AA41" s="80"/>
      <c r="AB41" s="80"/>
      <c r="AC41" s="80"/>
      <c r="AD41" s="80"/>
      <c r="AE41" s="80"/>
      <c r="AF41" s="80"/>
      <c r="AG41" s="80"/>
      <c r="AH41" s="80"/>
      <c r="AI41" s="90"/>
    </row>
    <row r="42" spans="1:35" s="89" customFormat="1" ht="30.75" hidden="1" customHeight="1" x14ac:dyDescent="0.25">
      <c r="A42" s="240">
        <v>1.32</v>
      </c>
      <c r="B42" s="102" t="s">
        <v>129</v>
      </c>
      <c r="C42" s="60" t="s">
        <v>147</v>
      </c>
      <c r="D42" s="57" t="s">
        <v>182</v>
      </c>
      <c r="E42" s="25" t="s">
        <v>197</v>
      </c>
      <c r="F42" s="29">
        <v>13</v>
      </c>
      <c r="G42" s="31">
        <f t="shared" si="1"/>
        <v>0</v>
      </c>
      <c r="H42" s="29">
        <f t="shared" si="3"/>
        <v>0</v>
      </c>
      <c r="I42" s="313" t="s">
        <v>215</v>
      </c>
      <c r="J42" s="4"/>
      <c r="K42" s="4"/>
      <c r="L42" s="4"/>
      <c r="M42" s="4"/>
      <c r="N42" s="4"/>
      <c r="O42" s="4"/>
      <c r="P42" s="4"/>
      <c r="Q42" s="4"/>
      <c r="R42" s="4"/>
      <c r="S42" s="342"/>
      <c r="T42" s="80"/>
      <c r="U42" s="80"/>
      <c r="V42" s="80"/>
      <c r="W42" s="80"/>
      <c r="X42" s="80"/>
      <c r="Y42" s="80"/>
      <c r="Z42" s="80"/>
      <c r="AA42" s="80"/>
      <c r="AB42" s="80"/>
      <c r="AC42" s="80"/>
      <c r="AD42" s="80"/>
      <c r="AE42" s="80"/>
      <c r="AF42" s="80"/>
      <c r="AG42" s="80"/>
      <c r="AH42" s="80"/>
      <c r="AI42" s="90"/>
    </row>
    <row r="43" spans="1:35" s="89" customFormat="1" ht="30.75" hidden="1" customHeight="1" x14ac:dyDescent="0.25">
      <c r="A43" s="240">
        <v>1.33</v>
      </c>
      <c r="B43" s="102" t="s">
        <v>130</v>
      </c>
      <c r="C43" s="60" t="s">
        <v>147</v>
      </c>
      <c r="D43" s="57" t="s">
        <v>183</v>
      </c>
      <c r="E43" s="25" t="s">
        <v>197</v>
      </c>
      <c r="F43" s="29">
        <v>20</v>
      </c>
      <c r="G43" s="31">
        <f t="shared" si="1"/>
        <v>0</v>
      </c>
      <c r="H43" s="29">
        <f t="shared" si="3"/>
        <v>0</v>
      </c>
      <c r="I43" s="313" t="s">
        <v>216</v>
      </c>
      <c r="J43" s="4"/>
      <c r="K43" s="4"/>
      <c r="L43" s="4"/>
      <c r="M43" s="4"/>
      <c r="N43" s="4"/>
      <c r="O43" s="4"/>
      <c r="P43" s="4"/>
      <c r="Q43" s="4"/>
      <c r="R43" s="4"/>
      <c r="S43" s="342"/>
      <c r="T43" s="80"/>
      <c r="U43" s="80"/>
      <c r="V43" s="80"/>
      <c r="W43" s="80"/>
      <c r="X43" s="80"/>
      <c r="Y43" s="80"/>
      <c r="Z43" s="80"/>
      <c r="AA43" s="80"/>
      <c r="AB43" s="80"/>
      <c r="AC43" s="80"/>
      <c r="AD43" s="80"/>
      <c r="AE43" s="80"/>
      <c r="AF43" s="80"/>
      <c r="AG43" s="80"/>
      <c r="AH43" s="80"/>
      <c r="AI43" s="90"/>
    </row>
    <row r="44" spans="1:35" s="89" customFormat="1" ht="30.75" hidden="1" customHeight="1" x14ac:dyDescent="0.25">
      <c r="A44" s="240">
        <v>1.34</v>
      </c>
      <c r="B44" s="102" t="s">
        <v>131</v>
      </c>
      <c r="C44" s="60" t="s">
        <v>147</v>
      </c>
      <c r="D44" s="57" t="s">
        <v>184</v>
      </c>
      <c r="E44" s="25" t="s">
        <v>197</v>
      </c>
      <c r="F44" s="29">
        <v>75</v>
      </c>
      <c r="G44" s="31">
        <f t="shared" si="1"/>
        <v>0</v>
      </c>
      <c r="H44" s="29">
        <f t="shared" si="3"/>
        <v>0</v>
      </c>
      <c r="I44" s="313" t="s">
        <v>217</v>
      </c>
      <c r="J44" s="4"/>
      <c r="K44" s="4"/>
      <c r="L44" s="4"/>
      <c r="M44" s="4"/>
      <c r="N44" s="4"/>
      <c r="O44" s="4"/>
      <c r="P44" s="4"/>
      <c r="Q44" s="4"/>
      <c r="R44" s="4"/>
      <c r="S44" s="342"/>
      <c r="T44" s="80"/>
      <c r="U44" s="80"/>
      <c r="V44" s="80"/>
      <c r="W44" s="80"/>
      <c r="X44" s="80"/>
      <c r="Y44" s="80"/>
      <c r="Z44" s="80"/>
      <c r="AA44" s="80"/>
      <c r="AB44" s="80"/>
      <c r="AC44" s="80"/>
      <c r="AD44" s="80"/>
      <c r="AE44" s="80"/>
      <c r="AF44" s="80"/>
      <c r="AG44" s="80"/>
      <c r="AH44" s="80"/>
      <c r="AI44" s="90"/>
    </row>
    <row r="45" spans="1:35" s="89" customFormat="1" ht="30.75" hidden="1" customHeight="1" x14ac:dyDescent="0.25">
      <c r="A45" s="240">
        <v>1.35</v>
      </c>
      <c r="B45" s="102" t="s">
        <v>132</v>
      </c>
      <c r="C45" s="60" t="s">
        <v>147</v>
      </c>
      <c r="D45" s="57" t="s">
        <v>185</v>
      </c>
      <c r="E45" s="25" t="s">
        <v>197</v>
      </c>
      <c r="F45" s="29">
        <v>120</v>
      </c>
      <c r="G45" s="31">
        <f t="shared" si="1"/>
        <v>0</v>
      </c>
      <c r="H45" s="29">
        <f t="shared" si="3"/>
        <v>0</v>
      </c>
      <c r="I45" s="313" t="s">
        <v>218</v>
      </c>
      <c r="J45" s="4"/>
      <c r="K45" s="4"/>
      <c r="L45" s="4"/>
      <c r="M45" s="4"/>
      <c r="N45" s="4"/>
      <c r="O45" s="4"/>
      <c r="P45" s="4"/>
      <c r="Q45" s="4"/>
      <c r="R45" s="4"/>
      <c r="S45" s="342"/>
      <c r="T45" s="80"/>
      <c r="U45" s="80"/>
      <c r="V45" s="80"/>
      <c r="W45" s="80"/>
      <c r="X45" s="80"/>
      <c r="Y45" s="80"/>
      <c r="Z45" s="80"/>
      <c r="AA45" s="80"/>
      <c r="AB45" s="80"/>
      <c r="AC45" s="80"/>
      <c r="AD45" s="80"/>
      <c r="AE45" s="80"/>
      <c r="AF45" s="80"/>
      <c r="AG45" s="80"/>
      <c r="AH45" s="80"/>
      <c r="AI45" s="90"/>
    </row>
    <row r="46" spans="1:35" s="89" customFormat="1" ht="30.75" hidden="1" customHeight="1" x14ac:dyDescent="0.25">
      <c r="A46" s="240">
        <v>1.36</v>
      </c>
      <c r="B46" s="102" t="s">
        <v>133</v>
      </c>
      <c r="C46" s="60" t="s">
        <v>147</v>
      </c>
      <c r="D46" s="57" t="s">
        <v>186</v>
      </c>
      <c r="E46" s="25" t="s">
        <v>197</v>
      </c>
      <c r="F46" s="29">
        <v>130</v>
      </c>
      <c r="G46" s="31">
        <f>SUM(J46:S46)</f>
        <v>0</v>
      </c>
      <c r="H46" s="29">
        <f t="shared" si="3"/>
        <v>0</v>
      </c>
      <c r="I46" s="313" t="s">
        <v>219</v>
      </c>
      <c r="J46" s="4"/>
      <c r="K46" s="4"/>
      <c r="L46" s="4"/>
      <c r="M46" s="4"/>
      <c r="N46" s="4"/>
      <c r="O46" s="4"/>
      <c r="P46" s="4"/>
      <c r="Q46" s="4"/>
      <c r="R46" s="4"/>
      <c r="S46" s="342"/>
      <c r="T46" s="80"/>
      <c r="U46" s="80"/>
      <c r="V46" s="80"/>
      <c r="W46" s="80"/>
      <c r="X46" s="80"/>
      <c r="Y46" s="80"/>
      <c r="Z46" s="80"/>
      <c r="AA46" s="80"/>
      <c r="AB46" s="80"/>
      <c r="AC46" s="80"/>
      <c r="AD46" s="80"/>
      <c r="AE46" s="80"/>
      <c r="AF46" s="80"/>
      <c r="AG46" s="80"/>
      <c r="AH46" s="80"/>
      <c r="AI46" s="90"/>
    </row>
    <row r="47" spans="1:35" s="89" customFormat="1" ht="30.75" hidden="1" customHeight="1" x14ac:dyDescent="0.25">
      <c r="A47" s="240">
        <v>1.37</v>
      </c>
      <c r="B47" s="102" t="s">
        <v>134</v>
      </c>
      <c r="C47" s="60" t="s">
        <v>147</v>
      </c>
      <c r="D47" s="57" t="s">
        <v>187</v>
      </c>
      <c r="E47" s="25" t="s">
        <v>197</v>
      </c>
      <c r="F47" s="29">
        <v>140</v>
      </c>
      <c r="G47" s="31">
        <f>SUM(J47:S47)</f>
        <v>0</v>
      </c>
      <c r="H47" s="29">
        <f t="shared" si="3"/>
        <v>0</v>
      </c>
      <c r="I47" s="313" t="s">
        <v>220</v>
      </c>
      <c r="J47" s="4"/>
      <c r="K47" s="4"/>
      <c r="L47" s="4"/>
      <c r="M47" s="4"/>
      <c r="N47" s="4"/>
      <c r="O47" s="4"/>
      <c r="P47" s="4"/>
      <c r="Q47" s="4"/>
      <c r="R47" s="4"/>
      <c r="S47" s="342"/>
      <c r="T47" s="80"/>
      <c r="U47" s="80"/>
      <c r="V47" s="80"/>
      <c r="W47" s="80"/>
      <c r="X47" s="80"/>
      <c r="Y47" s="80"/>
      <c r="Z47" s="80"/>
      <c r="AA47" s="80"/>
      <c r="AB47" s="80"/>
      <c r="AC47" s="80"/>
      <c r="AD47" s="80"/>
      <c r="AE47" s="80"/>
      <c r="AF47" s="80"/>
      <c r="AG47" s="80"/>
      <c r="AH47" s="80"/>
      <c r="AI47" s="90"/>
    </row>
    <row r="48" spans="1:35" s="89" customFormat="1" ht="30.75" hidden="1" customHeight="1" x14ac:dyDescent="0.25">
      <c r="A48" s="240">
        <v>1.38</v>
      </c>
      <c r="B48" s="102" t="s">
        <v>135</v>
      </c>
      <c r="C48" s="60" t="s">
        <v>147</v>
      </c>
      <c r="D48" s="57" t="s">
        <v>188</v>
      </c>
      <c r="E48" s="25" t="s">
        <v>200</v>
      </c>
      <c r="F48" s="29">
        <v>17</v>
      </c>
      <c r="G48" s="31">
        <f t="shared" ref="G48:G57" si="4">SUM(J48:S48)</f>
        <v>0</v>
      </c>
      <c r="H48" s="29">
        <f t="shared" si="3"/>
        <v>0</v>
      </c>
      <c r="I48" s="313" t="s">
        <v>221</v>
      </c>
      <c r="J48" s="4"/>
      <c r="K48" s="4"/>
      <c r="L48" s="4"/>
      <c r="M48" s="4"/>
      <c r="N48" s="4"/>
      <c r="O48" s="4"/>
      <c r="P48" s="4"/>
      <c r="Q48" s="4"/>
      <c r="R48" s="4"/>
      <c r="S48" s="342"/>
      <c r="T48" s="80"/>
      <c r="U48" s="80"/>
      <c r="V48" s="80"/>
      <c r="W48" s="80"/>
      <c r="X48" s="80"/>
      <c r="Y48" s="80"/>
      <c r="Z48" s="80"/>
      <c r="AA48" s="80"/>
      <c r="AB48" s="80"/>
      <c r="AC48" s="80"/>
      <c r="AD48" s="80"/>
      <c r="AE48" s="80"/>
      <c r="AF48" s="80"/>
      <c r="AG48" s="80"/>
      <c r="AH48" s="80"/>
      <c r="AI48" s="90"/>
    </row>
    <row r="49" spans="1:35" s="89" customFormat="1" ht="30.75" hidden="1" customHeight="1" x14ac:dyDescent="0.25">
      <c r="A49" s="240">
        <v>1.39</v>
      </c>
      <c r="B49" s="102" t="s">
        <v>136</v>
      </c>
      <c r="C49" s="60" t="s">
        <v>147</v>
      </c>
      <c r="D49" s="57" t="s">
        <v>189</v>
      </c>
      <c r="E49" s="25" t="s">
        <v>200</v>
      </c>
      <c r="F49" s="29">
        <v>23</v>
      </c>
      <c r="G49" s="31">
        <f t="shared" si="4"/>
        <v>0</v>
      </c>
      <c r="H49" s="29">
        <f t="shared" si="3"/>
        <v>0</v>
      </c>
      <c r="I49" s="313" t="s">
        <v>222</v>
      </c>
      <c r="J49" s="4"/>
      <c r="K49" s="4"/>
      <c r="L49" s="4"/>
      <c r="M49" s="4"/>
      <c r="N49" s="4"/>
      <c r="O49" s="4"/>
      <c r="P49" s="4"/>
      <c r="Q49" s="4"/>
      <c r="R49" s="4"/>
      <c r="S49" s="342"/>
      <c r="T49" s="80"/>
      <c r="U49" s="80"/>
      <c r="V49" s="80"/>
      <c r="W49" s="80"/>
      <c r="X49" s="80"/>
      <c r="Y49" s="80"/>
      <c r="Z49" s="80"/>
      <c r="AA49" s="80"/>
      <c r="AB49" s="80"/>
      <c r="AC49" s="80"/>
      <c r="AD49" s="80"/>
      <c r="AE49" s="80"/>
      <c r="AF49" s="80"/>
      <c r="AG49" s="80"/>
      <c r="AH49" s="80"/>
      <c r="AI49" s="90"/>
    </row>
    <row r="50" spans="1:35" s="89" customFormat="1" ht="30.75" hidden="1" customHeight="1" x14ac:dyDescent="0.25">
      <c r="A50" s="240">
        <v>1.4</v>
      </c>
      <c r="B50" s="102" t="s">
        <v>137</v>
      </c>
      <c r="C50" s="60" t="s">
        <v>147</v>
      </c>
      <c r="D50" s="57" t="s">
        <v>190</v>
      </c>
      <c r="E50" s="25" t="s">
        <v>199</v>
      </c>
      <c r="F50" s="29">
        <v>12</v>
      </c>
      <c r="G50" s="31">
        <f t="shared" si="4"/>
        <v>0</v>
      </c>
      <c r="H50" s="29">
        <f t="shared" si="3"/>
        <v>0</v>
      </c>
      <c r="I50" s="313" t="s">
        <v>223</v>
      </c>
      <c r="J50" s="4"/>
      <c r="K50" s="4"/>
      <c r="L50" s="4"/>
      <c r="M50" s="4"/>
      <c r="N50" s="4"/>
      <c r="O50" s="4"/>
      <c r="P50" s="4"/>
      <c r="Q50" s="4"/>
      <c r="R50" s="4"/>
      <c r="S50" s="342"/>
      <c r="T50" s="80"/>
      <c r="U50" s="80"/>
      <c r="V50" s="80"/>
      <c r="W50" s="80"/>
      <c r="X50" s="80"/>
      <c r="Y50" s="80"/>
      <c r="Z50" s="80"/>
      <c r="AA50" s="80"/>
      <c r="AB50" s="80"/>
      <c r="AC50" s="80"/>
      <c r="AD50" s="80"/>
      <c r="AE50" s="80"/>
      <c r="AF50" s="80"/>
      <c r="AG50" s="80"/>
      <c r="AH50" s="80"/>
      <c r="AI50" s="90"/>
    </row>
    <row r="51" spans="1:35" s="89" customFormat="1" ht="30.75" hidden="1" customHeight="1" x14ac:dyDescent="0.25">
      <c r="A51" s="240">
        <v>1.41</v>
      </c>
      <c r="B51" s="102" t="s">
        <v>138</v>
      </c>
      <c r="C51" s="60" t="s">
        <v>147</v>
      </c>
      <c r="D51" s="58" t="s">
        <v>191</v>
      </c>
      <c r="E51" s="25" t="s">
        <v>200</v>
      </c>
      <c r="F51" s="29">
        <v>25</v>
      </c>
      <c r="G51" s="31">
        <f t="shared" si="4"/>
        <v>0</v>
      </c>
      <c r="H51" s="29">
        <f t="shared" si="3"/>
        <v>0</v>
      </c>
      <c r="I51" s="313" t="s">
        <v>224</v>
      </c>
      <c r="J51" s="4"/>
      <c r="K51" s="4"/>
      <c r="L51" s="4"/>
      <c r="M51" s="4"/>
      <c r="N51" s="4"/>
      <c r="O51" s="4"/>
      <c r="P51" s="4"/>
      <c r="Q51" s="4"/>
      <c r="R51" s="4"/>
      <c r="S51" s="342"/>
      <c r="T51" s="80"/>
      <c r="U51" s="80"/>
      <c r="V51" s="80"/>
      <c r="W51" s="80"/>
      <c r="X51" s="80"/>
      <c r="Y51" s="80"/>
      <c r="Z51" s="80"/>
      <c r="AA51" s="80"/>
      <c r="AB51" s="80"/>
      <c r="AC51" s="80"/>
      <c r="AD51" s="80"/>
      <c r="AE51" s="80"/>
      <c r="AF51" s="80"/>
      <c r="AG51" s="80"/>
      <c r="AH51" s="80"/>
      <c r="AI51" s="90"/>
    </row>
    <row r="52" spans="1:35" s="89" customFormat="1" ht="30.75" hidden="1" customHeight="1" x14ac:dyDescent="0.25">
      <c r="A52" s="240">
        <v>1.42</v>
      </c>
      <c r="B52" s="102" t="s">
        <v>139</v>
      </c>
      <c r="C52" s="60" t="s">
        <v>147</v>
      </c>
      <c r="D52" s="58" t="s">
        <v>192</v>
      </c>
      <c r="E52" s="25" t="s">
        <v>199</v>
      </c>
      <c r="F52" s="29">
        <v>65</v>
      </c>
      <c r="G52" s="31">
        <f t="shared" si="4"/>
        <v>0</v>
      </c>
      <c r="H52" s="29">
        <f t="shared" si="3"/>
        <v>0</v>
      </c>
      <c r="I52" s="313" t="s">
        <v>225</v>
      </c>
      <c r="J52" s="4"/>
      <c r="K52" s="4"/>
      <c r="L52" s="4"/>
      <c r="M52" s="4"/>
      <c r="N52" s="4"/>
      <c r="O52" s="4"/>
      <c r="P52" s="4"/>
      <c r="Q52" s="4"/>
      <c r="R52" s="4"/>
      <c r="S52" s="342"/>
      <c r="T52" s="80"/>
      <c r="U52" s="80"/>
      <c r="V52" s="80"/>
      <c r="W52" s="80"/>
      <c r="X52" s="80"/>
      <c r="Y52" s="80"/>
      <c r="Z52" s="80"/>
      <c r="AA52" s="80"/>
      <c r="AB52" s="80"/>
      <c r="AC52" s="80"/>
      <c r="AD52" s="80"/>
      <c r="AE52" s="80"/>
      <c r="AF52" s="80"/>
      <c r="AG52" s="80"/>
      <c r="AH52" s="80"/>
      <c r="AI52" s="90"/>
    </row>
    <row r="53" spans="1:35" s="89" customFormat="1" ht="30.75" hidden="1" customHeight="1" x14ac:dyDescent="0.25">
      <c r="A53" s="240">
        <v>1.43</v>
      </c>
      <c r="B53" s="102" t="s">
        <v>140</v>
      </c>
      <c r="C53" s="60" t="s">
        <v>147</v>
      </c>
      <c r="D53" s="58" t="s">
        <v>193</v>
      </c>
      <c r="E53" s="25" t="s">
        <v>200</v>
      </c>
      <c r="F53" s="29">
        <v>105</v>
      </c>
      <c r="G53" s="31">
        <f t="shared" si="4"/>
        <v>0</v>
      </c>
      <c r="H53" s="29">
        <f t="shared" si="3"/>
        <v>0</v>
      </c>
      <c r="I53" s="313" t="s">
        <v>226</v>
      </c>
      <c r="J53" s="4"/>
      <c r="K53" s="4"/>
      <c r="L53" s="4"/>
      <c r="M53" s="4"/>
      <c r="N53" s="4"/>
      <c r="O53" s="4"/>
      <c r="P53" s="4"/>
      <c r="Q53" s="4"/>
      <c r="R53" s="4"/>
      <c r="S53" s="342"/>
      <c r="T53" s="80"/>
      <c r="U53" s="80"/>
      <c r="V53" s="80"/>
      <c r="W53" s="80"/>
      <c r="X53" s="80"/>
      <c r="Y53" s="80"/>
      <c r="Z53" s="80"/>
      <c r="AA53" s="80"/>
      <c r="AB53" s="80"/>
      <c r="AC53" s="80"/>
      <c r="AD53" s="80"/>
      <c r="AE53" s="80"/>
      <c r="AF53" s="80"/>
      <c r="AG53" s="80"/>
      <c r="AH53" s="80"/>
      <c r="AI53" s="90"/>
    </row>
    <row r="54" spans="1:35" s="89" customFormat="1" ht="30.75" hidden="1" customHeight="1" x14ac:dyDescent="0.25">
      <c r="A54" s="240" t="s">
        <v>1903</v>
      </c>
      <c r="B54" s="107"/>
      <c r="C54" s="107" t="s">
        <v>141</v>
      </c>
      <c r="D54" s="59"/>
      <c r="E54" s="52"/>
      <c r="F54" s="108"/>
      <c r="G54" s="109"/>
      <c r="H54" s="108"/>
      <c r="I54" s="350"/>
      <c r="J54" s="4"/>
      <c r="K54" s="4"/>
      <c r="L54" s="4"/>
      <c r="M54" s="4"/>
      <c r="N54" s="4"/>
      <c r="O54" s="4"/>
      <c r="P54" s="4"/>
      <c r="Q54" s="4"/>
      <c r="R54" s="4"/>
      <c r="S54" s="342"/>
      <c r="T54" s="80"/>
      <c r="U54" s="80"/>
      <c r="V54" s="80"/>
      <c r="W54" s="80"/>
      <c r="X54" s="80"/>
      <c r="Y54" s="80"/>
      <c r="Z54" s="80"/>
      <c r="AA54" s="80"/>
      <c r="AB54" s="80"/>
      <c r="AC54" s="80"/>
      <c r="AD54" s="80"/>
      <c r="AE54" s="80"/>
      <c r="AF54" s="80"/>
      <c r="AG54" s="80"/>
      <c r="AH54" s="80"/>
      <c r="AI54" s="90"/>
    </row>
    <row r="55" spans="1:35" s="89" customFormat="1" ht="44.25" hidden="1" customHeight="1" x14ac:dyDescent="0.25">
      <c r="A55" s="240">
        <v>1.44</v>
      </c>
      <c r="B55" s="102" t="s">
        <v>142</v>
      </c>
      <c r="C55" s="60" t="s">
        <v>148</v>
      </c>
      <c r="D55" s="58" t="s">
        <v>194</v>
      </c>
      <c r="E55" s="25" t="s">
        <v>198</v>
      </c>
      <c r="F55" s="29">
        <v>15</v>
      </c>
      <c r="G55" s="31">
        <f t="shared" si="4"/>
        <v>0</v>
      </c>
      <c r="H55" s="29">
        <f>F55*G55</f>
        <v>0</v>
      </c>
      <c r="I55" s="313" t="s">
        <v>227</v>
      </c>
      <c r="J55" s="4"/>
      <c r="K55" s="4"/>
      <c r="L55" s="4"/>
      <c r="M55" s="4"/>
      <c r="N55" s="4"/>
      <c r="O55" s="4"/>
      <c r="P55" s="4"/>
      <c r="Q55" s="4"/>
      <c r="R55" s="4"/>
      <c r="S55" s="342"/>
      <c r="T55" s="80"/>
      <c r="U55" s="80"/>
      <c r="V55" s="80"/>
      <c r="W55" s="80"/>
      <c r="X55" s="80"/>
      <c r="Y55" s="80"/>
      <c r="Z55" s="80"/>
      <c r="AA55" s="80"/>
      <c r="AB55" s="80"/>
      <c r="AC55" s="80"/>
      <c r="AD55" s="80"/>
      <c r="AE55" s="80"/>
      <c r="AF55" s="80"/>
      <c r="AG55" s="80"/>
      <c r="AH55" s="80"/>
      <c r="AI55" s="90"/>
    </row>
    <row r="56" spans="1:35" s="89" customFormat="1" ht="40.5" hidden="1" customHeight="1" x14ac:dyDescent="0.25">
      <c r="A56" s="240">
        <v>1.45</v>
      </c>
      <c r="B56" s="102" t="s">
        <v>143</v>
      </c>
      <c r="C56" s="60" t="s">
        <v>149</v>
      </c>
      <c r="D56" s="58" t="s">
        <v>195</v>
      </c>
      <c r="E56" s="25" t="s">
        <v>84</v>
      </c>
      <c r="F56" s="29">
        <v>200</v>
      </c>
      <c r="G56" s="31">
        <f t="shared" si="4"/>
        <v>0</v>
      </c>
      <c r="H56" s="29">
        <f>F56*G56</f>
        <v>0</v>
      </c>
      <c r="I56" s="313" t="s">
        <v>228</v>
      </c>
      <c r="J56" s="4"/>
      <c r="K56" s="4"/>
      <c r="L56" s="4"/>
      <c r="M56" s="4"/>
      <c r="N56" s="4"/>
      <c r="O56" s="4"/>
      <c r="P56" s="4"/>
      <c r="Q56" s="4"/>
      <c r="R56" s="4"/>
      <c r="S56" s="342"/>
      <c r="T56" s="80"/>
      <c r="U56" s="80"/>
      <c r="V56" s="80"/>
      <c r="W56" s="80"/>
      <c r="X56" s="80"/>
      <c r="Y56" s="80"/>
      <c r="Z56" s="80"/>
      <c r="AA56" s="80"/>
      <c r="AB56" s="80"/>
      <c r="AC56" s="80"/>
      <c r="AD56" s="80"/>
      <c r="AE56" s="80"/>
      <c r="AF56" s="80"/>
      <c r="AG56" s="80"/>
      <c r="AH56" s="80"/>
      <c r="AI56" s="90"/>
    </row>
    <row r="57" spans="1:35" s="89" customFormat="1" ht="30.75" hidden="1" customHeight="1" x14ac:dyDescent="0.25">
      <c r="A57" s="240">
        <v>1.46</v>
      </c>
      <c r="B57" s="102" t="s">
        <v>144</v>
      </c>
      <c r="C57" s="60" t="s">
        <v>150</v>
      </c>
      <c r="D57" s="58" t="s">
        <v>196</v>
      </c>
      <c r="E57" s="25" t="s">
        <v>197</v>
      </c>
      <c r="F57" s="29">
        <v>30</v>
      </c>
      <c r="G57" s="31">
        <f t="shared" si="4"/>
        <v>0</v>
      </c>
      <c r="H57" s="29">
        <f>F57*G57</f>
        <v>0</v>
      </c>
      <c r="I57" s="313" t="s">
        <v>229</v>
      </c>
      <c r="J57" s="4"/>
      <c r="K57" s="4"/>
      <c r="L57" s="4"/>
      <c r="M57" s="4"/>
      <c r="N57" s="4"/>
      <c r="O57" s="4"/>
      <c r="P57" s="4"/>
      <c r="Q57" s="4"/>
      <c r="R57" s="4"/>
      <c r="S57" s="342"/>
      <c r="T57" s="80"/>
      <c r="U57" s="80"/>
      <c r="V57" s="80"/>
      <c r="W57" s="80"/>
      <c r="X57" s="80"/>
      <c r="Y57" s="80"/>
      <c r="Z57" s="80"/>
      <c r="AA57" s="80"/>
      <c r="AB57" s="80"/>
      <c r="AC57" s="80"/>
      <c r="AD57" s="80"/>
      <c r="AE57" s="80"/>
      <c r="AF57" s="80"/>
      <c r="AG57" s="80"/>
      <c r="AH57" s="80"/>
      <c r="AI57" s="90"/>
    </row>
    <row r="58" spans="1:35" s="88" customFormat="1" ht="18" customHeight="1" x14ac:dyDescent="0.25">
      <c r="A58" s="240" t="str">
        <f>IF(B58=""," ",_xlfn.NUMBERVALUE(Summary!$A$14&amp;"." &amp; COUNT($A$1:A57)+1))</f>
        <v xml:space="preserve"> </v>
      </c>
      <c r="B58" s="94"/>
      <c r="C58" s="94" t="s">
        <v>16</v>
      </c>
      <c r="D58" s="106"/>
      <c r="E58" s="96"/>
      <c r="F58" s="97"/>
      <c r="G58" s="98"/>
      <c r="H58" s="99"/>
      <c r="I58" s="311"/>
      <c r="J58" s="100"/>
      <c r="K58" s="100"/>
      <c r="L58" s="100"/>
      <c r="M58" s="100"/>
      <c r="N58" s="100"/>
      <c r="O58" s="100"/>
      <c r="P58" s="100"/>
      <c r="Q58" s="100"/>
      <c r="R58" s="100"/>
      <c r="S58" s="340"/>
      <c r="T58" s="9"/>
      <c r="U58" s="9"/>
      <c r="V58" s="9"/>
      <c r="W58" s="9"/>
      <c r="X58" s="9"/>
      <c r="Y58" s="9"/>
      <c r="Z58" s="9"/>
      <c r="AA58" s="9"/>
      <c r="AB58" s="9"/>
      <c r="AC58" s="9"/>
      <c r="AD58" s="9"/>
      <c r="AE58" s="9"/>
      <c r="AF58" s="9"/>
      <c r="AG58" s="9"/>
      <c r="AH58" s="9"/>
      <c r="AI58" s="236"/>
    </row>
    <row r="59" spans="1:35" s="89" customFormat="1" x14ac:dyDescent="0.25">
      <c r="A59" s="240" t="str">
        <f>IF(B59=""," ",_xlfn.NUMBERVALUE(Summary!$A$14&amp;"." &amp; COUNT($A$1:A58)+1))</f>
        <v xml:space="preserve"> </v>
      </c>
      <c r="B59" s="3"/>
      <c r="C59" s="60"/>
      <c r="D59" s="60"/>
      <c r="E59" s="25"/>
      <c r="F59" s="29"/>
      <c r="G59" s="31"/>
      <c r="H59" s="29"/>
      <c r="I59" s="313"/>
      <c r="J59" s="4"/>
      <c r="K59" s="4"/>
      <c r="L59" s="4"/>
      <c r="M59" s="4"/>
      <c r="N59" s="4"/>
      <c r="O59" s="4"/>
      <c r="P59" s="4"/>
      <c r="Q59" s="4"/>
      <c r="R59" s="4"/>
      <c r="S59" s="342"/>
      <c r="T59" s="80"/>
      <c r="U59" s="80"/>
      <c r="V59" s="80"/>
      <c r="W59" s="80"/>
      <c r="X59" s="80"/>
      <c r="Y59" s="80"/>
      <c r="Z59" s="80"/>
      <c r="AA59" s="80"/>
      <c r="AB59" s="80"/>
      <c r="AC59" s="80"/>
      <c r="AD59" s="80"/>
      <c r="AE59" s="80"/>
      <c r="AF59" s="80"/>
      <c r="AG59" s="80"/>
      <c r="AH59" s="80"/>
      <c r="AI59" s="90"/>
    </row>
    <row r="60" spans="1:35" s="88" customFormat="1" ht="18" customHeight="1" x14ac:dyDescent="0.25">
      <c r="A60" s="240" t="str">
        <f>IF(B60=""," ",_xlfn.NUMBERVALUE(Summary!$A$14&amp;"." &amp; COUNT($A$1:A59)+1))</f>
        <v xml:space="preserve"> </v>
      </c>
      <c r="B60" s="94"/>
      <c r="C60" s="94" t="s">
        <v>654</v>
      </c>
      <c r="D60" s="95"/>
      <c r="E60" s="96"/>
      <c r="F60" s="97"/>
      <c r="G60" s="98"/>
      <c r="H60" s="99"/>
      <c r="I60" s="311"/>
      <c r="J60" s="100"/>
      <c r="K60" s="100"/>
      <c r="L60" s="100"/>
      <c r="M60" s="100"/>
      <c r="N60" s="100"/>
      <c r="O60" s="100"/>
      <c r="P60" s="100"/>
      <c r="Q60" s="100"/>
      <c r="R60" s="100"/>
      <c r="S60" s="340"/>
      <c r="T60" s="9"/>
      <c r="U60" s="9"/>
      <c r="V60" s="9"/>
      <c r="W60" s="9"/>
      <c r="X60" s="9"/>
      <c r="Y60" s="9"/>
      <c r="Z60" s="9"/>
      <c r="AA60" s="9"/>
      <c r="AB60" s="9"/>
      <c r="AC60" s="9"/>
      <c r="AD60" s="9"/>
      <c r="AE60" s="9"/>
      <c r="AF60" s="9"/>
      <c r="AG60" s="9"/>
      <c r="AH60" s="9"/>
      <c r="AI60" s="236"/>
    </row>
    <row r="61" spans="1:35" s="89" customFormat="1" ht="30" hidden="1" x14ac:dyDescent="0.25">
      <c r="A61" s="240">
        <v>1.47</v>
      </c>
      <c r="B61" s="25" t="s">
        <v>3921</v>
      </c>
      <c r="C61" s="25"/>
      <c r="D61" s="69" t="s">
        <v>3032</v>
      </c>
      <c r="E61" s="25" t="s">
        <v>3908</v>
      </c>
      <c r="F61" s="29"/>
      <c r="G61" s="31">
        <f t="shared" ref="G61" si="5">SUM(J61:S61)</f>
        <v>0</v>
      </c>
      <c r="H61" s="29">
        <f>F61*G61</f>
        <v>0</v>
      </c>
      <c r="I61" s="313"/>
      <c r="J61" s="4"/>
      <c r="K61" s="4"/>
      <c r="L61" s="4"/>
      <c r="M61" s="4"/>
      <c r="N61" s="4"/>
      <c r="O61" s="4"/>
      <c r="P61" s="4"/>
      <c r="Q61" s="4"/>
      <c r="R61" s="4"/>
      <c r="S61" s="342"/>
      <c r="T61" s="80"/>
      <c r="U61" s="80"/>
      <c r="V61" s="80"/>
      <c r="W61" s="80"/>
      <c r="X61" s="80"/>
      <c r="Y61" s="80"/>
      <c r="Z61" s="80"/>
      <c r="AA61" s="80"/>
      <c r="AB61" s="80"/>
      <c r="AC61" s="80"/>
      <c r="AD61" s="80"/>
      <c r="AE61" s="80"/>
      <c r="AF61" s="80"/>
      <c r="AG61" s="80"/>
      <c r="AH61" s="80"/>
      <c r="AI61" s="90"/>
    </row>
    <row r="62" spans="1:35" s="89" customFormat="1" ht="30" hidden="1" x14ac:dyDescent="0.25">
      <c r="A62" s="240">
        <v>1.48</v>
      </c>
      <c r="B62" s="25" t="s">
        <v>3921</v>
      </c>
      <c r="C62" s="25"/>
      <c r="D62" s="69" t="s">
        <v>3032</v>
      </c>
      <c r="E62" s="25" t="s">
        <v>3908</v>
      </c>
      <c r="F62" s="29"/>
      <c r="G62" s="31">
        <f t="shared" ref="G62:G66" si="6">SUM(J62:S62)</f>
        <v>0</v>
      </c>
      <c r="H62" s="29">
        <f t="shared" ref="H62:H66" si="7">F62*G62</f>
        <v>0</v>
      </c>
      <c r="I62" s="313"/>
      <c r="J62" s="4"/>
      <c r="K62" s="4"/>
      <c r="L62" s="4"/>
      <c r="M62" s="4"/>
      <c r="N62" s="4"/>
      <c r="O62" s="4"/>
      <c r="P62" s="4"/>
      <c r="Q62" s="4"/>
      <c r="R62" s="4"/>
      <c r="S62" s="342"/>
      <c r="T62" s="80"/>
      <c r="U62" s="80"/>
      <c r="V62" s="80"/>
      <c r="W62" s="80"/>
      <c r="X62" s="80"/>
      <c r="Y62" s="80"/>
      <c r="Z62" s="80"/>
      <c r="AA62" s="80"/>
      <c r="AB62" s="80"/>
      <c r="AC62" s="80"/>
      <c r="AD62" s="80"/>
      <c r="AE62" s="80"/>
      <c r="AF62" s="80"/>
      <c r="AG62" s="80"/>
      <c r="AH62" s="80"/>
      <c r="AI62" s="90"/>
    </row>
    <row r="63" spans="1:35" s="89" customFormat="1" ht="30" hidden="1" x14ac:dyDescent="0.25">
      <c r="A63" s="240">
        <v>1.49</v>
      </c>
      <c r="B63" s="25" t="s">
        <v>3921</v>
      </c>
      <c r="C63" s="25"/>
      <c r="D63" s="69" t="s">
        <v>3032</v>
      </c>
      <c r="E63" s="25" t="s">
        <v>3908</v>
      </c>
      <c r="F63" s="29"/>
      <c r="G63" s="31">
        <f t="shared" si="6"/>
        <v>0</v>
      </c>
      <c r="H63" s="29">
        <f t="shared" si="7"/>
        <v>0</v>
      </c>
      <c r="I63" s="313"/>
      <c r="J63" s="4"/>
      <c r="K63" s="4"/>
      <c r="L63" s="4"/>
      <c r="M63" s="4"/>
      <c r="N63" s="4"/>
      <c r="O63" s="4"/>
      <c r="P63" s="4"/>
      <c r="Q63" s="4"/>
      <c r="R63" s="4"/>
      <c r="S63" s="342"/>
      <c r="T63" s="80"/>
      <c r="U63" s="80"/>
      <c r="V63" s="80"/>
      <c r="W63" s="80"/>
      <c r="X63" s="80"/>
      <c r="Y63" s="80"/>
      <c r="Z63" s="80"/>
      <c r="AA63" s="80"/>
      <c r="AB63" s="80"/>
      <c r="AC63" s="80"/>
      <c r="AD63" s="80"/>
      <c r="AE63" s="80"/>
      <c r="AF63" s="80"/>
      <c r="AG63" s="80"/>
      <c r="AH63" s="80"/>
      <c r="AI63" s="90"/>
    </row>
    <row r="64" spans="1:35" s="89" customFormat="1" ht="30" hidden="1" x14ac:dyDescent="0.25">
      <c r="A64" s="240">
        <v>1.5</v>
      </c>
      <c r="B64" s="25" t="s">
        <v>3921</v>
      </c>
      <c r="C64" s="25"/>
      <c r="D64" s="69" t="s">
        <v>3032</v>
      </c>
      <c r="E64" s="25" t="s">
        <v>3908</v>
      </c>
      <c r="F64" s="29"/>
      <c r="G64" s="31">
        <f t="shared" si="6"/>
        <v>0</v>
      </c>
      <c r="H64" s="29">
        <f t="shared" si="7"/>
        <v>0</v>
      </c>
      <c r="I64" s="313"/>
      <c r="J64" s="4"/>
      <c r="K64" s="4"/>
      <c r="L64" s="4"/>
      <c r="M64" s="4"/>
      <c r="N64" s="4"/>
      <c r="O64" s="4"/>
      <c r="P64" s="4"/>
      <c r="Q64" s="4"/>
      <c r="R64" s="4"/>
      <c r="S64" s="342"/>
      <c r="T64" s="80"/>
      <c r="U64" s="80"/>
      <c r="V64" s="80"/>
      <c r="W64" s="80"/>
      <c r="X64" s="80"/>
      <c r="Y64" s="80"/>
      <c r="Z64" s="80"/>
      <c r="AA64" s="80"/>
      <c r="AB64" s="80"/>
      <c r="AC64" s="80"/>
      <c r="AD64" s="80"/>
      <c r="AE64" s="80"/>
      <c r="AF64" s="80"/>
      <c r="AG64" s="80"/>
      <c r="AH64" s="80"/>
      <c r="AI64" s="90"/>
    </row>
    <row r="65" spans="1:35" s="89" customFormat="1" ht="30" hidden="1" x14ac:dyDescent="0.25">
      <c r="A65" s="240">
        <v>1.51</v>
      </c>
      <c r="B65" s="25" t="s">
        <v>3921</v>
      </c>
      <c r="C65" s="25"/>
      <c r="D65" s="69" t="s">
        <v>3032</v>
      </c>
      <c r="E65" s="25" t="s">
        <v>3908</v>
      </c>
      <c r="F65" s="29"/>
      <c r="G65" s="31">
        <f t="shared" si="6"/>
        <v>0</v>
      </c>
      <c r="H65" s="29">
        <f t="shared" si="7"/>
        <v>0</v>
      </c>
      <c r="I65" s="313"/>
      <c r="J65" s="4"/>
      <c r="K65" s="4"/>
      <c r="L65" s="4"/>
      <c r="M65" s="4"/>
      <c r="N65" s="4"/>
      <c r="O65" s="4"/>
      <c r="P65" s="4"/>
      <c r="Q65" s="4"/>
      <c r="R65" s="4"/>
      <c r="S65" s="342"/>
      <c r="T65" s="80"/>
      <c r="U65" s="80"/>
      <c r="V65" s="80"/>
      <c r="W65" s="80"/>
      <c r="X65" s="80"/>
      <c r="Y65" s="80"/>
      <c r="Z65" s="80"/>
      <c r="AA65" s="80"/>
      <c r="AB65" s="80"/>
      <c r="AC65" s="80"/>
      <c r="AD65" s="80"/>
      <c r="AE65" s="80"/>
      <c r="AF65" s="80"/>
      <c r="AG65" s="80"/>
      <c r="AH65" s="80"/>
      <c r="AI65" s="90"/>
    </row>
    <row r="66" spans="1:35" s="89" customFormat="1" ht="30" hidden="1" x14ac:dyDescent="0.25">
      <c r="A66" s="240">
        <v>1.52</v>
      </c>
      <c r="B66" s="25" t="s">
        <v>3921</v>
      </c>
      <c r="C66" s="25"/>
      <c r="D66" s="69" t="s">
        <v>3032</v>
      </c>
      <c r="E66" s="25" t="s">
        <v>3908</v>
      </c>
      <c r="F66" s="29"/>
      <c r="G66" s="31">
        <f t="shared" si="6"/>
        <v>0</v>
      </c>
      <c r="H66" s="29">
        <f t="shared" si="7"/>
        <v>0</v>
      </c>
      <c r="I66" s="313"/>
      <c r="J66" s="4"/>
      <c r="K66" s="4"/>
      <c r="L66" s="4"/>
      <c r="M66" s="4"/>
      <c r="N66" s="4"/>
      <c r="O66" s="4"/>
      <c r="P66" s="4"/>
      <c r="Q66" s="4"/>
      <c r="R66" s="4"/>
      <c r="S66" s="342"/>
      <c r="T66" s="80"/>
      <c r="U66" s="80"/>
      <c r="V66" s="80"/>
      <c r="W66" s="80"/>
      <c r="X66" s="80"/>
      <c r="Y66" s="80"/>
      <c r="Z66" s="80"/>
      <c r="AA66" s="80"/>
      <c r="AB66" s="80"/>
      <c r="AC66" s="80"/>
      <c r="AD66" s="80"/>
      <c r="AE66" s="80"/>
      <c r="AF66" s="80"/>
      <c r="AG66" s="80"/>
      <c r="AH66" s="80"/>
      <c r="AI66" s="90"/>
    </row>
  </sheetData>
  <autoFilter ref="H1:H66">
    <filterColumn colId="0">
      <filters blank="1">
        <filter val="£936.00"/>
        <filter val="TOTAL COST"/>
      </filters>
    </filterColumn>
  </autoFilter>
  <conditionalFormatting sqref="D6">
    <cfRule type="containsBlanks" dxfId="58" priority="7">
      <formula>LEN(TRIM(D6))=0</formula>
    </cfRule>
  </conditionalFormatting>
  <conditionalFormatting sqref="J6:S6">
    <cfRule type="containsBlanks" dxfId="57" priority="6">
      <formula>LEN(TRIM(J6))=0</formula>
    </cfRule>
  </conditionalFormatting>
  <conditionalFormatting sqref="D6">
    <cfRule type="containsBlanks" dxfId="56" priority="5">
      <formula>LEN(TRIM(D6))=0</formula>
    </cfRule>
  </conditionalFormatting>
  <conditionalFormatting sqref="D6">
    <cfRule type="containsBlanks" dxfId="55" priority="4">
      <formula>LEN(TRIM(D6))=0</formula>
    </cfRule>
  </conditionalFormatting>
  <conditionalFormatting sqref="D6">
    <cfRule type="containsBlanks" dxfId="54" priority="3">
      <formula>LEN(TRIM(D6))=0</formula>
    </cfRule>
  </conditionalFormatting>
  <conditionalFormatting sqref="M6 J6:K6">
    <cfRule type="containsBlanks" dxfId="53" priority="2">
      <formula>LEN(TRIM(J6))=0</formula>
    </cfRule>
  </conditionalFormatting>
  <conditionalFormatting sqref="L6">
    <cfRule type="containsBlanks" dxfId="52" priority="1">
      <formula>LEN(TRIM(L6))=0</formula>
    </cfRule>
  </conditionalFormatting>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filterMode="1"/>
  <dimension ref="A1:AL53"/>
  <sheetViews>
    <sheetView zoomScaleNormal="100" workbookViewId="0">
      <pane xSplit="8" ySplit="6" topLeftCell="I7" activePane="bottomRight" state="frozen"/>
      <selection activeCell="J6" sqref="J6:S6"/>
      <selection pane="topRight" activeCell="J6" sqref="J6:S6"/>
      <selection pane="bottomLeft" activeCell="J6" sqref="J6:S6"/>
      <selection pane="bottomRight" activeCell="A43" sqref="A43:XFD43"/>
    </sheetView>
  </sheetViews>
  <sheetFormatPr defaultRowHeight="15" x14ac:dyDescent="0.25"/>
  <cols>
    <col min="1" max="1" width="6" style="173" customWidth="1"/>
    <col min="2" max="2" width="7" style="1" customWidth="1"/>
    <col min="3" max="3" width="16.5703125" style="24" customWidth="1"/>
    <col min="4" max="4" width="51.140625" style="1" customWidth="1"/>
    <col min="5" max="5" width="5.28515625" style="24" customWidth="1"/>
    <col min="6" max="6" width="9.28515625" style="28" bestFit="1" customWidth="1"/>
    <col min="7" max="7" width="10.42578125" style="24" customWidth="1"/>
    <col min="8" max="8" width="11.5703125" style="28" customWidth="1"/>
    <col min="9" max="9" width="10.140625" style="310" customWidth="1"/>
    <col min="10" max="19" width="10" style="2" customWidth="1"/>
    <col min="20" max="38" width="9.140625" style="80"/>
    <col min="39" max="16384" width="9.140625" style="81"/>
  </cols>
  <sheetData>
    <row r="1" spans="1:38" s="78" customFormat="1" ht="26.25" x14ac:dyDescent="0.4">
      <c r="A1" s="172"/>
      <c r="C1" s="44" t="s">
        <v>92</v>
      </c>
      <c r="D1" s="46"/>
      <c r="E1" s="45"/>
      <c r="F1" s="47"/>
      <c r="G1" s="45"/>
      <c r="H1" s="47"/>
      <c r="I1" s="309"/>
      <c r="J1" s="49"/>
      <c r="K1" s="49"/>
      <c r="L1" s="49"/>
      <c r="M1" s="49"/>
      <c r="N1" s="49"/>
      <c r="O1" s="49"/>
      <c r="P1" s="49"/>
      <c r="Q1" s="49"/>
      <c r="R1" s="49"/>
      <c r="S1" s="49"/>
      <c r="T1" s="79"/>
      <c r="U1" s="79"/>
      <c r="V1" s="79"/>
      <c r="W1" s="79"/>
      <c r="X1" s="79"/>
      <c r="Y1" s="79"/>
      <c r="Z1" s="79"/>
      <c r="AA1" s="79"/>
      <c r="AB1" s="79"/>
      <c r="AC1" s="79"/>
      <c r="AD1" s="79"/>
      <c r="AE1" s="79"/>
      <c r="AF1" s="79"/>
      <c r="AG1" s="79"/>
      <c r="AH1" s="79"/>
      <c r="AI1" s="79"/>
      <c r="AJ1" s="79"/>
      <c r="AK1" s="79"/>
      <c r="AL1" s="79"/>
    </row>
    <row r="2" spans="1:38" s="78" customFormat="1" ht="11.25" customHeight="1" x14ac:dyDescent="0.4">
      <c r="A2" s="172"/>
      <c r="B2" s="44"/>
      <c r="C2" s="45"/>
      <c r="D2" s="46"/>
      <c r="E2" s="45"/>
      <c r="F2" s="47"/>
      <c r="G2" s="45"/>
      <c r="H2" s="47"/>
      <c r="I2" s="309"/>
      <c r="J2" s="49"/>
      <c r="K2" s="49"/>
      <c r="L2" s="49"/>
      <c r="M2" s="49"/>
      <c r="N2" s="49"/>
      <c r="O2" s="49"/>
      <c r="P2" s="49"/>
      <c r="Q2" s="49"/>
      <c r="R2" s="49"/>
      <c r="S2" s="49"/>
      <c r="T2" s="79"/>
      <c r="U2" s="79"/>
      <c r="V2" s="79"/>
      <c r="W2" s="79"/>
      <c r="X2" s="79"/>
      <c r="Y2" s="79"/>
      <c r="Z2" s="79"/>
      <c r="AA2" s="79"/>
      <c r="AB2" s="79"/>
      <c r="AC2" s="79"/>
      <c r="AD2" s="79"/>
      <c r="AE2" s="79"/>
      <c r="AF2" s="79"/>
      <c r="AG2" s="79"/>
      <c r="AH2" s="79"/>
      <c r="AI2" s="79"/>
      <c r="AJ2" s="79"/>
      <c r="AK2" s="79"/>
      <c r="AL2" s="79"/>
    </row>
    <row r="3" spans="1:38" s="78" customFormat="1" ht="16.5" customHeight="1" thickBot="1" x14ac:dyDescent="0.45">
      <c r="A3" s="174"/>
      <c r="B3" s="44"/>
      <c r="C3" s="54" t="s">
        <v>652</v>
      </c>
      <c r="D3" s="60" t="s">
        <v>92</v>
      </c>
      <c r="E3" s="45"/>
      <c r="F3" s="47"/>
      <c r="G3" s="45"/>
      <c r="H3" s="47"/>
      <c r="I3" s="309"/>
      <c r="J3" s="49"/>
      <c r="K3" s="49"/>
      <c r="L3" s="49"/>
      <c r="M3" s="49"/>
      <c r="N3" s="49"/>
      <c r="O3" s="49"/>
      <c r="P3" s="49"/>
      <c r="Q3" s="49"/>
      <c r="R3" s="49"/>
      <c r="S3" s="49"/>
      <c r="T3" s="79"/>
      <c r="U3" s="79"/>
      <c r="V3" s="79"/>
      <c r="W3" s="79"/>
      <c r="X3" s="79"/>
      <c r="Y3" s="79"/>
      <c r="Z3" s="79"/>
      <c r="AA3" s="79"/>
      <c r="AB3" s="79"/>
      <c r="AC3" s="79"/>
      <c r="AD3" s="79"/>
      <c r="AE3" s="79"/>
      <c r="AF3" s="79"/>
      <c r="AG3" s="79"/>
      <c r="AH3" s="79"/>
      <c r="AI3" s="79"/>
      <c r="AJ3" s="79"/>
      <c r="AK3" s="79"/>
      <c r="AL3" s="79"/>
    </row>
    <row r="4" spans="1:38" ht="12.75" customHeight="1" thickBot="1" x14ac:dyDescent="0.3">
      <c r="J4" s="20" t="s">
        <v>3044</v>
      </c>
      <c r="K4" s="22"/>
      <c r="L4" s="22"/>
      <c r="M4" s="22"/>
      <c r="N4" s="22"/>
      <c r="O4" s="22"/>
      <c r="P4" s="22"/>
      <c r="Q4" s="22"/>
      <c r="R4" s="22"/>
      <c r="S4" s="22"/>
    </row>
    <row r="5" spans="1:38" s="6" customFormat="1" ht="30" customHeight="1" x14ac:dyDescent="0.25">
      <c r="A5" s="243" t="s">
        <v>655</v>
      </c>
      <c r="B5" s="39" t="s">
        <v>17</v>
      </c>
      <c r="C5" s="40" t="s">
        <v>1</v>
      </c>
      <c r="D5" s="40" t="s">
        <v>2</v>
      </c>
      <c r="E5" s="40" t="s">
        <v>3</v>
      </c>
      <c r="F5" s="41" t="s">
        <v>0</v>
      </c>
      <c r="G5" s="40" t="s">
        <v>4</v>
      </c>
      <c r="H5" s="42" t="s">
        <v>15</v>
      </c>
      <c r="I5" s="86" t="s">
        <v>94</v>
      </c>
      <c r="J5" s="234" t="s">
        <v>5</v>
      </c>
      <c r="K5" s="235" t="s">
        <v>6</v>
      </c>
      <c r="L5" s="235" t="s">
        <v>7</v>
      </c>
      <c r="M5" s="235" t="s">
        <v>8</v>
      </c>
      <c r="N5" s="235" t="s">
        <v>9</v>
      </c>
      <c r="O5" s="235" t="s">
        <v>10</v>
      </c>
      <c r="P5" s="235" t="s">
        <v>11</v>
      </c>
      <c r="Q5" s="235" t="s">
        <v>12</v>
      </c>
      <c r="R5" s="235" t="s">
        <v>13</v>
      </c>
      <c r="S5" s="339" t="s">
        <v>14</v>
      </c>
      <c r="T5" s="8"/>
      <c r="U5" s="8"/>
      <c r="V5" s="8"/>
      <c r="W5" s="8"/>
      <c r="X5" s="8"/>
      <c r="Y5" s="8"/>
      <c r="Z5" s="8"/>
      <c r="AA5" s="8"/>
      <c r="AB5" s="8"/>
      <c r="AC5" s="8"/>
      <c r="AD5" s="8"/>
      <c r="AE5" s="8"/>
      <c r="AF5" s="8"/>
      <c r="AG5" s="8"/>
      <c r="AH5" s="8"/>
      <c r="AI5" s="8"/>
      <c r="AJ5" s="8"/>
      <c r="AK5" s="8"/>
      <c r="AL5" s="8"/>
    </row>
    <row r="6" spans="1:38" s="324" customFormat="1" ht="40.5" customHeight="1" x14ac:dyDescent="0.25">
      <c r="A6" s="323"/>
      <c r="B6" s="93"/>
      <c r="C6" s="93" t="s">
        <v>231</v>
      </c>
      <c r="D6" s="398" t="s">
        <v>3924</v>
      </c>
      <c r="E6" s="104"/>
      <c r="F6" s="104"/>
      <c r="G6" s="104"/>
      <c r="H6" s="105"/>
      <c r="I6" s="104"/>
      <c r="J6" s="399" t="s">
        <v>3927</v>
      </c>
      <c r="K6" s="399" t="s">
        <v>3928</v>
      </c>
      <c r="L6" s="399" t="s">
        <v>3929</v>
      </c>
      <c r="M6" s="399" t="s">
        <v>3930</v>
      </c>
      <c r="N6" s="351"/>
      <c r="O6" s="351"/>
      <c r="P6" s="351"/>
      <c r="Q6" s="351"/>
      <c r="R6" s="351"/>
      <c r="S6" s="352"/>
    </row>
    <row r="7" spans="1:38" s="88" customFormat="1" ht="16.5" customHeight="1" x14ac:dyDescent="0.25">
      <c r="A7" s="94"/>
      <c r="B7" s="94"/>
      <c r="C7" s="94" t="s">
        <v>3045</v>
      </c>
      <c r="D7" s="95"/>
      <c r="E7" s="96"/>
      <c r="F7" s="97"/>
      <c r="G7" s="98"/>
      <c r="H7" s="99"/>
      <c r="I7" s="311"/>
      <c r="J7" s="100"/>
      <c r="K7" s="100"/>
      <c r="L7" s="100"/>
      <c r="M7" s="100"/>
      <c r="N7" s="100"/>
      <c r="O7" s="100"/>
      <c r="P7" s="100"/>
      <c r="Q7" s="100"/>
      <c r="R7" s="100"/>
      <c r="S7" s="340"/>
      <c r="T7" s="9"/>
      <c r="U7" s="9"/>
      <c r="V7" s="9"/>
      <c r="W7" s="9"/>
      <c r="X7" s="9"/>
      <c r="Y7" s="9"/>
      <c r="Z7" s="9"/>
      <c r="AA7" s="9"/>
      <c r="AB7" s="9"/>
      <c r="AC7" s="9"/>
      <c r="AD7" s="9"/>
      <c r="AE7" s="236"/>
    </row>
    <row r="8" spans="1:38" s="89" customFormat="1" ht="14.25" customHeight="1" x14ac:dyDescent="0.25">
      <c r="A8" s="17"/>
      <c r="B8" s="17"/>
      <c r="C8" s="17" t="s">
        <v>90</v>
      </c>
      <c r="D8" s="17"/>
      <c r="E8" s="17"/>
      <c r="F8" s="17"/>
      <c r="G8" s="32"/>
      <c r="H8" s="101"/>
      <c r="I8" s="312"/>
      <c r="J8" s="43"/>
      <c r="K8" s="43"/>
      <c r="L8" s="43"/>
      <c r="M8" s="43"/>
      <c r="N8" s="43"/>
      <c r="O8" s="43"/>
      <c r="P8" s="43"/>
      <c r="Q8" s="43"/>
      <c r="R8" s="43"/>
      <c r="S8" s="345"/>
      <c r="T8" s="80"/>
      <c r="U8" s="80"/>
      <c r="V8" s="80"/>
      <c r="W8" s="80"/>
      <c r="X8" s="80"/>
      <c r="Y8" s="80"/>
      <c r="Z8" s="80"/>
      <c r="AA8" s="80"/>
      <c r="AB8" s="80"/>
      <c r="AC8" s="80"/>
      <c r="AD8" s="80"/>
      <c r="AE8" s="90"/>
    </row>
    <row r="9" spans="1:38" s="89" customFormat="1" ht="140.25" x14ac:dyDescent="0.25">
      <c r="A9" s="318">
        <v>2.1</v>
      </c>
      <c r="B9" s="102" t="s">
        <v>18</v>
      </c>
      <c r="C9" s="25" t="s">
        <v>92</v>
      </c>
      <c r="D9" s="10" t="s">
        <v>19</v>
      </c>
      <c r="E9" s="25" t="s">
        <v>91</v>
      </c>
      <c r="F9" s="29">
        <v>12.92</v>
      </c>
      <c r="G9" s="31">
        <f t="shared" ref="G9" si="0">SUM(J9:S9)</f>
        <v>3440</v>
      </c>
      <c r="H9" s="29">
        <f t="shared" ref="H9:H32" si="1">F9*G9</f>
        <v>44444.800000000003</v>
      </c>
      <c r="I9" s="313"/>
      <c r="J9" s="4">
        <v>1350</v>
      </c>
      <c r="K9" s="4">
        <v>270</v>
      </c>
      <c r="L9" s="4">
        <v>1550</v>
      </c>
      <c r="M9" s="4">
        <v>270</v>
      </c>
      <c r="N9" s="4"/>
      <c r="O9" s="4"/>
      <c r="P9" s="4"/>
      <c r="Q9" s="4"/>
      <c r="R9" s="4"/>
      <c r="S9" s="342"/>
      <c r="T9" s="80"/>
      <c r="U9" s="80"/>
      <c r="V9" s="80"/>
      <c r="W9" s="80"/>
      <c r="X9" s="80"/>
      <c r="Y9" s="80"/>
      <c r="Z9" s="80"/>
      <c r="AA9" s="80"/>
      <c r="AB9" s="80"/>
      <c r="AC9" s="80"/>
      <c r="AD9" s="80"/>
      <c r="AE9" s="90"/>
    </row>
    <row r="10" spans="1:38" s="89" customFormat="1" ht="25.5" hidden="1" x14ac:dyDescent="0.25">
      <c r="A10" s="318">
        <v>2.2000000000000002</v>
      </c>
      <c r="B10" s="102" t="s">
        <v>20</v>
      </c>
      <c r="C10" s="25" t="s">
        <v>92</v>
      </c>
      <c r="D10" s="10" t="s">
        <v>21</v>
      </c>
      <c r="E10" s="25" t="s">
        <v>22</v>
      </c>
      <c r="F10" s="29"/>
      <c r="G10" s="31">
        <f t="shared" ref="G10:G32" si="2">SUM(J10:S10)</f>
        <v>0</v>
      </c>
      <c r="H10" s="29">
        <f t="shared" si="1"/>
        <v>0</v>
      </c>
      <c r="I10" s="313"/>
      <c r="J10" s="4"/>
      <c r="K10" s="4"/>
      <c r="L10" s="4"/>
      <c r="M10" s="4"/>
      <c r="N10" s="4"/>
      <c r="O10" s="4"/>
      <c r="P10" s="4"/>
      <c r="Q10" s="4"/>
      <c r="R10" s="4"/>
      <c r="S10" s="342"/>
      <c r="T10" s="80"/>
      <c r="U10" s="80"/>
      <c r="V10" s="80"/>
      <c r="W10" s="80"/>
      <c r="X10" s="80"/>
      <c r="Y10" s="80"/>
      <c r="Z10" s="80"/>
      <c r="AA10" s="80"/>
      <c r="AB10" s="80"/>
      <c r="AC10" s="80"/>
      <c r="AD10" s="80"/>
      <c r="AE10" s="90"/>
    </row>
    <row r="11" spans="1:38" s="89" customFormat="1" ht="25.5" hidden="1" x14ac:dyDescent="0.25">
      <c r="A11" s="318">
        <v>2.2999999999999998</v>
      </c>
      <c r="B11" s="102" t="s">
        <v>23</v>
      </c>
      <c r="C11" s="25" t="s">
        <v>92</v>
      </c>
      <c r="D11" s="10" t="s">
        <v>24</v>
      </c>
      <c r="E11" s="25" t="s">
        <v>22</v>
      </c>
      <c r="F11" s="29"/>
      <c r="G11" s="31">
        <f t="shared" si="2"/>
        <v>0</v>
      </c>
      <c r="H11" s="29">
        <f t="shared" si="1"/>
        <v>0</v>
      </c>
      <c r="I11" s="313"/>
      <c r="J11" s="4"/>
      <c r="K11" s="4"/>
      <c r="L11" s="4"/>
      <c r="M11" s="4"/>
      <c r="N11" s="4"/>
      <c r="O11" s="4"/>
      <c r="P11" s="4"/>
      <c r="Q11" s="4"/>
      <c r="R11" s="4"/>
      <c r="S11" s="342"/>
      <c r="T11" s="80"/>
      <c r="U11" s="80"/>
      <c r="V11" s="80"/>
      <c r="W11" s="80"/>
      <c r="X11" s="80"/>
      <c r="Y11" s="80"/>
      <c r="Z11" s="80"/>
      <c r="AA11" s="80"/>
      <c r="AB11" s="80"/>
      <c r="AC11" s="80"/>
      <c r="AD11" s="80"/>
      <c r="AE11" s="90"/>
    </row>
    <row r="12" spans="1:38" s="89" customFormat="1" ht="25.5" hidden="1" x14ac:dyDescent="0.25">
      <c r="A12" s="318">
        <v>2.4</v>
      </c>
      <c r="B12" s="102" t="s">
        <v>25</v>
      </c>
      <c r="C12" s="25" t="s">
        <v>92</v>
      </c>
      <c r="D12" s="10" t="s">
        <v>26</v>
      </c>
      <c r="E12" s="25" t="s">
        <v>22</v>
      </c>
      <c r="F12" s="29"/>
      <c r="G12" s="31">
        <f t="shared" si="2"/>
        <v>0</v>
      </c>
      <c r="H12" s="29">
        <f t="shared" si="1"/>
        <v>0</v>
      </c>
      <c r="I12" s="313"/>
      <c r="J12" s="4"/>
      <c r="K12" s="4"/>
      <c r="L12" s="4"/>
      <c r="M12" s="4"/>
      <c r="N12" s="4"/>
      <c r="O12" s="4"/>
      <c r="P12" s="4"/>
      <c r="Q12" s="4"/>
      <c r="R12" s="4"/>
      <c r="S12" s="342"/>
      <c r="T12" s="80"/>
      <c r="U12" s="80"/>
      <c r="V12" s="80"/>
      <c r="W12" s="80"/>
      <c r="X12" s="80"/>
      <c r="Y12" s="80"/>
      <c r="Z12" s="80"/>
      <c r="AA12" s="80"/>
      <c r="AB12" s="80"/>
      <c r="AC12" s="80"/>
      <c r="AD12" s="80"/>
      <c r="AE12" s="90"/>
    </row>
    <row r="13" spans="1:38" s="89" customFormat="1" ht="25.5" x14ac:dyDescent="0.25">
      <c r="A13" s="318">
        <v>2.5</v>
      </c>
      <c r="B13" s="102" t="s">
        <v>27</v>
      </c>
      <c r="C13" s="25" t="s">
        <v>92</v>
      </c>
      <c r="D13" s="10" t="s">
        <v>28</v>
      </c>
      <c r="E13" s="25" t="s">
        <v>29</v>
      </c>
      <c r="F13" s="29">
        <v>420</v>
      </c>
      <c r="G13" s="31">
        <f t="shared" si="2"/>
        <v>4</v>
      </c>
      <c r="H13" s="29">
        <f t="shared" si="1"/>
        <v>1680</v>
      </c>
      <c r="I13" s="313"/>
      <c r="J13" s="4">
        <v>1</v>
      </c>
      <c r="K13" s="4">
        <v>1</v>
      </c>
      <c r="L13" s="4">
        <v>1</v>
      </c>
      <c r="M13" s="4">
        <v>1</v>
      </c>
      <c r="N13" s="4"/>
      <c r="O13" s="4"/>
      <c r="P13" s="4"/>
      <c r="Q13" s="4"/>
      <c r="R13" s="4"/>
      <c r="S13" s="342"/>
      <c r="T13" s="80"/>
      <c r="U13" s="80"/>
      <c r="V13" s="80"/>
      <c r="W13" s="80"/>
      <c r="X13" s="80"/>
      <c r="Y13" s="80"/>
      <c r="Z13" s="80"/>
      <c r="AA13" s="80"/>
      <c r="AB13" s="80"/>
      <c r="AC13" s="80"/>
      <c r="AD13" s="80"/>
      <c r="AE13" s="90"/>
    </row>
    <row r="14" spans="1:38" s="89" customFormat="1" ht="23.25" customHeight="1" x14ac:dyDescent="0.25">
      <c r="A14" s="318">
        <v>2.6</v>
      </c>
      <c r="B14" s="102" t="s">
        <v>30</v>
      </c>
      <c r="C14" s="25" t="s">
        <v>92</v>
      </c>
      <c r="D14" s="10" t="s">
        <v>31</v>
      </c>
      <c r="E14" s="25" t="s">
        <v>29</v>
      </c>
      <c r="F14" s="29">
        <v>50</v>
      </c>
      <c r="G14" s="31">
        <f t="shared" si="2"/>
        <v>3</v>
      </c>
      <c r="H14" s="29">
        <f t="shared" si="1"/>
        <v>150</v>
      </c>
      <c r="I14" s="313"/>
      <c r="J14" s="4"/>
      <c r="K14" s="4">
        <v>1</v>
      </c>
      <c r="L14" s="4">
        <v>1</v>
      </c>
      <c r="M14" s="4">
        <v>1</v>
      </c>
      <c r="N14" s="4"/>
      <c r="O14" s="4"/>
      <c r="P14" s="4"/>
      <c r="Q14" s="4"/>
      <c r="R14" s="4"/>
      <c r="S14" s="342"/>
      <c r="T14" s="80"/>
      <c r="U14" s="80"/>
      <c r="V14" s="80"/>
      <c r="W14" s="80"/>
      <c r="X14" s="80"/>
      <c r="Y14" s="80"/>
      <c r="Z14" s="80"/>
      <c r="AA14" s="80"/>
      <c r="AB14" s="80"/>
      <c r="AC14" s="80"/>
      <c r="AD14" s="80"/>
      <c r="AE14" s="90"/>
    </row>
    <row r="15" spans="1:38" s="89" customFormat="1" ht="23.25" hidden="1" customHeight="1" x14ac:dyDescent="0.25">
      <c r="A15" s="318">
        <v>2.7</v>
      </c>
      <c r="B15" s="102" t="s">
        <v>32</v>
      </c>
      <c r="C15" s="25" t="s">
        <v>92</v>
      </c>
      <c r="D15" s="11" t="s">
        <v>33</v>
      </c>
      <c r="E15" s="25" t="s">
        <v>29</v>
      </c>
      <c r="F15" s="29">
        <v>383.72</v>
      </c>
      <c r="G15" s="31">
        <f t="shared" si="2"/>
        <v>0</v>
      </c>
      <c r="H15" s="29">
        <f t="shared" si="1"/>
        <v>0</v>
      </c>
      <c r="I15" s="313"/>
      <c r="J15" s="4"/>
      <c r="K15" s="4"/>
      <c r="L15" s="4"/>
      <c r="M15" s="4"/>
      <c r="N15" s="4"/>
      <c r="O15" s="4"/>
      <c r="P15" s="4"/>
      <c r="Q15" s="4"/>
      <c r="R15" s="4"/>
      <c r="S15" s="342"/>
      <c r="T15" s="80"/>
      <c r="U15" s="80"/>
      <c r="V15" s="80"/>
      <c r="W15" s="80"/>
      <c r="X15" s="80"/>
      <c r="Y15" s="80"/>
      <c r="Z15" s="80"/>
      <c r="AA15" s="80"/>
      <c r="AB15" s="80"/>
      <c r="AC15" s="80"/>
      <c r="AD15" s="80"/>
      <c r="AE15" s="90"/>
    </row>
    <row r="16" spans="1:38" s="89" customFormat="1" ht="23.25" hidden="1" customHeight="1" x14ac:dyDescent="0.25">
      <c r="A16" s="318">
        <v>2.8</v>
      </c>
      <c r="B16" s="102" t="s">
        <v>34</v>
      </c>
      <c r="C16" s="25" t="s">
        <v>92</v>
      </c>
      <c r="D16" s="11" t="s">
        <v>35</v>
      </c>
      <c r="E16" s="25" t="s">
        <v>29</v>
      </c>
      <c r="F16" s="29">
        <v>569.82000000000005</v>
      </c>
      <c r="G16" s="31">
        <f t="shared" si="2"/>
        <v>0</v>
      </c>
      <c r="H16" s="29">
        <f t="shared" si="1"/>
        <v>0</v>
      </c>
      <c r="I16" s="313"/>
      <c r="J16" s="4"/>
      <c r="K16" s="4"/>
      <c r="L16" s="4"/>
      <c r="M16" s="4"/>
      <c r="N16" s="4"/>
      <c r="O16" s="4"/>
      <c r="P16" s="4"/>
      <c r="Q16" s="4"/>
      <c r="R16" s="4"/>
      <c r="S16" s="342"/>
      <c r="T16" s="80"/>
      <c r="U16" s="80"/>
      <c r="V16" s="80"/>
      <c r="W16" s="80"/>
      <c r="X16" s="80"/>
      <c r="Y16" s="80"/>
      <c r="Z16" s="80"/>
      <c r="AA16" s="80"/>
      <c r="AB16" s="80"/>
      <c r="AC16" s="80"/>
      <c r="AD16" s="80"/>
      <c r="AE16" s="90"/>
    </row>
    <row r="17" spans="1:31" s="89" customFormat="1" ht="23.25" hidden="1" customHeight="1" x14ac:dyDescent="0.25">
      <c r="A17" s="318">
        <v>2.9</v>
      </c>
      <c r="B17" s="102" t="s">
        <v>36</v>
      </c>
      <c r="C17" s="25" t="s">
        <v>92</v>
      </c>
      <c r="D17" s="11" t="s">
        <v>37</v>
      </c>
      <c r="E17" s="25" t="s">
        <v>29</v>
      </c>
      <c r="F17" s="29">
        <v>513.05999999999995</v>
      </c>
      <c r="G17" s="31">
        <f t="shared" si="2"/>
        <v>0</v>
      </c>
      <c r="H17" s="29">
        <f t="shared" si="1"/>
        <v>0</v>
      </c>
      <c r="I17" s="313"/>
      <c r="J17" s="4"/>
      <c r="K17" s="4"/>
      <c r="L17" s="4"/>
      <c r="M17" s="4"/>
      <c r="N17" s="4"/>
      <c r="O17" s="4"/>
      <c r="P17" s="4"/>
      <c r="Q17" s="4"/>
      <c r="R17" s="4"/>
      <c r="S17" s="342"/>
      <c r="T17" s="80"/>
      <c r="U17" s="80"/>
      <c r="V17" s="80"/>
      <c r="W17" s="80"/>
      <c r="X17" s="80"/>
      <c r="Y17" s="80"/>
      <c r="Z17" s="80"/>
      <c r="AA17" s="80"/>
      <c r="AB17" s="80"/>
      <c r="AC17" s="80"/>
      <c r="AD17" s="80"/>
      <c r="AE17" s="90"/>
    </row>
    <row r="18" spans="1:31" s="89" customFormat="1" ht="23.25" hidden="1" customHeight="1" x14ac:dyDescent="0.25">
      <c r="A18" s="240">
        <v>2.1</v>
      </c>
      <c r="B18" s="102" t="s">
        <v>38</v>
      </c>
      <c r="C18" s="25" t="s">
        <v>92</v>
      </c>
      <c r="D18" s="11" t="s">
        <v>39</v>
      </c>
      <c r="E18" s="25" t="s">
        <v>29</v>
      </c>
      <c r="F18" s="29">
        <v>606.04999999999995</v>
      </c>
      <c r="G18" s="31">
        <f t="shared" si="2"/>
        <v>0</v>
      </c>
      <c r="H18" s="29">
        <f t="shared" si="1"/>
        <v>0</v>
      </c>
      <c r="I18" s="313"/>
      <c r="J18" s="4"/>
      <c r="K18" s="4"/>
      <c r="L18" s="4"/>
      <c r="M18" s="4"/>
      <c r="N18" s="4"/>
      <c r="O18" s="4"/>
      <c r="P18" s="4"/>
      <c r="Q18" s="4"/>
      <c r="R18" s="4"/>
      <c r="S18" s="342"/>
      <c r="T18" s="80"/>
      <c r="U18" s="80"/>
      <c r="V18" s="80"/>
      <c r="W18" s="80"/>
      <c r="X18" s="80"/>
      <c r="Y18" s="80"/>
      <c r="Z18" s="80"/>
      <c r="AA18" s="80"/>
      <c r="AB18" s="80"/>
      <c r="AC18" s="80"/>
      <c r="AD18" s="80"/>
      <c r="AE18" s="90"/>
    </row>
    <row r="19" spans="1:31" s="89" customFormat="1" ht="23.25" hidden="1" customHeight="1" x14ac:dyDescent="0.25">
      <c r="A19" s="240">
        <v>2.11</v>
      </c>
      <c r="B19" s="102" t="s">
        <v>40</v>
      </c>
      <c r="C19" s="25" t="s">
        <v>92</v>
      </c>
      <c r="D19" s="11" t="s">
        <v>41</v>
      </c>
      <c r="E19" s="25" t="s">
        <v>29</v>
      </c>
      <c r="F19" s="29">
        <v>628.54999999999995</v>
      </c>
      <c r="G19" s="31">
        <f t="shared" si="2"/>
        <v>0</v>
      </c>
      <c r="H19" s="29">
        <f t="shared" si="1"/>
        <v>0</v>
      </c>
      <c r="I19" s="313"/>
      <c r="J19" s="4"/>
      <c r="K19" s="4"/>
      <c r="L19" s="4"/>
      <c r="M19" s="4"/>
      <c r="N19" s="4"/>
      <c r="O19" s="4"/>
      <c r="P19" s="4"/>
      <c r="Q19" s="4"/>
      <c r="R19" s="4"/>
      <c r="S19" s="342"/>
      <c r="T19" s="80"/>
      <c r="U19" s="80"/>
      <c r="V19" s="80"/>
      <c r="W19" s="80"/>
      <c r="X19" s="80"/>
      <c r="Y19" s="80"/>
      <c r="Z19" s="80"/>
      <c r="AA19" s="80"/>
      <c r="AB19" s="80"/>
      <c r="AC19" s="80"/>
      <c r="AD19" s="80"/>
      <c r="AE19" s="90"/>
    </row>
    <row r="20" spans="1:31" s="89" customFormat="1" ht="23.25" hidden="1" customHeight="1" x14ac:dyDescent="0.25">
      <c r="A20" s="240">
        <v>2.12</v>
      </c>
      <c r="B20" s="102" t="s">
        <v>42</v>
      </c>
      <c r="C20" s="25" t="s">
        <v>92</v>
      </c>
      <c r="D20" s="11" t="s">
        <v>43</v>
      </c>
      <c r="E20" s="25" t="s">
        <v>29</v>
      </c>
      <c r="F20" s="29">
        <v>702.92</v>
      </c>
      <c r="G20" s="31">
        <f t="shared" si="2"/>
        <v>0</v>
      </c>
      <c r="H20" s="29">
        <f t="shared" si="1"/>
        <v>0</v>
      </c>
      <c r="I20" s="313"/>
      <c r="J20" s="4"/>
      <c r="K20" s="4"/>
      <c r="L20" s="4"/>
      <c r="M20" s="4"/>
      <c r="N20" s="4"/>
      <c r="O20" s="4"/>
      <c r="P20" s="4"/>
      <c r="Q20" s="4"/>
      <c r="R20" s="4"/>
      <c r="S20" s="342"/>
      <c r="T20" s="80"/>
      <c r="U20" s="80"/>
      <c r="V20" s="80"/>
      <c r="W20" s="80"/>
      <c r="X20" s="80"/>
      <c r="Y20" s="80"/>
      <c r="Z20" s="80"/>
      <c r="AA20" s="80"/>
      <c r="AB20" s="80"/>
      <c r="AC20" s="80"/>
      <c r="AD20" s="80"/>
      <c r="AE20" s="90"/>
    </row>
    <row r="21" spans="1:31" s="89" customFormat="1" ht="23.25" hidden="1" customHeight="1" x14ac:dyDescent="0.25">
      <c r="A21" s="240">
        <v>2.13</v>
      </c>
      <c r="B21" s="102" t="s">
        <v>44</v>
      </c>
      <c r="C21" s="25" t="s">
        <v>92</v>
      </c>
      <c r="D21" s="11" t="s">
        <v>45</v>
      </c>
      <c r="E21" s="25" t="s">
        <v>29</v>
      </c>
      <c r="F21" s="29">
        <v>752.64</v>
      </c>
      <c r="G21" s="31">
        <f t="shared" si="2"/>
        <v>0</v>
      </c>
      <c r="H21" s="29">
        <f t="shared" si="1"/>
        <v>0</v>
      </c>
      <c r="I21" s="313"/>
      <c r="J21" s="4"/>
      <c r="K21" s="4"/>
      <c r="L21" s="4"/>
      <c r="M21" s="4"/>
      <c r="N21" s="4"/>
      <c r="O21" s="4"/>
      <c r="P21" s="4"/>
      <c r="Q21" s="4"/>
      <c r="R21" s="4"/>
      <c r="S21" s="342"/>
      <c r="T21" s="80"/>
      <c r="U21" s="80"/>
      <c r="V21" s="80"/>
      <c r="W21" s="80"/>
      <c r="X21" s="80"/>
      <c r="Y21" s="80"/>
      <c r="Z21" s="80"/>
      <c r="AA21" s="80"/>
      <c r="AB21" s="80"/>
      <c r="AC21" s="80"/>
      <c r="AD21" s="80"/>
      <c r="AE21" s="90"/>
    </row>
    <row r="22" spans="1:31" s="89" customFormat="1" ht="23.25" hidden="1" customHeight="1" x14ac:dyDescent="0.25">
      <c r="A22" s="240">
        <v>2.14</v>
      </c>
      <c r="B22" s="102" t="s">
        <v>44</v>
      </c>
      <c r="C22" s="25" t="s">
        <v>92</v>
      </c>
      <c r="D22" s="11" t="s">
        <v>46</v>
      </c>
      <c r="E22" s="25" t="s">
        <v>29</v>
      </c>
      <c r="F22" s="29">
        <v>817.99</v>
      </c>
      <c r="G22" s="31">
        <f>SUM(J22:S22)</f>
        <v>0</v>
      </c>
      <c r="H22" s="29">
        <f t="shared" si="1"/>
        <v>0</v>
      </c>
      <c r="I22" s="313"/>
      <c r="J22" s="4"/>
      <c r="K22" s="4"/>
      <c r="L22" s="4"/>
      <c r="M22" s="4"/>
      <c r="N22" s="4"/>
      <c r="O22" s="4"/>
      <c r="P22" s="4"/>
      <c r="Q22" s="4"/>
      <c r="R22" s="4"/>
      <c r="S22" s="342"/>
      <c r="T22" s="80"/>
      <c r="U22" s="80"/>
      <c r="V22" s="80"/>
      <c r="W22" s="80"/>
      <c r="X22" s="80"/>
      <c r="Y22" s="80"/>
      <c r="Z22" s="80"/>
      <c r="AA22" s="80"/>
      <c r="AB22" s="80"/>
      <c r="AC22" s="80"/>
      <c r="AD22" s="80"/>
      <c r="AE22" s="90"/>
    </row>
    <row r="23" spans="1:31" s="89" customFormat="1" ht="23.25" hidden="1" customHeight="1" x14ac:dyDescent="0.25">
      <c r="A23" s="240">
        <v>2.15</v>
      </c>
      <c r="B23" s="102" t="s">
        <v>47</v>
      </c>
      <c r="C23" s="25" t="s">
        <v>92</v>
      </c>
      <c r="D23" s="10" t="s">
        <v>48</v>
      </c>
      <c r="E23" s="25" t="s">
        <v>29</v>
      </c>
      <c r="F23" s="29">
        <v>1310</v>
      </c>
      <c r="G23" s="31">
        <f t="shared" si="2"/>
        <v>0</v>
      </c>
      <c r="H23" s="29">
        <f t="shared" si="1"/>
        <v>0</v>
      </c>
      <c r="I23" s="313"/>
      <c r="J23" s="4"/>
      <c r="K23" s="4"/>
      <c r="L23" s="4"/>
      <c r="M23" s="4"/>
      <c r="N23" s="4"/>
      <c r="O23" s="4"/>
      <c r="P23" s="4"/>
      <c r="Q23" s="4"/>
      <c r="R23" s="4"/>
      <c r="S23" s="342"/>
      <c r="T23" s="80"/>
      <c r="U23" s="80"/>
      <c r="V23" s="80"/>
      <c r="W23" s="80"/>
      <c r="X23" s="80"/>
      <c r="Y23" s="80"/>
      <c r="Z23" s="80"/>
      <c r="AA23" s="80"/>
      <c r="AB23" s="80"/>
      <c r="AC23" s="80"/>
      <c r="AD23" s="80"/>
      <c r="AE23" s="90"/>
    </row>
    <row r="24" spans="1:31" s="89" customFormat="1" ht="25.5" hidden="1" x14ac:dyDescent="0.25">
      <c r="A24" s="240">
        <v>2.16</v>
      </c>
      <c r="B24" s="102" t="s">
        <v>49</v>
      </c>
      <c r="C24" s="25" t="s">
        <v>92</v>
      </c>
      <c r="D24" s="10" t="s">
        <v>50</v>
      </c>
      <c r="E24" s="25" t="s">
        <v>29</v>
      </c>
      <c r="F24" s="29">
        <v>379.8</v>
      </c>
      <c r="G24" s="31">
        <f t="shared" si="2"/>
        <v>0</v>
      </c>
      <c r="H24" s="29">
        <f t="shared" si="1"/>
        <v>0</v>
      </c>
      <c r="I24" s="313"/>
      <c r="J24" s="4"/>
      <c r="K24" s="4"/>
      <c r="L24" s="4"/>
      <c r="M24" s="4"/>
      <c r="N24" s="4"/>
      <c r="O24" s="4"/>
      <c r="P24" s="4"/>
      <c r="Q24" s="4"/>
      <c r="R24" s="4"/>
      <c r="S24" s="342"/>
      <c r="T24" s="80"/>
      <c r="U24" s="80"/>
      <c r="V24" s="80"/>
      <c r="W24" s="80"/>
      <c r="X24" s="80"/>
      <c r="Y24" s="80"/>
      <c r="Z24" s="80"/>
      <c r="AA24" s="80"/>
      <c r="AB24" s="80"/>
      <c r="AC24" s="80"/>
      <c r="AD24" s="80"/>
      <c r="AE24" s="90"/>
    </row>
    <row r="25" spans="1:31" s="89" customFormat="1" hidden="1" x14ac:dyDescent="0.25">
      <c r="A25" s="240">
        <v>2.17</v>
      </c>
      <c r="B25" s="102" t="s">
        <v>51</v>
      </c>
      <c r="C25" s="25" t="s">
        <v>92</v>
      </c>
      <c r="D25" s="10" t="s">
        <v>52</v>
      </c>
      <c r="E25" s="25" t="s">
        <v>29</v>
      </c>
      <c r="F25" s="29">
        <v>842</v>
      </c>
      <c r="G25" s="31">
        <f t="shared" si="2"/>
        <v>0</v>
      </c>
      <c r="H25" s="29">
        <f t="shared" si="1"/>
        <v>0</v>
      </c>
      <c r="I25" s="313"/>
      <c r="J25" s="4"/>
      <c r="K25" s="4"/>
      <c r="L25" s="4"/>
      <c r="M25" s="4"/>
      <c r="N25" s="4"/>
      <c r="O25" s="4"/>
      <c r="P25" s="4"/>
      <c r="Q25" s="4"/>
      <c r="R25" s="4"/>
      <c r="S25" s="342"/>
      <c r="T25" s="80"/>
      <c r="U25" s="80"/>
      <c r="V25" s="80"/>
      <c r="W25" s="80"/>
      <c r="X25" s="80"/>
      <c r="Y25" s="80"/>
      <c r="Z25" s="80"/>
      <c r="AA25" s="80"/>
      <c r="AB25" s="80"/>
      <c r="AC25" s="80"/>
      <c r="AD25" s="80"/>
      <c r="AE25" s="90"/>
    </row>
    <row r="26" spans="1:31" s="89" customFormat="1" ht="20.25" customHeight="1" x14ac:dyDescent="0.25">
      <c r="A26" s="240">
        <v>2.1800000000000002</v>
      </c>
      <c r="B26" s="102" t="s">
        <v>53</v>
      </c>
      <c r="C26" s="25" t="s">
        <v>92</v>
      </c>
      <c r="D26" s="12" t="s">
        <v>54</v>
      </c>
      <c r="E26" s="25" t="s">
        <v>55</v>
      </c>
      <c r="F26" s="29">
        <v>45</v>
      </c>
      <c r="G26" s="31">
        <f t="shared" si="2"/>
        <v>18</v>
      </c>
      <c r="H26" s="29">
        <f t="shared" si="1"/>
        <v>810</v>
      </c>
      <c r="I26" s="313"/>
      <c r="J26" s="4">
        <v>18</v>
      </c>
      <c r="K26" s="4"/>
      <c r="L26" s="4"/>
      <c r="M26" s="4"/>
      <c r="N26" s="4"/>
      <c r="O26" s="4"/>
      <c r="P26" s="4"/>
      <c r="Q26" s="4"/>
      <c r="R26" s="4"/>
      <c r="S26" s="342"/>
      <c r="T26" s="80"/>
      <c r="U26" s="80"/>
      <c r="V26" s="80"/>
      <c r="W26" s="80"/>
      <c r="X26" s="80"/>
      <c r="Y26" s="80"/>
      <c r="Z26" s="80"/>
      <c r="AA26" s="80"/>
      <c r="AB26" s="80"/>
      <c r="AC26" s="80"/>
      <c r="AD26" s="80"/>
      <c r="AE26" s="90"/>
    </row>
    <row r="27" spans="1:31" s="89" customFormat="1" ht="25.5" hidden="1" x14ac:dyDescent="0.25">
      <c r="A27" s="240">
        <v>2.19</v>
      </c>
      <c r="B27" s="102" t="s">
        <v>56</v>
      </c>
      <c r="C27" s="25" t="s">
        <v>92</v>
      </c>
      <c r="D27" s="10" t="s">
        <v>57</v>
      </c>
      <c r="E27" s="25" t="s">
        <v>55</v>
      </c>
      <c r="F27" s="29">
        <v>31.75</v>
      </c>
      <c r="G27" s="31">
        <f t="shared" si="2"/>
        <v>0</v>
      </c>
      <c r="H27" s="29">
        <f t="shared" si="1"/>
        <v>0</v>
      </c>
      <c r="I27" s="313"/>
      <c r="J27" s="4"/>
      <c r="K27" s="4"/>
      <c r="L27" s="4"/>
      <c r="M27" s="4"/>
      <c r="N27" s="4"/>
      <c r="O27" s="4"/>
      <c r="P27" s="4"/>
      <c r="Q27" s="4"/>
      <c r="R27" s="4"/>
      <c r="S27" s="342"/>
      <c r="T27" s="80"/>
      <c r="U27" s="80"/>
      <c r="V27" s="80"/>
      <c r="W27" s="80"/>
      <c r="X27" s="80"/>
      <c r="Y27" s="80"/>
      <c r="Z27" s="80"/>
      <c r="AA27" s="80"/>
      <c r="AB27" s="80"/>
      <c r="AC27" s="80"/>
      <c r="AD27" s="80"/>
      <c r="AE27" s="90"/>
    </row>
    <row r="28" spans="1:31" s="89" customFormat="1" ht="25.5" x14ac:dyDescent="0.25">
      <c r="A28" s="240">
        <v>2.2000000000000002</v>
      </c>
      <c r="B28" s="102" t="s">
        <v>58</v>
      </c>
      <c r="C28" s="25" t="s">
        <v>92</v>
      </c>
      <c r="D28" s="10" t="s">
        <v>59</v>
      </c>
      <c r="E28" s="25" t="s">
        <v>55</v>
      </c>
      <c r="F28" s="29">
        <v>59.92</v>
      </c>
      <c r="G28" s="31">
        <f t="shared" si="2"/>
        <v>20</v>
      </c>
      <c r="H28" s="29">
        <f t="shared" si="1"/>
        <v>1198.4000000000001</v>
      </c>
      <c r="I28" s="313"/>
      <c r="J28" s="4">
        <v>20</v>
      </c>
      <c r="K28" s="4"/>
      <c r="L28" s="4"/>
      <c r="M28" s="4"/>
      <c r="N28" s="4"/>
      <c r="O28" s="4"/>
      <c r="P28" s="4"/>
      <c r="Q28" s="4"/>
      <c r="R28" s="4"/>
      <c r="S28" s="342"/>
      <c r="T28" s="80"/>
      <c r="U28" s="80"/>
      <c r="V28" s="80"/>
      <c r="W28" s="80"/>
      <c r="X28" s="80"/>
      <c r="Y28" s="80"/>
      <c r="Z28" s="80"/>
      <c r="AA28" s="80"/>
      <c r="AB28" s="80"/>
      <c r="AC28" s="80"/>
      <c r="AD28" s="80"/>
      <c r="AE28" s="90"/>
    </row>
    <row r="29" spans="1:31" s="89" customFormat="1" ht="25.5" hidden="1" x14ac:dyDescent="0.25">
      <c r="A29" s="240">
        <v>2.21</v>
      </c>
      <c r="B29" s="102" t="s">
        <v>60</v>
      </c>
      <c r="C29" s="25" t="s">
        <v>92</v>
      </c>
      <c r="D29" s="12" t="s">
        <v>61</v>
      </c>
      <c r="E29" s="25" t="s">
        <v>55</v>
      </c>
      <c r="F29" s="29">
        <v>16.25</v>
      </c>
      <c r="G29" s="31">
        <f t="shared" si="2"/>
        <v>0</v>
      </c>
      <c r="H29" s="29">
        <f t="shared" si="1"/>
        <v>0</v>
      </c>
      <c r="I29" s="313"/>
      <c r="J29" s="4"/>
      <c r="K29" s="4"/>
      <c r="L29" s="4"/>
      <c r="M29" s="4"/>
      <c r="N29" s="4"/>
      <c r="O29" s="4"/>
      <c r="P29" s="4"/>
      <c r="Q29" s="4"/>
      <c r="R29" s="4"/>
      <c r="S29" s="342"/>
      <c r="T29" s="80"/>
      <c r="U29" s="80"/>
      <c r="V29" s="80"/>
      <c r="W29" s="80"/>
      <c r="X29" s="80"/>
      <c r="Y29" s="80"/>
      <c r="Z29" s="80"/>
      <c r="AA29" s="80"/>
      <c r="AB29" s="80"/>
      <c r="AC29" s="80"/>
      <c r="AD29" s="80"/>
      <c r="AE29" s="90"/>
    </row>
    <row r="30" spans="1:31" s="89" customFormat="1" hidden="1" x14ac:dyDescent="0.25">
      <c r="A30" s="240">
        <v>2.2200000000000002</v>
      </c>
      <c r="B30" s="103" t="s">
        <v>62</v>
      </c>
      <c r="C30" s="25" t="s">
        <v>92</v>
      </c>
      <c r="D30" s="13" t="s">
        <v>63</v>
      </c>
      <c r="E30" s="25" t="s">
        <v>64</v>
      </c>
      <c r="F30" s="29">
        <v>82.5</v>
      </c>
      <c r="G30" s="31">
        <f t="shared" si="2"/>
        <v>0</v>
      </c>
      <c r="H30" s="29">
        <f t="shared" si="1"/>
        <v>0</v>
      </c>
      <c r="I30" s="313"/>
      <c r="J30" s="4"/>
      <c r="K30" s="4"/>
      <c r="L30" s="4"/>
      <c r="M30" s="4"/>
      <c r="N30" s="4"/>
      <c r="O30" s="4"/>
      <c r="P30" s="4"/>
      <c r="Q30" s="4"/>
      <c r="R30" s="4"/>
      <c r="S30" s="342"/>
      <c r="T30" s="80"/>
      <c r="U30" s="80"/>
      <c r="V30" s="80"/>
      <c r="W30" s="80"/>
      <c r="X30" s="80"/>
      <c r="Y30" s="80"/>
      <c r="Z30" s="80"/>
      <c r="AA30" s="80"/>
      <c r="AB30" s="80"/>
      <c r="AC30" s="80"/>
      <c r="AD30" s="80"/>
      <c r="AE30" s="90"/>
    </row>
    <row r="31" spans="1:31" s="89" customFormat="1" hidden="1" x14ac:dyDescent="0.25">
      <c r="A31" s="240">
        <v>2.23</v>
      </c>
      <c r="B31" s="103" t="s">
        <v>65</v>
      </c>
      <c r="C31" s="25" t="s">
        <v>92</v>
      </c>
      <c r="D31" s="13" t="s">
        <v>66</v>
      </c>
      <c r="E31" s="25" t="s">
        <v>64</v>
      </c>
      <c r="F31" s="29">
        <v>79.5</v>
      </c>
      <c r="G31" s="31">
        <f t="shared" si="2"/>
        <v>0</v>
      </c>
      <c r="H31" s="29">
        <f t="shared" si="1"/>
        <v>0</v>
      </c>
      <c r="I31" s="313"/>
      <c r="J31" s="4"/>
      <c r="K31" s="4"/>
      <c r="L31" s="4"/>
      <c r="M31" s="4"/>
      <c r="N31" s="4"/>
      <c r="O31" s="4"/>
      <c r="P31" s="4"/>
      <c r="Q31" s="4"/>
      <c r="R31" s="4"/>
      <c r="S31" s="342"/>
      <c r="T31" s="80"/>
      <c r="U31" s="80"/>
      <c r="V31" s="80"/>
      <c r="W31" s="80"/>
      <c r="X31" s="80"/>
      <c r="Y31" s="80"/>
      <c r="Z31" s="80"/>
      <c r="AA31" s="80"/>
      <c r="AB31" s="80"/>
      <c r="AC31" s="80"/>
      <c r="AD31" s="80"/>
      <c r="AE31" s="90"/>
    </row>
    <row r="32" spans="1:31" s="89" customFormat="1" ht="64.5" customHeight="1" x14ac:dyDescent="0.25">
      <c r="A32" s="240">
        <v>2.2400000000000002</v>
      </c>
      <c r="B32" s="102" t="s">
        <v>67</v>
      </c>
      <c r="C32" s="25" t="s">
        <v>92</v>
      </c>
      <c r="D32" s="18" t="s">
        <v>3956</v>
      </c>
      <c r="E32" s="25" t="s">
        <v>22</v>
      </c>
      <c r="F32" s="29">
        <v>4.8300000000000003E-2</v>
      </c>
      <c r="G32" s="31">
        <f t="shared" si="2"/>
        <v>80</v>
      </c>
      <c r="H32" s="29">
        <f t="shared" si="1"/>
        <v>3.8640000000000003</v>
      </c>
      <c r="I32" s="313" t="s">
        <v>68</v>
      </c>
      <c r="J32" s="4">
        <v>20</v>
      </c>
      <c r="K32" s="4">
        <v>20</v>
      </c>
      <c r="L32" s="4">
        <v>20</v>
      </c>
      <c r="M32" s="4">
        <v>20</v>
      </c>
      <c r="N32" s="4"/>
      <c r="O32" s="4"/>
      <c r="P32" s="4"/>
      <c r="Q32" s="4"/>
      <c r="R32" s="4"/>
      <c r="S32" s="342"/>
      <c r="T32" s="80"/>
      <c r="U32" s="80"/>
      <c r="V32" s="80"/>
      <c r="W32" s="80"/>
      <c r="X32" s="80"/>
      <c r="Y32" s="80"/>
      <c r="Z32" s="80"/>
      <c r="AA32" s="80"/>
      <c r="AB32" s="80"/>
      <c r="AC32" s="80"/>
      <c r="AD32" s="80"/>
      <c r="AE32" s="90"/>
    </row>
    <row r="33" spans="1:31" s="89" customFormat="1" x14ac:dyDescent="0.25">
      <c r="A33" s="240"/>
      <c r="B33" s="17"/>
      <c r="C33" s="17" t="s">
        <v>69</v>
      </c>
      <c r="D33" s="17"/>
      <c r="E33" s="17"/>
      <c r="F33" s="17"/>
      <c r="G33" s="32"/>
      <c r="H33" s="101"/>
      <c r="I33" s="314"/>
      <c r="J33" s="43"/>
      <c r="K33" s="43"/>
      <c r="L33" s="43"/>
      <c r="M33" s="43"/>
      <c r="N33" s="43"/>
      <c r="O33" s="43"/>
      <c r="P33" s="43"/>
      <c r="Q33" s="43"/>
      <c r="R33" s="43"/>
      <c r="S33" s="345"/>
      <c r="T33" s="80"/>
      <c r="U33" s="80"/>
      <c r="V33" s="80"/>
      <c r="W33" s="80"/>
      <c r="X33" s="80"/>
      <c r="Y33" s="80"/>
      <c r="Z33" s="80"/>
      <c r="AA33" s="80"/>
      <c r="AB33" s="80"/>
      <c r="AC33" s="80"/>
      <c r="AD33" s="80"/>
      <c r="AE33" s="90"/>
    </row>
    <row r="34" spans="1:31" s="89" customFormat="1" ht="30" hidden="1" x14ac:dyDescent="0.25">
      <c r="A34" s="240">
        <v>2.25</v>
      </c>
      <c r="B34" s="102" t="s">
        <v>70</v>
      </c>
      <c r="C34" s="25" t="s">
        <v>92</v>
      </c>
      <c r="D34" s="19" t="s">
        <v>71</v>
      </c>
      <c r="E34" s="25" t="s">
        <v>72</v>
      </c>
      <c r="F34" s="29">
        <v>185.64</v>
      </c>
      <c r="G34" s="31">
        <f t="shared" ref="G34" si="3">SUM(J34:S34)</f>
        <v>0</v>
      </c>
      <c r="H34" s="29">
        <f t="shared" ref="H34:H40" si="4">F34*G34</f>
        <v>0</v>
      </c>
      <c r="I34" s="313"/>
      <c r="J34" s="4"/>
      <c r="K34" s="4"/>
      <c r="L34" s="4"/>
      <c r="M34" s="4"/>
      <c r="N34" s="4"/>
      <c r="O34" s="4"/>
      <c r="P34" s="4"/>
      <c r="Q34" s="4"/>
      <c r="R34" s="4"/>
      <c r="S34" s="342"/>
      <c r="T34" s="80"/>
      <c r="U34" s="80"/>
      <c r="V34" s="80"/>
      <c r="W34" s="80"/>
      <c r="X34" s="80"/>
      <c r="Y34" s="80"/>
      <c r="Z34" s="80"/>
      <c r="AA34" s="80"/>
      <c r="AB34" s="80"/>
      <c r="AC34" s="80"/>
      <c r="AD34" s="80"/>
      <c r="AE34" s="90"/>
    </row>
    <row r="35" spans="1:31" s="89" customFormat="1" ht="60" x14ac:dyDescent="0.25">
      <c r="A35" s="240">
        <v>2.2599999999999998</v>
      </c>
      <c r="B35" s="102" t="s">
        <v>73</v>
      </c>
      <c r="C35" s="25" t="s">
        <v>92</v>
      </c>
      <c r="D35" s="10" t="s">
        <v>74</v>
      </c>
      <c r="E35" s="25" t="s">
        <v>29</v>
      </c>
      <c r="F35" s="29">
        <v>1127.5</v>
      </c>
      <c r="G35" s="31">
        <f t="shared" ref="G35:G40" si="5">SUM(J35:S35)</f>
        <v>2</v>
      </c>
      <c r="H35" s="29">
        <f t="shared" si="4"/>
        <v>2255</v>
      </c>
      <c r="I35" s="313" t="s">
        <v>75</v>
      </c>
      <c r="J35" s="4"/>
      <c r="K35" s="4"/>
      <c r="L35" s="4">
        <v>2</v>
      </c>
      <c r="M35" s="4"/>
      <c r="N35" s="4"/>
      <c r="O35" s="4"/>
      <c r="P35" s="4"/>
      <c r="Q35" s="4"/>
      <c r="R35" s="4"/>
      <c r="S35" s="342"/>
      <c r="T35" s="80"/>
      <c r="U35" s="80"/>
      <c r="V35" s="80"/>
      <c r="W35" s="80"/>
      <c r="X35" s="80"/>
      <c r="Y35" s="80"/>
      <c r="Z35" s="80"/>
      <c r="AA35" s="80"/>
      <c r="AB35" s="80"/>
      <c r="AC35" s="80"/>
      <c r="AD35" s="80"/>
      <c r="AE35" s="90"/>
    </row>
    <row r="36" spans="1:31" s="89" customFormat="1" ht="30" x14ac:dyDescent="0.25">
      <c r="A36" s="240">
        <v>2.27</v>
      </c>
      <c r="B36" s="102" t="s">
        <v>76</v>
      </c>
      <c r="C36" s="25" t="s">
        <v>92</v>
      </c>
      <c r="D36" s="10" t="s">
        <v>77</v>
      </c>
      <c r="E36" s="25" t="s">
        <v>78</v>
      </c>
      <c r="F36" s="29">
        <v>179</v>
      </c>
      <c r="G36" s="31">
        <f t="shared" si="5"/>
        <v>20</v>
      </c>
      <c r="H36" s="29">
        <f t="shared" si="4"/>
        <v>3580</v>
      </c>
      <c r="I36" s="313"/>
      <c r="J36" s="4"/>
      <c r="K36" s="4"/>
      <c r="L36" s="4">
        <v>20</v>
      </c>
      <c r="M36" s="4"/>
      <c r="N36" s="4"/>
      <c r="O36" s="4"/>
      <c r="P36" s="4"/>
      <c r="Q36" s="4"/>
      <c r="R36" s="4"/>
      <c r="S36" s="342"/>
      <c r="T36" s="80"/>
      <c r="U36" s="80"/>
      <c r="V36" s="80"/>
      <c r="W36" s="80"/>
      <c r="X36" s="80"/>
      <c r="Y36" s="80"/>
      <c r="Z36" s="80"/>
      <c r="AA36" s="80"/>
      <c r="AB36" s="80"/>
      <c r="AC36" s="80"/>
      <c r="AD36" s="80"/>
      <c r="AE36" s="90"/>
    </row>
    <row r="37" spans="1:31" s="89" customFormat="1" x14ac:dyDescent="0.25">
      <c r="A37" s="240">
        <v>2.2799999999999998</v>
      </c>
      <c r="B37" s="102" t="s">
        <v>79</v>
      </c>
      <c r="C37" s="25" t="s">
        <v>92</v>
      </c>
      <c r="D37" s="14" t="s">
        <v>80</v>
      </c>
      <c r="E37" s="25" t="s">
        <v>81</v>
      </c>
      <c r="F37" s="29">
        <v>77.260000000000005</v>
      </c>
      <c r="G37" s="31">
        <f t="shared" si="5"/>
        <v>120</v>
      </c>
      <c r="H37" s="29">
        <f t="shared" si="4"/>
        <v>9271.2000000000007</v>
      </c>
      <c r="I37" s="313"/>
      <c r="J37" s="4">
        <v>120</v>
      </c>
      <c r="K37" s="4"/>
      <c r="L37" s="4"/>
      <c r="M37" s="4"/>
      <c r="N37" s="4"/>
      <c r="O37" s="4"/>
      <c r="P37" s="4"/>
      <c r="Q37" s="4"/>
      <c r="R37" s="4"/>
      <c r="S37" s="342"/>
      <c r="T37" s="80"/>
      <c r="U37" s="80"/>
      <c r="V37" s="80"/>
      <c r="W37" s="80"/>
      <c r="X37" s="80"/>
      <c r="Y37" s="80"/>
      <c r="Z37" s="80"/>
      <c r="AA37" s="80"/>
      <c r="AB37" s="80"/>
      <c r="AC37" s="80"/>
      <c r="AD37" s="80"/>
      <c r="AE37" s="90"/>
    </row>
    <row r="38" spans="1:31" s="89" customFormat="1" x14ac:dyDescent="0.25">
      <c r="A38" s="240">
        <v>2.29</v>
      </c>
      <c r="B38" s="102" t="s">
        <v>82</v>
      </c>
      <c r="C38" s="25" t="s">
        <v>92</v>
      </c>
      <c r="D38" s="14" t="s">
        <v>83</v>
      </c>
      <c r="E38" s="25" t="s">
        <v>84</v>
      </c>
      <c r="F38" s="29">
        <v>61.29</v>
      </c>
      <c r="G38" s="31">
        <f t="shared" si="5"/>
        <v>1</v>
      </c>
      <c r="H38" s="29">
        <f t="shared" si="4"/>
        <v>61.29</v>
      </c>
      <c r="I38" s="313"/>
      <c r="J38" s="4">
        <v>1</v>
      </c>
      <c r="K38" s="4"/>
      <c r="L38" s="4"/>
      <c r="M38" s="4"/>
      <c r="N38" s="4"/>
      <c r="O38" s="4"/>
      <c r="P38" s="4"/>
      <c r="Q38" s="4"/>
      <c r="R38" s="4"/>
      <c r="S38" s="342"/>
      <c r="T38" s="80"/>
      <c r="U38" s="80"/>
      <c r="V38" s="80"/>
      <c r="W38" s="80"/>
      <c r="X38" s="80"/>
      <c r="Y38" s="80"/>
      <c r="Z38" s="80"/>
      <c r="AA38" s="80"/>
      <c r="AB38" s="80"/>
      <c r="AC38" s="80"/>
      <c r="AD38" s="80"/>
      <c r="AE38" s="90"/>
    </row>
    <row r="39" spans="1:31" s="89" customFormat="1" ht="30" hidden="1" x14ac:dyDescent="0.25">
      <c r="A39" s="240">
        <v>2.2999999999999998</v>
      </c>
      <c r="B39" s="102" t="s">
        <v>85</v>
      </c>
      <c r="C39" s="25" t="s">
        <v>92</v>
      </c>
      <c r="D39" s="14" t="s">
        <v>86</v>
      </c>
      <c r="E39" s="25"/>
      <c r="F39" s="29">
        <v>695</v>
      </c>
      <c r="G39" s="31">
        <f t="shared" si="5"/>
        <v>0</v>
      </c>
      <c r="H39" s="29">
        <f t="shared" si="4"/>
        <v>0</v>
      </c>
      <c r="I39" s="313" t="s">
        <v>93</v>
      </c>
      <c r="J39" s="4"/>
      <c r="K39" s="4"/>
      <c r="L39" s="4"/>
      <c r="M39" s="4"/>
      <c r="N39" s="4"/>
      <c r="O39" s="4"/>
      <c r="P39" s="4"/>
      <c r="Q39" s="4"/>
      <c r="R39" s="4"/>
      <c r="S39" s="342"/>
      <c r="T39" s="80"/>
      <c r="U39" s="80"/>
      <c r="V39" s="80"/>
      <c r="W39" s="80"/>
      <c r="X39" s="80"/>
      <c r="Y39" s="80"/>
      <c r="Z39" s="80"/>
      <c r="AA39" s="80"/>
      <c r="AB39" s="80"/>
      <c r="AC39" s="80"/>
      <c r="AD39" s="80"/>
      <c r="AE39" s="90"/>
    </row>
    <row r="40" spans="1:31" s="89" customFormat="1" ht="58.5" hidden="1" customHeight="1" x14ac:dyDescent="0.25">
      <c r="A40" s="240">
        <v>2.31</v>
      </c>
      <c r="B40" s="102" t="s">
        <v>87</v>
      </c>
      <c r="C40" s="25" t="s">
        <v>92</v>
      </c>
      <c r="D40" s="14" t="s">
        <v>88</v>
      </c>
      <c r="E40" s="25" t="s">
        <v>91</v>
      </c>
      <c r="F40" s="29">
        <v>45</v>
      </c>
      <c r="G40" s="31">
        <f t="shared" si="5"/>
        <v>0</v>
      </c>
      <c r="H40" s="29">
        <f t="shared" si="4"/>
        <v>0</v>
      </c>
      <c r="I40" s="313" t="s">
        <v>89</v>
      </c>
      <c r="J40" s="4"/>
      <c r="K40" s="4"/>
      <c r="L40" s="4"/>
      <c r="M40" s="4"/>
      <c r="N40" s="4"/>
      <c r="O40" s="4"/>
      <c r="P40" s="4"/>
      <c r="Q40" s="4"/>
      <c r="R40" s="4"/>
      <c r="S40" s="342"/>
      <c r="T40" s="80"/>
      <c r="U40" s="80"/>
      <c r="V40" s="80"/>
      <c r="W40" s="80"/>
      <c r="X40" s="80"/>
      <c r="Y40" s="80"/>
      <c r="Z40" s="80"/>
      <c r="AA40" s="80"/>
      <c r="AB40" s="80"/>
      <c r="AC40" s="80"/>
      <c r="AD40" s="80"/>
      <c r="AE40" s="90"/>
    </row>
    <row r="41" spans="1:31" s="88" customFormat="1" ht="18" customHeight="1" x14ac:dyDescent="0.25">
      <c r="A41" s="319"/>
      <c r="B41" s="94"/>
      <c r="C41" s="94" t="s">
        <v>16</v>
      </c>
      <c r="D41" s="95"/>
      <c r="E41" s="96"/>
      <c r="F41" s="97"/>
      <c r="G41" s="98"/>
      <c r="H41" s="99"/>
      <c r="I41" s="311"/>
      <c r="J41" s="100"/>
      <c r="K41" s="100"/>
      <c r="L41" s="100"/>
      <c r="M41" s="100"/>
      <c r="N41" s="100"/>
      <c r="O41" s="100"/>
      <c r="P41" s="100"/>
      <c r="Q41" s="100"/>
      <c r="R41" s="100"/>
      <c r="S41" s="340"/>
      <c r="T41" s="9"/>
      <c r="U41" s="9"/>
      <c r="V41" s="9"/>
      <c r="W41" s="9"/>
      <c r="X41" s="9"/>
      <c r="Y41" s="9"/>
      <c r="Z41" s="9"/>
      <c r="AA41" s="9"/>
      <c r="AB41" s="9"/>
      <c r="AC41" s="9"/>
      <c r="AD41" s="9"/>
      <c r="AE41" s="236"/>
    </row>
    <row r="42" spans="1:31" s="89" customFormat="1" ht="19.5" hidden="1" customHeight="1" x14ac:dyDescent="0.25">
      <c r="A42" s="319"/>
      <c r="B42" s="3"/>
      <c r="C42" s="25"/>
      <c r="D42" s="3"/>
      <c r="E42" s="25"/>
      <c r="F42" s="29"/>
      <c r="G42" s="31">
        <f t="shared" ref="G42" si="6">SUM(J42:S42)</f>
        <v>0</v>
      </c>
      <c r="H42" s="29">
        <f t="shared" ref="H42" si="7">F42*G42</f>
        <v>0</v>
      </c>
      <c r="I42" s="313"/>
      <c r="J42" s="4"/>
      <c r="K42" s="4"/>
      <c r="L42" s="4"/>
      <c r="M42" s="4"/>
      <c r="N42" s="4"/>
      <c r="O42" s="4"/>
      <c r="P42" s="4"/>
      <c r="Q42" s="4"/>
      <c r="R42" s="4"/>
      <c r="S42" s="342"/>
      <c r="T42" s="80"/>
      <c r="U42" s="80"/>
      <c r="V42" s="80"/>
      <c r="W42" s="80"/>
      <c r="X42" s="80"/>
      <c r="Y42" s="80"/>
      <c r="Z42" s="80"/>
      <c r="AA42" s="80"/>
      <c r="AB42" s="80"/>
      <c r="AC42" s="80"/>
      <c r="AD42" s="80"/>
      <c r="AE42" s="90"/>
    </row>
    <row r="43" spans="1:31" s="89" customFormat="1" ht="19.5" customHeight="1" x14ac:dyDescent="0.25">
      <c r="A43" s="319"/>
      <c r="B43" s="3"/>
      <c r="C43" s="25"/>
      <c r="D43" s="3"/>
      <c r="E43" s="25"/>
      <c r="F43" s="29"/>
      <c r="G43" s="31"/>
      <c r="H43" s="29"/>
      <c r="I43" s="313"/>
      <c r="J43" s="4"/>
      <c r="K43" s="4"/>
      <c r="L43" s="4"/>
      <c r="M43" s="4"/>
      <c r="N43" s="4"/>
      <c r="O43" s="4"/>
      <c r="P43" s="4"/>
      <c r="Q43" s="4"/>
      <c r="R43" s="4"/>
      <c r="S43" s="342"/>
      <c r="T43" s="80"/>
      <c r="U43" s="80"/>
      <c r="V43" s="80"/>
      <c r="W43" s="80"/>
      <c r="X43" s="80"/>
      <c r="Y43" s="80"/>
      <c r="Z43" s="80"/>
      <c r="AA43" s="80"/>
      <c r="AB43" s="80"/>
      <c r="AC43" s="80"/>
      <c r="AD43" s="80"/>
      <c r="AE43" s="90"/>
    </row>
    <row r="44" spans="1:31" s="88" customFormat="1" ht="18" customHeight="1" x14ac:dyDescent="0.25">
      <c r="A44" s="319"/>
      <c r="B44" s="94"/>
      <c r="C44" s="94" t="s">
        <v>654</v>
      </c>
      <c r="D44" s="95"/>
      <c r="E44" s="96"/>
      <c r="F44" s="97"/>
      <c r="G44" s="98"/>
      <c r="H44" s="99"/>
      <c r="I44" s="311"/>
      <c r="J44" s="100"/>
      <c r="K44" s="100"/>
      <c r="L44" s="100"/>
      <c r="M44" s="100"/>
      <c r="N44" s="100"/>
      <c r="O44" s="100"/>
      <c r="P44" s="100"/>
      <c r="Q44" s="100"/>
      <c r="R44" s="100"/>
      <c r="S44" s="340"/>
      <c r="T44" s="9"/>
      <c r="U44" s="9"/>
      <c r="V44" s="9"/>
      <c r="W44" s="9"/>
      <c r="X44" s="9"/>
      <c r="Y44" s="9"/>
      <c r="Z44" s="9"/>
      <c r="AA44" s="9"/>
      <c r="AB44" s="9"/>
      <c r="AC44" s="9"/>
      <c r="AD44" s="9"/>
      <c r="AE44" s="236"/>
    </row>
    <row r="45" spans="1:31" ht="30" hidden="1" x14ac:dyDescent="0.25">
      <c r="A45" s="240">
        <v>2.31</v>
      </c>
      <c r="B45" s="25" t="s">
        <v>3921</v>
      </c>
      <c r="C45" s="25"/>
      <c r="D45" s="69" t="s">
        <v>3032</v>
      </c>
      <c r="E45" s="25" t="s">
        <v>3908</v>
      </c>
      <c r="F45" s="29"/>
      <c r="G45" s="31">
        <f>SUM(J45:S45)</f>
        <v>0</v>
      </c>
      <c r="H45" s="29">
        <f t="shared" ref="H45" si="8">F45*G45</f>
        <v>0</v>
      </c>
      <c r="I45" s="313"/>
      <c r="J45" s="4"/>
      <c r="K45" s="4"/>
      <c r="L45" s="4"/>
      <c r="M45" s="4"/>
      <c r="N45" s="4"/>
      <c r="O45" s="4"/>
      <c r="P45" s="4"/>
      <c r="Q45" s="4"/>
      <c r="R45" s="4"/>
      <c r="S45" s="342"/>
    </row>
    <row r="46" spans="1:31" ht="30" hidden="1" x14ac:dyDescent="0.25">
      <c r="A46" s="240">
        <v>2.3199999999999998</v>
      </c>
      <c r="B46" s="25" t="s">
        <v>3921</v>
      </c>
      <c r="C46" s="25"/>
      <c r="D46" s="69" t="s">
        <v>3032</v>
      </c>
      <c r="E46" s="25" t="s">
        <v>3908</v>
      </c>
      <c r="F46" s="29"/>
      <c r="G46" s="31">
        <f t="shared" ref="G46:G50" si="9">SUM(J46:S46)</f>
        <v>0</v>
      </c>
      <c r="H46" s="29">
        <f t="shared" ref="H46:H50" si="10">F46*G46</f>
        <v>0</v>
      </c>
      <c r="I46" s="313"/>
      <c r="J46" s="4"/>
      <c r="K46" s="4"/>
      <c r="L46" s="4"/>
      <c r="M46" s="4"/>
      <c r="N46" s="4"/>
      <c r="O46" s="4"/>
      <c r="P46" s="4"/>
      <c r="Q46" s="4"/>
      <c r="R46" s="4"/>
      <c r="S46" s="342"/>
    </row>
    <row r="47" spans="1:31" ht="30" hidden="1" x14ac:dyDescent="0.25">
      <c r="A47" s="240">
        <v>2.33</v>
      </c>
      <c r="B47" s="25" t="s">
        <v>3921</v>
      </c>
      <c r="C47" s="25"/>
      <c r="D47" s="69" t="s">
        <v>3032</v>
      </c>
      <c r="E47" s="25" t="s">
        <v>3908</v>
      </c>
      <c r="F47" s="29"/>
      <c r="G47" s="31">
        <f t="shared" si="9"/>
        <v>0</v>
      </c>
      <c r="H47" s="29">
        <f t="shared" si="10"/>
        <v>0</v>
      </c>
      <c r="I47" s="313"/>
      <c r="J47" s="4"/>
      <c r="K47" s="4"/>
      <c r="L47" s="4"/>
      <c r="M47" s="4"/>
      <c r="N47" s="4"/>
      <c r="O47" s="4"/>
      <c r="P47" s="4"/>
      <c r="Q47" s="4"/>
      <c r="R47" s="4"/>
      <c r="S47" s="342"/>
    </row>
    <row r="48" spans="1:31" ht="30" hidden="1" x14ac:dyDescent="0.25">
      <c r="A48" s="240">
        <v>2.34</v>
      </c>
      <c r="B48" s="25" t="s">
        <v>3921</v>
      </c>
      <c r="C48" s="25"/>
      <c r="D48" s="69" t="s">
        <v>3032</v>
      </c>
      <c r="E48" s="25" t="s">
        <v>3908</v>
      </c>
      <c r="F48" s="29"/>
      <c r="G48" s="31">
        <f t="shared" si="9"/>
        <v>0</v>
      </c>
      <c r="H48" s="29">
        <f t="shared" si="10"/>
        <v>0</v>
      </c>
      <c r="I48" s="313"/>
      <c r="J48" s="4"/>
      <c r="K48" s="4"/>
      <c r="L48" s="4"/>
      <c r="M48" s="4"/>
      <c r="N48" s="4"/>
      <c r="O48" s="4"/>
      <c r="P48" s="4"/>
      <c r="Q48" s="4"/>
      <c r="R48" s="4"/>
      <c r="S48" s="342"/>
    </row>
    <row r="49" spans="1:19" ht="30" hidden="1" x14ac:dyDescent="0.25">
      <c r="A49" s="240">
        <v>2.35</v>
      </c>
      <c r="B49" s="25" t="s">
        <v>3921</v>
      </c>
      <c r="C49" s="25"/>
      <c r="D49" s="69" t="s">
        <v>3032</v>
      </c>
      <c r="E49" s="25" t="s">
        <v>3908</v>
      </c>
      <c r="F49" s="29"/>
      <c r="G49" s="31">
        <f t="shared" si="9"/>
        <v>0</v>
      </c>
      <c r="H49" s="29">
        <f t="shared" si="10"/>
        <v>0</v>
      </c>
      <c r="I49" s="313"/>
      <c r="J49" s="4"/>
      <c r="K49" s="4"/>
      <c r="L49" s="4"/>
      <c r="M49" s="4"/>
      <c r="N49" s="4"/>
      <c r="O49" s="4"/>
      <c r="P49" s="4"/>
      <c r="Q49" s="4"/>
      <c r="R49" s="4"/>
      <c r="S49" s="342"/>
    </row>
    <row r="50" spans="1:19" ht="30" hidden="1" x14ac:dyDescent="0.25">
      <c r="A50" s="240">
        <v>2.36</v>
      </c>
      <c r="B50" s="25" t="s">
        <v>3921</v>
      </c>
      <c r="C50" s="25"/>
      <c r="D50" s="69" t="s">
        <v>3032</v>
      </c>
      <c r="E50" s="25" t="s">
        <v>3908</v>
      </c>
      <c r="F50" s="29"/>
      <c r="G50" s="31">
        <f t="shared" si="9"/>
        <v>0</v>
      </c>
      <c r="H50" s="29">
        <f t="shared" si="10"/>
        <v>0</v>
      </c>
      <c r="I50" s="313"/>
      <c r="J50" s="4"/>
      <c r="K50" s="4"/>
      <c r="L50" s="4"/>
      <c r="M50" s="4"/>
      <c r="N50" s="4"/>
      <c r="O50" s="4"/>
      <c r="P50" s="4"/>
      <c r="Q50" s="4"/>
      <c r="R50" s="4"/>
      <c r="S50" s="342"/>
    </row>
    <row r="51" spans="1:19" ht="30" hidden="1" x14ac:dyDescent="0.25">
      <c r="A51" s="240">
        <v>2.37</v>
      </c>
      <c r="B51" s="25" t="s">
        <v>3921</v>
      </c>
      <c r="C51" s="25"/>
      <c r="D51" s="69" t="s">
        <v>3032</v>
      </c>
      <c r="E51" s="25" t="s">
        <v>3908</v>
      </c>
      <c r="F51" s="29"/>
      <c r="G51" s="31">
        <f t="shared" ref="G51:G53" si="11">SUM(J51:S51)</f>
        <v>0</v>
      </c>
      <c r="H51" s="29">
        <f t="shared" ref="H51:H53" si="12">F51*G51</f>
        <v>0</v>
      </c>
      <c r="I51" s="313"/>
      <c r="J51" s="4"/>
      <c r="K51" s="4"/>
      <c r="L51" s="4"/>
      <c r="M51" s="4"/>
      <c r="N51" s="4"/>
      <c r="O51" s="4"/>
      <c r="P51" s="4"/>
      <c r="Q51" s="4"/>
      <c r="R51" s="4"/>
      <c r="S51" s="342"/>
    </row>
    <row r="52" spans="1:19" ht="30" hidden="1" x14ac:dyDescent="0.25">
      <c r="A52" s="240">
        <v>2.38</v>
      </c>
      <c r="B52" s="25" t="s">
        <v>3921</v>
      </c>
      <c r="C52" s="25"/>
      <c r="D52" s="69" t="s">
        <v>3032</v>
      </c>
      <c r="E52" s="25" t="s">
        <v>3908</v>
      </c>
      <c r="F52" s="29"/>
      <c r="G52" s="31">
        <f t="shared" si="11"/>
        <v>0</v>
      </c>
      <c r="H52" s="29">
        <f t="shared" si="12"/>
        <v>0</v>
      </c>
      <c r="I52" s="313"/>
      <c r="J52" s="4"/>
      <c r="K52" s="4"/>
      <c r="L52" s="4"/>
      <c r="M52" s="4"/>
      <c r="N52" s="4"/>
      <c r="O52" s="4"/>
      <c r="P52" s="4"/>
      <c r="Q52" s="4"/>
      <c r="R52" s="4"/>
      <c r="S52" s="342"/>
    </row>
    <row r="53" spans="1:19" ht="30" hidden="1" x14ac:dyDescent="0.25">
      <c r="A53" s="240">
        <v>2.39</v>
      </c>
      <c r="B53" s="25" t="s">
        <v>3921</v>
      </c>
      <c r="C53" s="25"/>
      <c r="D53" s="69" t="s">
        <v>3032</v>
      </c>
      <c r="E53" s="25" t="s">
        <v>3908</v>
      </c>
      <c r="F53" s="29"/>
      <c r="G53" s="31">
        <f t="shared" si="11"/>
        <v>0</v>
      </c>
      <c r="H53" s="29">
        <f t="shared" si="12"/>
        <v>0</v>
      </c>
      <c r="I53" s="313"/>
      <c r="J53" s="4"/>
      <c r="K53" s="4"/>
      <c r="L53" s="4"/>
      <c r="M53" s="4"/>
      <c r="N53" s="4"/>
      <c r="O53" s="4"/>
      <c r="P53" s="4"/>
      <c r="Q53" s="4"/>
      <c r="R53" s="4"/>
      <c r="S53" s="342"/>
    </row>
  </sheetData>
  <autoFilter ref="H1:H53">
    <filterColumn colId="0">
      <filters blank="1">
        <filter val="£1,198.40"/>
        <filter val="£1,680.00"/>
        <filter val="£150.00"/>
        <filter val="£2,255.00"/>
        <filter val="£3,580.00"/>
        <filter val="£3.86"/>
        <filter val="£44,444.80"/>
        <filter val="£61.29"/>
        <filter val="£810.00"/>
        <filter val="£9,271.20"/>
        <filter val="TOTAL COST"/>
      </filters>
    </filterColumn>
  </autoFilter>
  <conditionalFormatting sqref="D6 M6:S6 J6:K6">
    <cfRule type="containsBlanks" dxfId="51" priority="7">
      <formula>LEN(TRIM(D6))=0</formula>
    </cfRule>
  </conditionalFormatting>
  <conditionalFormatting sqref="L6">
    <cfRule type="containsBlanks" dxfId="50" priority="1">
      <formula>LEN(TRIM(L6))=0</formula>
    </cfRule>
  </conditionalFormatting>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filterMode="1"/>
  <dimension ref="A1:AL1466"/>
  <sheetViews>
    <sheetView zoomScale="85" zoomScaleNormal="85" workbookViewId="0">
      <pane xSplit="8" ySplit="6" topLeftCell="I7" activePane="bottomRight" state="frozen"/>
      <selection activeCell="J6" sqref="J6:S6"/>
      <selection pane="topRight" activeCell="J6" sqref="J6:S6"/>
      <selection pane="bottomLeft" activeCell="J6" sqref="J6:S6"/>
      <selection pane="bottomRight" activeCell="D450" sqref="D450"/>
    </sheetView>
  </sheetViews>
  <sheetFormatPr defaultRowHeight="15" x14ac:dyDescent="0.25"/>
  <cols>
    <col min="1" max="1" width="6.28515625" style="373" customWidth="1"/>
    <col min="2" max="2" width="6.7109375" style="15" customWidth="1"/>
    <col min="3" max="3" width="20.85546875" style="24" customWidth="1"/>
    <col min="4" max="4" width="60.42578125" style="143" customWidth="1"/>
    <col min="5" max="5" width="5.28515625" style="24" customWidth="1"/>
    <col min="6" max="6" width="11" style="28" bestFit="1" customWidth="1"/>
    <col min="7" max="7" width="10.28515625" style="24" customWidth="1"/>
    <col min="8" max="8" width="11.5703125" style="28" bestFit="1" customWidth="1"/>
    <col min="9" max="9" width="41.42578125" style="310" customWidth="1"/>
    <col min="10" max="15" width="10" style="2" customWidth="1"/>
    <col min="16" max="16" width="8.7109375" style="2" hidden="1" customWidth="1"/>
    <col min="17" max="19" width="10" style="2" hidden="1" customWidth="1"/>
    <col min="20" max="38" width="9.140625" style="80"/>
    <col min="39" max="16384" width="9.140625" style="81"/>
  </cols>
  <sheetData>
    <row r="1" spans="1:38" s="78" customFormat="1" ht="26.25" x14ac:dyDescent="0.4">
      <c r="A1" s="371"/>
      <c r="C1" s="44" t="s">
        <v>2976</v>
      </c>
      <c r="D1" s="315" t="s">
        <v>2865</v>
      </c>
      <c r="E1" s="45"/>
      <c r="F1" s="47"/>
      <c r="G1" s="45"/>
      <c r="H1" s="47"/>
      <c r="I1" s="309"/>
      <c r="J1" s="49"/>
      <c r="K1" s="49"/>
      <c r="L1" s="49"/>
      <c r="M1" s="49"/>
      <c r="N1" s="49"/>
      <c r="O1" s="49"/>
      <c r="P1" s="49"/>
      <c r="Q1" s="49"/>
      <c r="R1" s="49"/>
      <c r="S1" s="49"/>
      <c r="T1" s="79"/>
      <c r="U1" s="79"/>
      <c r="V1" s="79"/>
      <c r="W1" s="79"/>
      <c r="X1" s="79"/>
      <c r="Y1" s="79"/>
      <c r="Z1" s="79"/>
      <c r="AA1" s="79"/>
      <c r="AB1" s="79"/>
      <c r="AC1" s="79"/>
      <c r="AD1" s="79"/>
      <c r="AE1" s="79"/>
      <c r="AF1" s="79"/>
      <c r="AG1" s="79"/>
      <c r="AH1" s="79"/>
      <c r="AI1" s="79"/>
      <c r="AJ1" s="79"/>
      <c r="AK1" s="79"/>
      <c r="AL1" s="79"/>
    </row>
    <row r="2" spans="1:38" s="78" customFormat="1" ht="11.25" customHeight="1" x14ac:dyDescent="0.4">
      <c r="A2" s="371"/>
      <c r="B2" s="44"/>
      <c r="D2" s="142"/>
      <c r="E2" s="45"/>
      <c r="F2" s="47"/>
      <c r="G2" s="45"/>
      <c r="H2" s="47"/>
      <c r="I2" s="309"/>
      <c r="J2" s="49"/>
      <c r="K2" s="49"/>
      <c r="L2" s="49"/>
      <c r="M2" s="49"/>
      <c r="N2" s="49"/>
      <c r="O2" s="49"/>
      <c r="P2" s="49"/>
      <c r="Q2" s="49"/>
      <c r="R2" s="49"/>
      <c r="S2" s="49"/>
      <c r="T2" s="79"/>
      <c r="U2" s="79"/>
      <c r="V2" s="79"/>
      <c r="W2" s="79"/>
      <c r="X2" s="79"/>
      <c r="Y2" s="79"/>
      <c r="Z2" s="79"/>
      <c r="AA2" s="79"/>
      <c r="AB2" s="79"/>
      <c r="AC2" s="79"/>
      <c r="AD2" s="79"/>
      <c r="AE2" s="79"/>
      <c r="AF2" s="79"/>
      <c r="AG2" s="79"/>
      <c r="AH2" s="79"/>
      <c r="AI2" s="79"/>
      <c r="AJ2" s="79"/>
      <c r="AK2" s="79"/>
      <c r="AL2" s="79"/>
    </row>
    <row r="3" spans="1:38" s="78" customFormat="1" ht="15" customHeight="1" thickBot="1" x14ac:dyDescent="0.45">
      <c r="A3" s="372"/>
      <c r="B3" s="44"/>
      <c r="C3" s="54" t="s">
        <v>652</v>
      </c>
      <c r="D3" s="60" t="str">
        <f>C1</f>
        <v>ROOF</v>
      </c>
      <c r="E3" s="45"/>
      <c r="F3" s="47"/>
      <c r="G3" s="45"/>
      <c r="H3" s="47"/>
      <c r="I3" s="309"/>
      <c r="J3" s="49"/>
      <c r="K3" s="49"/>
      <c r="L3" s="49"/>
      <c r="M3" s="49"/>
      <c r="N3" s="49"/>
      <c r="O3" s="49"/>
      <c r="P3" s="49"/>
      <c r="Q3" s="49"/>
      <c r="R3" s="49"/>
      <c r="S3" s="49"/>
      <c r="T3" s="79"/>
      <c r="U3" s="79"/>
      <c r="V3" s="79"/>
      <c r="W3" s="79"/>
      <c r="X3" s="79"/>
      <c r="Y3" s="79"/>
      <c r="Z3" s="79"/>
      <c r="AA3" s="79"/>
      <c r="AB3" s="79"/>
      <c r="AC3" s="79"/>
      <c r="AD3" s="79"/>
      <c r="AE3" s="79"/>
      <c r="AF3" s="79"/>
      <c r="AG3" s="79"/>
      <c r="AH3" s="79"/>
      <c r="AI3" s="79"/>
      <c r="AJ3" s="79"/>
      <c r="AK3" s="79"/>
      <c r="AL3" s="79"/>
    </row>
    <row r="4" spans="1:38" ht="15" customHeight="1" thickBot="1" x14ac:dyDescent="0.3">
      <c r="J4" s="20" t="s">
        <v>3044</v>
      </c>
      <c r="K4" s="22"/>
      <c r="L4" s="22"/>
      <c r="M4" s="22"/>
      <c r="N4" s="22"/>
      <c r="O4" s="22"/>
      <c r="P4" s="22"/>
      <c r="Q4" s="22"/>
      <c r="R4" s="22"/>
      <c r="S4" s="23"/>
    </row>
    <row r="5" spans="1:38" s="6" customFormat="1" ht="27.75" customHeight="1" x14ac:dyDescent="0.25">
      <c r="A5" s="374" t="s">
        <v>655</v>
      </c>
      <c r="B5" s="63" t="s">
        <v>17</v>
      </c>
      <c r="C5" s="40" t="s">
        <v>1</v>
      </c>
      <c r="D5" s="144" t="s">
        <v>2</v>
      </c>
      <c r="E5" s="40" t="s">
        <v>3</v>
      </c>
      <c r="F5" s="41" t="s">
        <v>0</v>
      </c>
      <c r="G5" s="40" t="s">
        <v>4</v>
      </c>
      <c r="H5" s="42" t="s">
        <v>15</v>
      </c>
      <c r="I5" s="86" t="s">
        <v>94</v>
      </c>
      <c r="J5" s="234" t="s">
        <v>5</v>
      </c>
      <c r="K5" s="235" t="s">
        <v>6</v>
      </c>
      <c r="L5" s="235" t="s">
        <v>7</v>
      </c>
      <c r="M5" s="235" t="s">
        <v>8</v>
      </c>
      <c r="N5" s="235" t="s">
        <v>9</v>
      </c>
      <c r="O5" s="235" t="s">
        <v>10</v>
      </c>
      <c r="P5" s="235" t="s">
        <v>11</v>
      </c>
      <c r="Q5" s="235" t="s">
        <v>12</v>
      </c>
      <c r="R5" s="235" t="s">
        <v>13</v>
      </c>
      <c r="S5" s="238" t="s">
        <v>14</v>
      </c>
      <c r="T5" s="8"/>
      <c r="U5" s="8"/>
      <c r="V5" s="8"/>
      <c r="W5" s="8"/>
      <c r="X5" s="8"/>
      <c r="Y5" s="8"/>
      <c r="Z5" s="8"/>
      <c r="AA5" s="8"/>
      <c r="AB5" s="8"/>
      <c r="AC5" s="8"/>
      <c r="AD5" s="8"/>
      <c r="AE5" s="8"/>
      <c r="AF5" s="8"/>
      <c r="AG5" s="8"/>
      <c r="AH5" s="8"/>
      <c r="AI5" s="8"/>
      <c r="AJ5" s="8"/>
      <c r="AK5" s="8"/>
      <c r="AL5" s="8"/>
    </row>
    <row r="6" spans="1:38" s="324" customFormat="1" ht="164.25" customHeight="1" x14ac:dyDescent="0.25">
      <c r="A6" s="375"/>
      <c r="B6" s="304"/>
      <c r="C6" s="304" t="s">
        <v>231</v>
      </c>
      <c r="D6" s="400" t="s">
        <v>4000</v>
      </c>
      <c r="E6" s="230"/>
      <c r="F6" s="230"/>
      <c r="G6" s="230"/>
      <c r="H6" s="230"/>
      <c r="I6" s="405" t="s">
        <v>3988</v>
      </c>
      <c r="J6" s="399" t="s">
        <v>3957</v>
      </c>
      <c r="K6" s="351"/>
      <c r="L6" s="351"/>
      <c r="M6" s="351"/>
      <c r="N6" s="351"/>
      <c r="O6" s="351"/>
      <c r="P6" s="351"/>
      <c r="Q6" s="351"/>
      <c r="R6" s="351"/>
      <c r="S6" s="352"/>
    </row>
    <row r="7" spans="1:38" s="5" customFormat="1" ht="16.5" customHeight="1" x14ac:dyDescent="0.25">
      <c r="A7" s="94"/>
      <c r="B7" s="94"/>
      <c r="C7" s="94" t="s">
        <v>3046</v>
      </c>
      <c r="D7" s="123"/>
      <c r="E7" s="96"/>
      <c r="F7" s="97"/>
      <c r="G7" s="98"/>
      <c r="H7" s="99"/>
      <c r="I7" s="311"/>
      <c r="J7" s="100"/>
      <c r="K7" s="100"/>
      <c r="L7" s="100"/>
      <c r="M7" s="100"/>
      <c r="N7" s="100"/>
      <c r="O7" s="100"/>
      <c r="P7" s="100"/>
      <c r="Q7" s="100"/>
      <c r="R7" s="100"/>
      <c r="S7" s="100"/>
      <c r="T7" s="9"/>
      <c r="U7" s="9"/>
      <c r="V7" s="9"/>
      <c r="W7" s="9"/>
      <c r="X7" s="9"/>
      <c r="Y7" s="9"/>
      <c r="Z7" s="9"/>
      <c r="AA7" s="9"/>
      <c r="AB7" s="9"/>
      <c r="AC7" s="9"/>
      <c r="AD7" s="9"/>
      <c r="AE7" s="9"/>
      <c r="AF7" s="9"/>
      <c r="AG7" s="9"/>
      <c r="AH7" s="9"/>
      <c r="AI7" s="9"/>
      <c r="AJ7" s="9"/>
      <c r="AK7" s="9"/>
      <c r="AL7" s="9"/>
    </row>
    <row r="8" spans="1:38" ht="15.75" hidden="1" customHeight="1" x14ac:dyDescent="0.25">
      <c r="A8" s="114"/>
      <c r="B8" s="114"/>
      <c r="C8" s="114" t="s">
        <v>233</v>
      </c>
      <c r="D8" s="119"/>
      <c r="E8" s="114"/>
      <c r="F8" s="101"/>
      <c r="G8" s="32"/>
      <c r="H8" s="101"/>
      <c r="I8" s="314"/>
      <c r="J8" s="43"/>
      <c r="K8" s="43"/>
      <c r="L8" s="43"/>
      <c r="M8" s="43"/>
      <c r="N8" s="43"/>
      <c r="O8" s="43"/>
      <c r="P8" s="43"/>
      <c r="Q8" s="43"/>
      <c r="R8" s="43"/>
      <c r="S8" s="43"/>
    </row>
    <row r="9" spans="1:38" ht="28.5" hidden="1" customHeight="1" x14ac:dyDescent="0.25">
      <c r="A9" s="320">
        <v>3.1</v>
      </c>
      <c r="B9" s="115" t="s">
        <v>234</v>
      </c>
      <c r="C9" s="61" t="s">
        <v>281</v>
      </c>
      <c r="D9" s="121" t="s">
        <v>282</v>
      </c>
      <c r="E9" s="61"/>
      <c r="F9" s="29"/>
      <c r="G9" s="31"/>
      <c r="H9" s="29"/>
      <c r="I9" s="313"/>
      <c r="J9" s="4"/>
      <c r="K9" s="4"/>
      <c r="L9" s="4"/>
      <c r="M9" s="4"/>
      <c r="N9" s="4"/>
      <c r="O9" s="4"/>
      <c r="P9" s="4"/>
      <c r="Q9" s="4"/>
      <c r="R9" s="4"/>
      <c r="S9" s="4"/>
    </row>
    <row r="10" spans="1:38" ht="28.5" hidden="1" customHeight="1" x14ac:dyDescent="0.25">
      <c r="A10" s="320">
        <v>3.2</v>
      </c>
      <c r="B10" s="115" t="s">
        <v>235</v>
      </c>
      <c r="C10" s="61" t="s">
        <v>281</v>
      </c>
      <c r="D10" s="121" t="s">
        <v>283</v>
      </c>
      <c r="E10" s="61"/>
      <c r="F10" s="29"/>
      <c r="G10" s="31"/>
      <c r="H10" s="29"/>
      <c r="I10" s="313"/>
      <c r="J10" s="4"/>
      <c r="K10" s="4"/>
      <c r="L10" s="4"/>
      <c r="M10" s="4"/>
      <c r="N10" s="4"/>
      <c r="O10" s="4"/>
      <c r="P10" s="4"/>
      <c r="Q10" s="4"/>
      <c r="R10" s="4"/>
      <c r="S10" s="4"/>
    </row>
    <row r="11" spans="1:38" ht="83.25" hidden="1" customHeight="1" x14ac:dyDescent="0.25">
      <c r="A11" s="320">
        <v>3.3</v>
      </c>
      <c r="B11" s="115" t="s">
        <v>236</v>
      </c>
      <c r="C11" s="61" t="s">
        <v>281</v>
      </c>
      <c r="D11" s="121" t="s">
        <v>3047</v>
      </c>
      <c r="E11" s="61" t="s">
        <v>91</v>
      </c>
      <c r="F11" s="29">
        <v>55.65</v>
      </c>
      <c r="G11" s="31">
        <f t="shared" ref="G11:G16" si="0">SUM(J11:S11)</f>
        <v>0</v>
      </c>
      <c r="H11" s="29">
        <f t="shared" ref="H11:H16" si="1">F11*G11</f>
        <v>0</v>
      </c>
      <c r="I11" s="313"/>
      <c r="J11" s="4"/>
      <c r="K11" s="4"/>
      <c r="L11" s="4"/>
      <c r="M11" s="4"/>
      <c r="N11" s="4"/>
      <c r="O11" s="4"/>
      <c r="P11" s="4"/>
      <c r="Q11" s="4"/>
      <c r="R11" s="4"/>
      <c r="S11" s="4"/>
    </row>
    <row r="12" spans="1:38" ht="80.25" hidden="1" customHeight="1" x14ac:dyDescent="0.25">
      <c r="A12" s="320">
        <v>3.4</v>
      </c>
      <c r="B12" s="115" t="s">
        <v>237</v>
      </c>
      <c r="C12" s="61" t="s">
        <v>281</v>
      </c>
      <c r="D12" s="121" t="s">
        <v>3048</v>
      </c>
      <c r="E12" s="61" t="s">
        <v>91</v>
      </c>
      <c r="F12" s="29">
        <v>52</v>
      </c>
      <c r="G12" s="31">
        <f t="shared" si="0"/>
        <v>0</v>
      </c>
      <c r="H12" s="29">
        <f t="shared" si="1"/>
        <v>0</v>
      </c>
      <c r="I12" s="313"/>
      <c r="J12" s="4"/>
      <c r="K12" s="4"/>
      <c r="L12" s="4"/>
      <c r="M12" s="4"/>
      <c r="N12" s="4"/>
      <c r="O12" s="4"/>
      <c r="P12" s="4"/>
      <c r="Q12" s="4"/>
      <c r="R12" s="4"/>
      <c r="S12" s="4"/>
    </row>
    <row r="13" spans="1:38" ht="18.75" hidden="1" customHeight="1" x14ac:dyDescent="0.25">
      <c r="A13" s="320">
        <v>3.5</v>
      </c>
      <c r="B13" s="115" t="s">
        <v>238</v>
      </c>
      <c r="C13" s="61" t="s">
        <v>281</v>
      </c>
      <c r="D13" s="121" t="s">
        <v>284</v>
      </c>
      <c r="E13" s="61"/>
      <c r="F13" s="29"/>
      <c r="G13" s="31"/>
      <c r="H13" s="29"/>
      <c r="I13" s="313"/>
      <c r="J13" s="4"/>
      <c r="K13" s="4"/>
      <c r="L13" s="4"/>
      <c r="M13" s="4"/>
      <c r="N13" s="4"/>
      <c r="O13" s="4"/>
      <c r="P13" s="4"/>
      <c r="Q13" s="4"/>
      <c r="R13" s="4"/>
      <c r="S13" s="4"/>
    </row>
    <row r="14" spans="1:38" ht="32.25" hidden="1" customHeight="1" x14ac:dyDescent="0.25">
      <c r="A14" s="320">
        <v>3.6</v>
      </c>
      <c r="B14" s="115" t="s">
        <v>239</v>
      </c>
      <c r="C14" s="61" t="s">
        <v>281</v>
      </c>
      <c r="D14" s="121" t="s">
        <v>285</v>
      </c>
      <c r="E14" s="61" t="s">
        <v>91</v>
      </c>
      <c r="F14" s="29">
        <v>55.65</v>
      </c>
      <c r="G14" s="31">
        <f t="shared" si="0"/>
        <v>0</v>
      </c>
      <c r="H14" s="29">
        <f t="shared" si="1"/>
        <v>0</v>
      </c>
      <c r="I14" s="313"/>
      <c r="J14" s="4"/>
      <c r="K14" s="4"/>
      <c r="L14" s="4"/>
      <c r="M14" s="4"/>
      <c r="N14" s="4"/>
      <c r="O14" s="4"/>
      <c r="P14" s="4"/>
      <c r="Q14" s="4"/>
      <c r="R14" s="4"/>
      <c r="S14" s="4"/>
    </row>
    <row r="15" spans="1:38" ht="18.75" hidden="1" customHeight="1" x14ac:dyDescent="0.25">
      <c r="A15" s="320">
        <v>3.7</v>
      </c>
      <c r="B15" s="115" t="s">
        <v>240</v>
      </c>
      <c r="C15" s="61" t="s">
        <v>281</v>
      </c>
      <c r="D15" s="121" t="s">
        <v>3049</v>
      </c>
      <c r="E15" s="61" t="s">
        <v>64</v>
      </c>
      <c r="F15" s="29">
        <v>15.75</v>
      </c>
      <c r="G15" s="31">
        <f t="shared" si="0"/>
        <v>0</v>
      </c>
      <c r="H15" s="29">
        <f t="shared" si="1"/>
        <v>0</v>
      </c>
      <c r="I15" s="313"/>
      <c r="J15" s="4"/>
      <c r="K15" s="4"/>
      <c r="L15" s="4"/>
      <c r="M15" s="4"/>
      <c r="N15" s="4"/>
      <c r="O15" s="4"/>
      <c r="P15" s="4"/>
      <c r="Q15" s="4"/>
      <c r="R15" s="4"/>
      <c r="S15" s="4"/>
    </row>
    <row r="16" spans="1:38" ht="18.75" hidden="1" customHeight="1" x14ac:dyDescent="0.25">
      <c r="A16" s="320">
        <v>3.8</v>
      </c>
      <c r="B16" s="115" t="s">
        <v>241</v>
      </c>
      <c r="C16" s="61" t="s">
        <v>281</v>
      </c>
      <c r="D16" s="121" t="s">
        <v>286</v>
      </c>
      <c r="E16" s="61" t="s">
        <v>64</v>
      </c>
      <c r="F16" s="29">
        <v>15.75</v>
      </c>
      <c r="G16" s="31">
        <f t="shared" si="0"/>
        <v>0</v>
      </c>
      <c r="H16" s="29">
        <f t="shared" si="1"/>
        <v>0</v>
      </c>
      <c r="I16" s="313"/>
      <c r="J16" s="4"/>
      <c r="K16" s="4"/>
      <c r="L16" s="4"/>
      <c r="M16" s="4"/>
      <c r="N16" s="4"/>
      <c r="O16" s="4"/>
      <c r="P16" s="4"/>
      <c r="Q16" s="4"/>
      <c r="R16" s="4"/>
      <c r="S16" s="4"/>
    </row>
    <row r="17" spans="1:19" ht="18.75" hidden="1" customHeight="1" x14ac:dyDescent="0.25">
      <c r="A17" s="320" t="str">
        <f>IF(B17=""," ",_xlfn.NUMBERVALUE(Summary!$A$16&amp;"." &amp; COUNT($A$1:A16)+1))</f>
        <v xml:space="preserve"> </v>
      </c>
      <c r="B17" s="114"/>
      <c r="C17" s="114" t="s">
        <v>242</v>
      </c>
      <c r="D17" s="145"/>
      <c r="E17" s="50"/>
      <c r="F17" s="101"/>
      <c r="G17" s="32"/>
      <c r="H17" s="101"/>
      <c r="I17" s="314"/>
      <c r="J17" s="4"/>
      <c r="K17" s="4"/>
      <c r="L17" s="4"/>
      <c r="M17" s="4"/>
      <c r="N17" s="4"/>
      <c r="O17" s="4"/>
      <c r="P17" s="4"/>
      <c r="Q17" s="4"/>
      <c r="R17" s="4"/>
      <c r="S17" s="4"/>
    </row>
    <row r="18" spans="1:19" ht="27" hidden="1" customHeight="1" x14ac:dyDescent="0.25">
      <c r="A18" s="320">
        <f>IF(B18=""," ",_xlfn.NUMBERVALUE(Summary!$A$16&amp;"." &amp; COUNT($A$1:A17)+1))</f>
        <v>3.9</v>
      </c>
      <c r="B18" s="115" t="s">
        <v>243</v>
      </c>
      <c r="C18" s="61" t="s">
        <v>281</v>
      </c>
      <c r="D18" s="121" t="s">
        <v>287</v>
      </c>
      <c r="E18" s="61"/>
      <c r="F18" s="29"/>
      <c r="G18" s="31"/>
      <c r="H18" s="29"/>
      <c r="I18" s="313"/>
      <c r="J18" s="4"/>
      <c r="K18" s="4"/>
      <c r="L18" s="4"/>
      <c r="M18" s="4"/>
      <c r="N18" s="4"/>
      <c r="O18" s="4"/>
      <c r="P18" s="4"/>
      <c r="Q18" s="4"/>
      <c r="R18" s="4"/>
      <c r="S18" s="4"/>
    </row>
    <row r="19" spans="1:19" ht="18.75" hidden="1" customHeight="1" x14ac:dyDescent="0.25">
      <c r="A19" s="320">
        <f>IF(B19=""," ",_xlfn.NUMBERVALUE(Summary!$A$16&amp;"." &amp; COUNT($A$1:A18)+1))</f>
        <v>3.1</v>
      </c>
      <c r="B19" s="115" t="s">
        <v>244</v>
      </c>
      <c r="C19" s="61" t="s">
        <v>281</v>
      </c>
      <c r="D19" s="121" t="s">
        <v>288</v>
      </c>
      <c r="E19" s="61"/>
      <c r="F19" s="29"/>
      <c r="G19" s="31"/>
      <c r="H19" s="29"/>
      <c r="I19" s="313"/>
      <c r="J19" s="4"/>
      <c r="K19" s="4"/>
      <c r="L19" s="4"/>
      <c r="M19" s="4"/>
      <c r="N19" s="4"/>
      <c r="O19" s="4"/>
      <c r="P19" s="4"/>
      <c r="Q19" s="4"/>
      <c r="R19" s="4"/>
      <c r="S19" s="4"/>
    </row>
    <row r="20" spans="1:19" ht="68.25" hidden="1" customHeight="1" x14ac:dyDescent="0.25">
      <c r="A20" s="320">
        <v>3.9</v>
      </c>
      <c r="B20" s="115" t="s">
        <v>245</v>
      </c>
      <c r="C20" s="61" t="s">
        <v>281</v>
      </c>
      <c r="D20" s="121" t="s">
        <v>2977</v>
      </c>
      <c r="E20" s="61" t="s">
        <v>91</v>
      </c>
      <c r="F20" s="29">
        <v>9.25</v>
      </c>
      <c r="G20" s="31">
        <f t="shared" ref="G20:G55" si="2">SUM(J20:S20)</f>
        <v>0</v>
      </c>
      <c r="H20" s="29">
        <f t="shared" ref="H20:H55" si="3">F20*G20</f>
        <v>0</v>
      </c>
      <c r="I20" s="313"/>
      <c r="J20" s="4"/>
      <c r="K20" s="4"/>
      <c r="L20" s="4"/>
      <c r="M20" s="4"/>
      <c r="N20" s="4"/>
      <c r="O20" s="4"/>
      <c r="P20" s="4"/>
      <c r="Q20" s="4"/>
      <c r="R20" s="4"/>
      <c r="S20" s="4"/>
    </row>
    <row r="21" spans="1:19" ht="63.75" hidden="1" x14ac:dyDescent="0.25">
      <c r="A21" s="320">
        <v>3.1</v>
      </c>
      <c r="B21" s="115" t="s">
        <v>246</v>
      </c>
      <c r="C21" s="61" t="s">
        <v>281</v>
      </c>
      <c r="D21" s="121" t="s">
        <v>2978</v>
      </c>
      <c r="E21" s="61" t="s">
        <v>91</v>
      </c>
      <c r="F21" s="29">
        <v>9.25</v>
      </c>
      <c r="G21" s="31">
        <f t="shared" si="2"/>
        <v>0</v>
      </c>
      <c r="H21" s="29">
        <f t="shared" si="3"/>
        <v>0</v>
      </c>
      <c r="I21" s="313"/>
      <c r="J21" s="4"/>
      <c r="K21" s="4"/>
      <c r="L21" s="4"/>
      <c r="M21" s="4"/>
      <c r="N21" s="4"/>
      <c r="O21" s="4"/>
      <c r="P21" s="4"/>
      <c r="Q21" s="4"/>
      <c r="R21" s="4"/>
      <c r="S21" s="4"/>
    </row>
    <row r="22" spans="1:19" ht="18.75" hidden="1" customHeight="1" x14ac:dyDescent="0.25">
      <c r="A22" s="320">
        <v>3.11</v>
      </c>
      <c r="B22" s="115" t="s">
        <v>247</v>
      </c>
      <c r="C22" s="61" t="s">
        <v>281</v>
      </c>
      <c r="D22" s="121" t="s">
        <v>284</v>
      </c>
      <c r="E22" s="61"/>
      <c r="F22" s="29"/>
      <c r="G22" s="31">
        <f t="shared" si="2"/>
        <v>0</v>
      </c>
      <c r="H22" s="29">
        <f t="shared" si="3"/>
        <v>0</v>
      </c>
      <c r="I22" s="313"/>
      <c r="J22" s="4"/>
      <c r="K22" s="4"/>
      <c r="L22" s="4"/>
      <c r="M22" s="4"/>
      <c r="N22" s="4"/>
      <c r="O22" s="4"/>
      <c r="P22" s="4"/>
      <c r="Q22" s="4"/>
      <c r="R22" s="4"/>
      <c r="S22" s="4"/>
    </row>
    <row r="23" spans="1:19" ht="18.75" hidden="1" customHeight="1" x14ac:dyDescent="0.25">
      <c r="A23" s="320">
        <v>3.12</v>
      </c>
      <c r="B23" s="115" t="s">
        <v>248</v>
      </c>
      <c r="C23" s="61" t="s">
        <v>281</v>
      </c>
      <c r="D23" s="121" t="s">
        <v>289</v>
      </c>
      <c r="E23" s="61" t="s">
        <v>304</v>
      </c>
      <c r="F23" s="29">
        <v>3.75</v>
      </c>
      <c r="G23" s="31">
        <f t="shared" si="2"/>
        <v>0</v>
      </c>
      <c r="H23" s="29">
        <f t="shared" si="3"/>
        <v>0</v>
      </c>
      <c r="I23" s="313"/>
      <c r="J23" s="4"/>
      <c r="K23" s="4"/>
      <c r="L23" s="4"/>
      <c r="M23" s="4"/>
      <c r="N23" s="4"/>
      <c r="O23" s="4"/>
      <c r="P23" s="4"/>
      <c r="Q23" s="4"/>
      <c r="R23" s="4"/>
      <c r="S23" s="4"/>
    </row>
    <row r="24" spans="1:19" ht="18.75" hidden="1" customHeight="1" x14ac:dyDescent="0.25">
      <c r="A24" s="320">
        <v>3.13</v>
      </c>
      <c r="B24" s="115" t="s">
        <v>249</v>
      </c>
      <c r="C24" s="61" t="s">
        <v>281</v>
      </c>
      <c r="D24" s="121" t="s">
        <v>290</v>
      </c>
      <c r="E24" s="61"/>
      <c r="F24" s="29"/>
      <c r="G24" s="31">
        <f t="shared" si="2"/>
        <v>0</v>
      </c>
      <c r="H24" s="29">
        <f t="shared" si="3"/>
        <v>0</v>
      </c>
      <c r="I24" s="313"/>
      <c r="J24" s="4"/>
      <c r="K24" s="4"/>
      <c r="L24" s="4"/>
      <c r="M24" s="4"/>
      <c r="N24" s="4"/>
      <c r="O24" s="4"/>
      <c r="P24" s="4"/>
      <c r="Q24" s="4"/>
      <c r="R24" s="4"/>
      <c r="S24" s="4"/>
    </row>
    <row r="25" spans="1:19" ht="31.5" hidden="1" customHeight="1" x14ac:dyDescent="0.25">
      <c r="A25" s="320">
        <v>3.14</v>
      </c>
      <c r="B25" s="115" t="s">
        <v>250</v>
      </c>
      <c r="C25" s="61" t="s">
        <v>281</v>
      </c>
      <c r="D25" s="121" t="s">
        <v>2981</v>
      </c>
      <c r="E25" s="61" t="s">
        <v>91</v>
      </c>
      <c r="F25" s="29">
        <v>1.95</v>
      </c>
      <c r="G25" s="31">
        <f t="shared" si="2"/>
        <v>0</v>
      </c>
      <c r="H25" s="29">
        <f t="shared" si="3"/>
        <v>0</v>
      </c>
      <c r="I25" s="313"/>
      <c r="J25" s="4"/>
      <c r="K25" s="4"/>
      <c r="L25" s="4"/>
      <c r="M25" s="4"/>
      <c r="N25" s="4"/>
      <c r="O25" s="4"/>
      <c r="P25" s="4"/>
      <c r="Q25" s="4"/>
      <c r="R25" s="4"/>
      <c r="S25" s="4"/>
    </row>
    <row r="26" spans="1:19" ht="32.25" hidden="1" customHeight="1" x14ac:dyDescent="0.25">
      <c r="A26" s="320">
        <v>3.15</v>
      </c>
      <c r="B26" s="115" t="s">
        <v>251</v>
      </c>
      <c r="C26" s="61" t="s">
        <v>281</v>
      </c>
      <c r="D26" s="121" t="s">
        <v>2982</v>
      </c>
      <c r="E26" s="61" t="s">
        <v>91</v>
      </c>
      <c r="F26" s="29">
        <v>1.95</v>
      </c>
      <c r="G26" s="31">
        <f t="shared" si="2"/>
        <v>0</v>
      </c>
      <c r="H26" s="29">
        <f t="shared" si="3"/>
        <v>0</v>
      </c>
      <c r="I26" s="313"/>
      <c r="J26" s="4"/>
      <c r="K26" s="4"/>
      <c r="L26" s="4"/>
      <c r="M26" s="4"/>
      <c r="N26" s="4"/>
      <c r="O26" s="4"/>
      <c r="P26" s="4"/>
      <c r="Q26" s="4"/>
      <c r="R26" s="4"/>
      <c r="S26" s="4"/>
    </row>
    <row r="27" spans="1:19" ht="18.75" hidden="1" customHeight="1" x14ac:dyDescent="0.25">
      <c r="A27" s="320">
        <v>3.16</v>
      </c>
      <c r="B27" s="115" t="s">
        <v>252</v>
      </c>
      <c r="C27" s="61" t="s">
        <v>281</v>
      </c>
      <c r="D27" s="121" t="s">
        <v>284</v>
      </c>
      <c r="E27" s="61"/>
      <c r="F27" s="29"/>
      <c r="G27" s="31">
        <f t="shared" si="2"/>
        <v>0</v>
      </c>
      <c r="H27" s="29">
        <f t="shared" si="3"/>
        <v>0</v>
      </c>
      <c r="I27" s="313"/>
      <c r="J27" s="4"/>
      <c r="K27" s="4"/>
      <c r="L27" s="4"/>
      <c r="M27" s="4"/>
      <c r="N27" s="4"/>
      <c r="O27" s="4"/>
      <c r="P27" s="4"/>
      <c r="Q27" s="4"/>
      <c r="R27" s="4"/>
      <c r="S27" s="4"/>
    </row>
    <row r="28" spans="1:19" ht="25.5" hidden="1" customHeight="1" x14ac:dyDescent="0.25">
      <c r="A28" s="320">
        <v>3.17</v>
      </c>
      <c r="B28" s="115" t="s">
        <v>253</v>
      </c>
      <c r="C28" s="61" t="s">
        <v>281</v>
      </c>
      <c r="D28" s="121" t="s">
        <v>291</v>
      </c>
      <c r="E28" s="61" t="s">
        <v>91</v>
      </c>
      <c r="F28" s="29"/>
      <c r="G28" s="31"/>
      <c r="H28" s="29"/>
      <c r="I28" s="313"/>
      <c r="J28" s="4"/>
      <c r="K28" s="4"/>
      <c r="L28" s="4"/>
      <c r="M28" s="4"/>
      <c r="N28" s="4"/>
      <c r="O28" s="4"/>
      <c r="P28" s="4"/>
      <c r="Q28" s="4"/>
      <c r="R28" s="4"/>
      <c r="S28" s="4"/>
    </row>
    <row r="29" spans="1:19" ht="25.5" hidden="1" x14ac:dyDescent="0.25">
      <c r="A29" s="320">
        <v>3.18</v>
      </c>
      <c r="B29" s="115" t="s">
        <v>254</v>
      </c>
      <c r="C29" s="61" t="s">
        <v>281</v>
      </c>
      <c r="D29" s="121" t="s">
        <v>2979</v>
      </c>
      <c r="E29" s="61" t="s">
        <v>91</v>
      </c>
      <c r="F29" s="29">
        <v>17</v>
      </c>
      <c r="G29" s="31">
        <f t="shared" si="2"/>
        <v>0</v>
      </c>
      <c r="H29" s="29">
        <f t="shared" si="3"/>
        <v>0</v>
      </c>
      <c r="I29" s="313"/>
      <c r="J29" s="4"/>
      <c r="K29" s="4"/>
      <c r="L29" s="4"/>
      <c r="M29" s="4"/>
      <c r="N29" s="4"/>
      <c r="O29" s="4"/>
      <c r="P29" s="4"/>
      <c r="Q29" s="4"/>
      <c r="R29" s="4"/>
      <c r="S29" s="4"/>
    </row>
    <row r="30" spans="1:19" ht="25.5" hidden="1" x14ac:dyDescent="0.25">
      <c r="A30" s="320">
        <v>3.19</v>
      </c>
      <c r="B30" s="115" t="s">
        <v>255</v>
      </c>
      <c r="C30" s="61" t="s">
        <v>281</v>
      </c>
      <c r="D30" s="121" t="s">
        <v>2980</v>
      </c>
      <c r="E30" s="61" t="s">
        <v>91</v>
      </c>
      <c r="F30" s="29">
        <v>17</v>
      </c>
      <c r="G30" s="31">
        <f t="shared" si="2"/>
        <v>0</v>
      </c>
      <c r="H30" s="29">
        <f t="shared" si="3"/>
        <v>0</v>
      </c>
      <c r="I30" s="313"/>
      <c r="J30" s="4"/>
      <c r="K30" s="4"/>
      <c r="L30" s="4"/>
      <c r="M30" s="4"/>
      <c r="N30" s="4"/>
      <c r="O30" s="4"/>
      <c r="P30" s="4"/>
      <c r="Q30" s="4"/>
      <c r="R30" s="4"/>
      <c r="S30" s="4"/>
    </row>
    <row r="31" spans="1:19" ht="18.75" hidden="1" customHeight="1" x14ac:dyDescent="0.25">
      <c r="A31" s="320">
        <v>3.2</v>
      </c>
      <c r="B31" s="115" t="s">
        <v>256</v>
      </c>
      <c r="C31" s="61" t="s">
        <v>281</v>
      </c>
      <c r="D31" s="121" t="s">
        <v>284</v>
      </c>
      <c r="E31" s="61"/>
      <c r="F31" s="29"/>
      <c r="G31" s="31">
        <f t="shared" si="2"/>
        <v>0</v>
      </c>
      <c r="H31" s="29">
        <f t="shared" si="3"/>
        <v>0</v>
      </c>
      <c r="I31" s="313"/>
      <c r="J31" s="4"/>
      <c r="K31" s="4"/>
      <c r="L31" s="4"/>
      <c r="M31" s="4"/>
      <c r="N31" s="4"/>
      <c r="O31" s="4"/>
      <c r="P31" s="4"/>
      <c r="Q31" s="4"/>
      <c r="R31" s="4"/>
      <c r="S31" s="4"/>
    </row>
    <row r="32" spans="1:19" ht="36" hidden="1" customHeight="1" x14ac:dyDescent="0.25">
      <c r="A32" s="320">
        <v>3.21</v>
      </c>
      <c r="B32" s="115" t="s">
        <v>257</v>
      </c>
      <c r="C32" s="61" t="s">
        <v>281</v>
      </c>
      <c r="D32" s="121" t="s">
        <v>292</v>
      </c>
      <c r="E32" s="61"/>
      <c r="F32" s="29"/>
      <c r="G32" s="31"/>
      <c r="H32" s="29"/>
      <c r="I32" s="313"/>
      <c r="J32" s="4"/>
      <c r="K32" s="4"/>
      <c r="L32" s="4"/>
      <c r="M32" s="4"/>
      <c r="N32" s="4"/>
      <c r="O32" s="4"/>
      <c r="P32" s="4"/>
      <c r="Q32" s="4"/>
      <c r="R32" s="4"/>
      <c r="S32" s="4"/>
    </row>
    <row r="33" spans="1:19" ht="55.5" hidden="1" customHeight="1" x14ac:dyDescent="0.25">
      <c r="A33" s="320">
        <v>3.22</v>
      </c>
      <c r="B33" s="115" t="s">
        <v>258</v>
      </c>
      <c r="C33" s="61" t="s">
        <v>281</v>
      </c>
      <c r="D33" s="146" t="s">
        <v>2983</v>
      </c>
      <c r="E33" s="61" t="s">
        <v>91</v>
      </c>
      <c r="F33" s="29">
        <v>32</v>
      </c>
      <c r="G33" s="31">
        <f t="shared" si="2"/>
        <v>0</v>
      </c>
      <c r="H33" s="29">
        <f t="shared" si="3"/>
        <v>0</v>
      </c>
      <c r="I33" s="313"/>
      <c r="J33" s="4"/>
      <c r="K33" s="4"/>
      <c r="L33" s="4"/>
      <c r="M33" s="4"/>
      <c r="N33" s="4"/>
      <c r="O33" s="4"/>
      <c r="P33" s="4"/>
      <c r="Q33" s="4"/>
      <c r="R33" s="4"/>
      <c r="S33" s="4"/>
    </row>
    <row r="34" spans="1:19" ht="52.5" hidden="1" customHeight="1" x14ac:dyDescent="0.25">
      <c r="A34" s="320">
        <v>3.23</v>
      </c>
      <c r="B34" s="115" t="s">
        <v>259</v>
      </c>
      <c r="C34" s="61" t="s">
        <v>281</v>
      </c>
      <c r="D34" s="146" t="s">
        <v>2984</v>
      </c>
      <c r="E34" s="61" t="s">
        <v>91</v>
      </c>
      <c r="F34" s="29">
        <v>32</v>
      </c>
      <c r="G34" s="31">
        <f t="shared" si="2"/>
        <v>0</v>
      </c>
      <c r="H34" s="29">
        <f t="shared" si="3"/>
        <v>0</v>
      </c>
      <c r="I34" s="313"/>
      <c r="J34" s="4"/>
      <c r="K34" s="4"/>
      <c r="L34" s="4"/>
      <c r="M34" s="4"/>
      <c r="N34" s="4"/>
      <c r="O34" s="4"/>
      <c r="P34" s="4"/>
      <c r="Q34" s="4"/>
      <c r="R34" s="4"/>
      <c r="S34" s="4"/>
    </row>
    <row r="35" spans="1:19" ht="18.75" hidden="1" customHeight="1" x14ac:dyDescent="0.25">
      <c r="A35" s="320">
        <v>3.24</v>
      </c>
      <c r="B35" s="115" t="s">
        <v>260</v>
      </c>
      <c r="C35" s="61" t="s">
        <v>281</v>
      </c>
      <c r="D35" s="146" t="s">
        <v>284</v>
      </c>
      <c r="E35" s="61"/>
      <c r="F35" s="29"/>
      <c r="G35" s="31">
        <f t="shared" si="2"/>
        <v>0</v>
      </c>
      <c r="H35" s="29">
        <f t="shared" si="3"/>
        <v>0</v>
      </c>
      <c r="I35" s="313"/>
      <c r="J35" s="4"/>
      <c r="K35" s="4"/>
      <c r="L35" s="4"/>
      <c r="M35" s="4"/>
      <c r="N35" s="4"/>
      <c r="O35" s="4"/>
      <c r="P35" s="4"/>
      <c r="Q35" s="4"/>
      <c r="R35" s="4"/>
      <c r="S35" s="4"/>
    </row>
    <row r="36" spans="1:19" ht="26.25" hidden="1" customHeight="1" x14ac:dyDescent="0.25">
      <c r="A36" s="320">
        <v>3.25</v>
      </c>
      <c r="B36" s="115" t="s">
        <v>261</v>
      </c>
      <c r="C36" s="61" t="s">
        <v>281</v>
      </c>
      <c r="D36" s="146" t="s">
        <v>293</v>
      </c>
      <c r="E36" s="61"/>
      <c r="F36" s="29"/>
      <c r="G36" s="31"/>
      <c r="H36" s="29"/>
      <c r="I36" s="313"/>
      <c r="J36" s="4"/>
      <c r="K36" s="4"/>
      <c r="L36" s="4"/>
      <c r="M36" s="4"/>
      <c r="N36" s="4"/>
      <c r="O36" s="4"/>
      <c r="P36" s="4"/>
      <c r="Q36" s="4"/>
      <c r="R36" s="4"/>
      <c r="S36" s="4"/>
    </row>
    <row r="37" spans="1:19" ht="52.5" hidden="1" customHeight="1" x14ac:dyDescent="0.25">
      <c r="A37" s="320">
        <v>3.26</v>
      </c>
      <c r="B37" s="115" t="s">
        <v>262</v>
      </c>
      <c r="C37" s="61" t="s">
        <v>281</v>
      </c>
      <c r="D37" s="146" t="s">
        <v>2985</v>
      </c>
      <c r="E37" s="61" t="s">
        <v>199</v>
      </c>
      <c r="F37" s="29">
        <v>34.5</v>
      </c>
      <c r="G37" s="31">
        <f t="shared" si="2"/>
        <v>0</v>
      </c>
      <c r="H37" s="29">
        <f t="shared" si="3"/>
        <v>0</v>
      </c>
      <c r="I37" s="313"/>
      <c r="J37" s="4"/>
      <c r="K37" s="4"/>
      <c r="L37" s="4"/>
      <c r="M37" s="4"/>
      <c r="N37" s="4"/>
      <c r="O37" s="4"/>
      <c r="P37" s="4"/>
      <c r="Q37" s="4"/>
      <c r="R37" s="4"/>
      <c r="S37" s="4"/>
    </row>
    <row r="38" spans="1:19" ht="65.25" hidden="1" customHeight="1" x14ac:dyDescent="0.25">
      <c r="A38" s="320">
        <v>3.27</v>
      </c>
      <c r="B38" s="115" t="s">
        <v>263</v>
      </c>
      <c r="C38" s="61" t="s">
        <v>281</v>
      </c>
      <c r="D38" s="146" t="s">
        <v>2986</v>
      </c>
      <c r="E38" s="61" t="s">
        <v>199</v>
      </c>
      <c r="F38" s="29">
        <v>34.5</v>
      </c>
      <c r="G38" s="31">
        <f t="shared" si="2"/>
        <v>0</v>
      </c>
      <c r="H38" s="29">
        <f t="shared" si="3"/>
        <v>0</v>
      </c>
      <c r="I38" s="313"/>
      <c r="J38" s="4"/>
      <c r="K38" s="4"/>
      <c r="L38" s="4"/>
      <c r="M38" s="4"/>
      <c r="N38" s="4"/>
      <c r="O38" s="4"/>
      <c r="P38" s="4"/>
      <c r="Q38" s="4"/>
      <c r="R38" s="4"/>
      <c r="S38" s="4"/>
    </row>
    <row r="39" spans="1:19" ht="18.75" hidden="1" customHeight="1" x14ac:dyDescent="0.25">
      <c r="A39" s="320">
        <v>3.28</v>
      </c>
      <c r="B39" s="115" t="s">
        <v>264</v>
      </c>
      <c r="C39" s="61" t="s">
        <v>281</v>
      </c>
      <c r="D39" s="146" t="s">
        <v>284</v>
      </c>
      <c r="E39" s="61"/>
      <c r="F39" s="29"/>
      <c r="G39" s="31">
        <f t="shared" si="2"/>
        <v>0</v>
      </c>
      <c r="H39" s="29"/>
      <c r="I39" s="313"/>
      <c r="J39" s="4"/>
      <c r="K39" s="4"/>
      <c r="L39" s="4"/>
      <c r="M39" s="4"/>
      <c r="N39" s="4"/>
      <c r="O39" s="4"/>
      <c r="P39" s="4"/>
      <c r="Q39" s="4"/>
      <c r="R39" s="4"/>
      <c r="S39" s="4"/>
    </row>
    <row r="40" spans="1:19" ht="18.75" hidden="1" customHeight="1" x14ac:dyDescent="0.25">
      <c r="A40" s="320">
        <v>3.29</v>
      </c>
      <c r="B40" s="115" t="s">
        <v>265</v>
      </c>
      <c r="C40" s="61" t="s">
        <v>281</v>
      </c>
      <c r="D40" s="146" t="s">
        <v>294</v>
      </c>
      <c r="E40" s="61" t="s">
        <v>64</v>
      </c>
      <c r="F40" s="29">
        <v>35</v>
      </c>
      <c r="G40" s="31">
        <f t="shared" si="2"/>
        <v>0</v>
      </c>
      <c r="H40" s="29">
        <f t="shared" si="3"/>
        <v>0</v>
      </c>
      <c r="I40" s="313"/>
      <c r="J40" s="4"/>
      <c r="K40" s="4"/>
      <c r="L40" s="4"/>
      <c r="M40" s="4"/>
      <c r="N40" s="4"/>
      <c r="O40" s="4"/>
      <c r="P40" s="4"/>
      <c r="Q40" s="4"/>
      <c r="R40" s="4"/>
      <c r="S40" s="4"/>
    </row>
    <row r="41" spans="1:19" ht="18.75" hidden="1" customHeight="1" x14ac:dyDescent="0.25">
      <c r="A41" s="320">
        <v>3.3</v>
      </c>
      <c r="B41" s="115" t="s">
        <v>266</v>
      </c>
      <c r="C41" s="61" t="s">
        <v>281</v>
      </c>
      <c r="D41" s="121" t="s">
        <v>295</v>
      </c>
      <c r="E41" s="61" t="s">
        <v>64</v>
      </c>
      <c r="F41" s="29">
        <v>47</v>
      </c>
      <c r="G41" s="31">
        <f t="shared" si="2"/>
        <v>0</v>
      </c>
      <c r="H41" s="29">
        <f t="shared" si="3"/>
        <v>0</v>
      </c>
      <c r="I41" s="313"/>
      <c r="J41" s="4"/>
      <c r="K41" s="4"/>
      <c r="L41" s="4"/>
      <c r="M41" s="4"/>
      <c r="N41" s="4"/>
      <c r="O41" s="4"/>
      <c r="P41" s="4"/>
      <c r="Q41" s="4"/>
      <c r="R41" s="4"/>
      <c r="S41" s="4"/>
    </row>
    <row r="42" spans="1:19" ht="18.75" hidden="1" customHeight="1" x14ac:dyDescent="0.25">
      <c r="A42" s="320">
        <v>3.31</v>
      </c>
      <c r="B42" s="115" t="s">
        <v>267</v>
      </c>
      <c r="C42" s="61" t="s">
        <v>281</v>
      </c>
      <c r="D42" s="121" t="s">
        <v>296</v>
      </c>
      <c r="E42" s="61" t="s">
        <v>304</v>
      </c>
      <c r="F42" s="29">
        <v>2.5</v>
      </c>
      <c r="G42" s="31">
        <f t="shared" si="2"/>
        <v>0</v>
      </c>
      <c r="H42" s="29">
        <f t="shared" si="3"/>
        <v>0</v>
      </c>
      <c r="I42" s="313"/>
      <c r="J42" s="4"/>
      <c r="K42" s="4"/>
      <c r="L42" s="4"/>
      <c r="M42" s="4"/>
      <c r="N42" s="4"/>
      <c r="O42" s="4"/>
      <c r="P42" s="4"/>
      <c r="Q42" s="4"/>
      <c r="R42" s="4"/>
      <c r="S42" s="4"/>
    </row>
    <row r="43" spans="1:19" ht="18.75" hidden="1" customHeight="1" x14ac:dyDescent="0.25">
      <c r="A43" s="320">
        <v>3.3199999999999901</v>
      </c>
      <c r="B43" s="115" t="s">
        <v>268</v>
      </c>
      <c r="C43" s="61" t="s">
        <v>281</v>
      </c>
      <c r="D43" s="121" t="s">
        <v>297</v>
      </c>
      <c r="E43" s="61" t="s">
        <v>304</v>
      </c>
      <c r="F43" s="29">
        <v>19.75</v>
      </c>
      <c r="G43" s="31">
        <f t="shared" si="2"/>
        <v>0</v>
      </c>
      <c r="H43" s="29">
        <f t="shared" si="3"/>
        <v>0</v>
      </c>
      <c r="I43" s="313"/>
      <c r="J43" s="4"/>
      <c r="K43" s="4"/>
      <c r="L43" s="4"/>
      <c r="M43" s="4"/>
      <c r="N43" s="4"/>
      <c r="O43" s="4"/>
      <c r="P43" s="4"/>
      <c r="Q43" s="4"/>
      <c r="R43" s="4"/>
      <c r="S43" s="4"/>
    </row>
    <row r="44" spans="1:19" ht="30" hidden="1" customHeight="1" x14ac:dyDescent="0.25">
      <c r="A44" s="320">
        <v>3.33</v>
      </c>
      <c r="B44" s="115" t="s">
        <v>269</v>
      </c>
      <c r="C44" s="61" t="s">
        <v>281</v>
      </c>
      <c r="D44" s="141" t="s">
        <v>2987</v>
      </c>
      <c r="E44" s="61" t="s">
        <v>304</v>
      </c>
      <c r="F44" s="29">
        <v>20.75</v>
      </c>
      <c r="G44" s="31">
        <f t="shared" si="2"/>
        <v>0</v>
      </c>
      <c r="H44" s="29">
        <f t="shared" si="3"/>
        <v>0</v>
      </c>
      <c r="I44" s="313"/>
      <c r="J44" s="4"/>
      <c r="K44" s="4"/>
      <c r="L44" s="4"/>
      <c r="M44" s="4"/>
      <c r="N44" s="4"/>
      <c r="O44" s="4"/>
      <c r="P44" s="4"/>
      <c r="Q44" s="4"/>
      <c r="R44" s="4"/>
      <c r="S44" s="4"/>
    </row>
    <row r="45" spans="1:19" ht="30" hidden="1" customHeight="1" x14ac:dyDescent="0.25">
      <c r="A45" s="320">
        <v>3.3399999999999901</v>
      </c>
      <c r="B45" s="115" t="s">
        <v>270</v>
      </c>
      <c r="C45" s="61" t="s">
        <v>281</v>
      </c>
      <c r="D45" s="121" t="s">
        <v>2988</v>
      </c>
      <c r="E45" s="61" t="s">
        <v>304</v>
      </c>
      <c r="F45" s="29">
        <v>27.5</v>
      </c>
      <c r="G45" s="31">
        <f t="shared" si="2"/>
        <v>0</v>
      </c>
      <c r="H45" s="29">
        <f t="shared" si="3"/>
        <v>0</v>
      </c>
      <c r="I45" s="313"/>
      <c r="J45" s="4"/>
      <c r="K45" s="4"/>
      <c r="L45" s="4"/>
      <c r="M45" s="4"/>
      <c r="N45" s="4"/>
      <c r="O45" s="4"/>
      <c r="P45" s="4"/>
      <c r="Q45" s="4"/>
      <c r="R45" s="4"/>
      <c r="S45" s="4"/>
    </row>
    <row r="46" spans="1:19" ht="30" hidden="1" customHeight="1" x14ac:dyDescent="0.25">
      <c r="A46" s="320">
        <v>3.35</v>
      </c>
      <c r="B46" s="115" t="s">
        <v>271</v>
      </c>
      <c r="C46" s="61" t="s">
        <v>281</v>
      </c>
      <c r="D46" s="121" t="s">
        <v>2989</v>
      </c>
      <c r="E46" s="61" t="s">
        <v>304</v>
      </c>
      <c r="F46" s="29">
        <v>33</v>
      </c>
      <c r="G46" s="31">
        <f t="shared" si="2"/>
        <v>0</v>
      </c>
      <c r="H46" s="29">
        <f t="shared" si="3"/>
        <v>0</v>
      </c>
      <c r="I46" s="313"/>
      <c r="J46" s="4"/>
      <c r="K46" s="4"/>
      <c r="L46" s="4"/>
      <c r="M46" s="4"/>
      <c r="N46" s="4"/>
      <c r="O46" s="4"/>
      <c r="P46" s="4"/>
      <c r="Q46" s="4"/>
      <c r="R46" s="4"/>
      <c r="S46" s="4"/>
    </row>
    <row r="47" spans="1:19" ht="27.75" hidden="1" customHeight="1" x14ac:dyDescent="0.25">
      <c r="A47" s="320">
        <v>3.3599999999999901</v>
      </c>
      <c r="B47" s="115" t="s">
        <v>272</v>
      </c>
      <c r="C47" s="61" t="s">
        <v>281</v>
      </c>
      <c r="D47" s="141" t="s">
        <v>298</v>
      </c>
      <c r="E47" s="61" t="s">
        <v>304</v>
      </c>
      <c r="F47" s="29">
        <v>13</v>
      </c>
      <c r="G47" s="31">
        <f t="shared" si="2"/>
        <v>0</v>
      </c>
      <c r="H47" s="29">
        <f t="shared" si="3"/>
        <v>0</v>
      </c>
      <c r="I47" s="313"/>
      <c r="J47" s="4"/>
      <c r="K47" s="4"/>
      <c r="L47" s="4"/>
      <c r="M47" s="4"/>
      <c r="N47" s="4"/>
      <c r="O47" s="4"/>
      <c r="P47" s="4"/>
      <c r="Q47" s="4"/>
      <c r="R47" s="4"/>
      <c r="S47" s="4"/>
    </row>
    <row r="48" spans="1:19" ht="27" hidden="1" customHeight="1" x14ac:dyDescent="0.25">
      <c r="A48" s="320">
        <v>3.3699999999999899</v>
      </c>
      <c r="B48" s="116" t="s">
        <v>273</v>
      </c>
      <c r="C48" s="61" t="s">
        <v>281</v>
      </c>
      <c r="D48" s="147" t="s">
        <v>299</v>
      </c>
      <c r="E48" s="61" t="s">
        <v>304</v>
      </c>
      <c r="F48" s="29">
        <v>14.8995</v>
      </c>
      <c r="G48" s="31">
        <f t="shared" si="2"/>
        <v>0</v>
      </c>
      <c r="H48" s="29">
        <f t="shared" si="3"/>
        <v>0</v>
      </c>
      <c r="I48" s="313"/>
      <c r="J48" s="4"/>
      <c r="K48" s="4"/>
      <c r="L48" s="4"/>
      <c r="M48" s="4"/>
      <c r="N48" s="4"/>
      <c r="O48" s="4"/>
      <c r="P48" s="4"/>
      <c r="Q48" s="4"/>
      <c r="R48" s="4"/>
      <c r="S48" s="4"/>
    </row>
    <row r="49" spans="1:38" ht="21" hidden="1" customHeight="1" x14ac:dyDescent="0.25">
      <c r="A49" s="320">
        <v>3.3799999999999901</v>
      </c>
      <c r="B49" s="116" t="s">
        <v>274</v>
      </c>
      <c r="C49" s="61" t="s">
        <v>281</v>
      </c>
      <c r="D49" s="147" t="s">
        <v>300</v>
      </c>
      <c r="E49" s="61" t="s">
        <v>64</v>
      </c>
      <c r="F49" s="29">
        <v>9.5</v>
      </c>
      <c r="G49" s="31">
        <f t="shared" si="2"/>
        <v>0</v>
      </c>
      <c r="H49" s="29">
        <f t="shared" si="3"/>
        <v>0</v>
      </c>
      <c r="I49" s="313"/>
      <c r="J49" s="4"/>
      <c r="K49" s="4"/>
      <c r="L49" s="4"/>
      <c r="M49" s="4"/>
      <c r="N49" s="4"/>
      <c r="O49" s="4"/>
      <c r="P49" s="4"/>
      <c r="Q49" s="4"/>
      <c r="R49" s="4"/>
      <c r="S49" s="4"/>
    </row>
    <row r="50" spans="1:38" ht="33.75" hidden="1" customHeight="1" x14ac:dyDescent="0.25">
      <c r="A50" s="320">
        <v>3.3899999999999899</v>
      </c>
      <c r="B50" s="115" t="s">
        <v>275</v>
      </c>
      <c r="C50" s="61" t="s">
        <v>281</v>
      </c>
      <c r="D50" s="148" t="s">
        <v>301</v>
      </c>
      <c r="E50" s="61" t="s">
        <v>304</v>
      </c>
      <c r="F50" s="29">
        <v>10</v>
      </c>
      <c r="G50" s="31">
        <f t="shared" si="2"/>
        <v>0</v>
      </c>
      <c r="H50" s="29">
        <f t="shared" si="3"/>
        <v>0</v>
      </c>
      <c r="I50" s="313"/>
      <c r="J50" s="4"/>
      <c r="K50" s="4"/>
      <c r="L50" s="4"/>
      <c r="M50" s="4"/>
      <c r="N50" s="4"/>
      <c r="O50" s="4"/>
      <c r="P50" s="4"/>
      <c r="Q50" s="4"/>
      <c r="R50" s="4"/>
      <c r="S50" s="4"/>
    </row>
    <row r="51" spans="1:38" ht="42" hidden="1" customHeight="1" x14ac:dyDescent="0.25">
      <c r="A51" s="320">
        <v>3.3999999999999901</v>
      </c>
      <c r="B51" s="115" t="s">
        <v>276</v>
      </c>
      <c r="C51" s="61" t="s">
        <v>281</v>
      </c>
      <c r="D51" s="121" t="s">
        <v>302</v>
      </c>
      <c r="E51" s="61" t="s">
        <v>304</v>
      </c>
      <c r="F51" s="29">
        <v>8.5</v>
      </c>
      <c r="G51" s="31">
        <f t="shared" si="2"/>
        <v>0</v>
      </c>
      <c r="H51" s="29">
        <f t="shared" si="3"/>
        <v>0</v>
      </c>
      <c r="I51" s="313"/>
      <c r="J51" s="4"/>
      <c r="K51" s="4"/>
      <c r="L51" s="4"/>
      <c r="M51" s="4"/>
      <c r="N51" s="4"/>
      <c r="O51" s="4"/>
      <c r="P51" s="4"/>
      <c r="Q51" s="4"/>
      <c r="R51" s="4"/>
      <c r="S51" s="4"/>
    </row>
    <row r="52" spans="1:38" ht="48" hidden="1" customHeight="1" x14ac:dyDescent="0.25">
      <c r="A52" s="320">
        <v>3.4099999999999899</v>
      </c>
      <c r="B52" s="115" t="s">
        <v>277</v>
      </c>
      <c r="C52" s="61" t="s">
        <v>281</v>
      </c>
      <c r="D52" s="121" t="s">
        <v>303</v>
      </c>
      <c r="E52" s="61" t="s">
        <v>304</v>
      </c>
      <c r="F52" s="29">
        <v>47.5</v>
      </c>
      <c r="G52" s="31">
        <f t="shared" si="2"/>
        <v>0</v>
      </c>
      <c r="H52" s="29">
        <f t="shared" si="3"/>
        <v>0</v>
      </c>
      <c r="I52" s="313"/>
      <c r="J52" s="4"/>
      <c r="K52" s="4"/>
      <c r="L52" s="4"/>
      <c r="M52" s="4"/>
      <c r="N52" s="4"/>
      <c r="O52" s="4"/>
      <c r="P52" s="4"/>
      <c r="Q52" s="4"/>
      <c r="R52" s="4"/>
      <c r="S52" s="4"/>
    </row>
    <row r="53" spans="1:38" ht="42" hidden="1" customHeight="1" x14ac:dyDescent="0.25">
      <c r="A53" s="320">
        <v>3.4199999999999902</v>
      </c>
      <c r="B53" s="115" t="s">
        <v>278</v>
      </c>
      <c r="C53" s="61" t="s">
        <v>281</v>
      </c>
      <c r="D53" s="121" t="s">
        <v>3050</v>
      </c>
      <c r="E53" s="61" t="s">
        <v>304</v>
      </c>
      <c r="F53" s="29">
        <v>21</v>
      </c>
      <c r="G53" s="31">
        <f t="shared" si="2"/>
        <v>0</v>
      </c>
      <c r="H53" s="29">
        <f t="shared" si="3"/>
        <v>0</v>
      </c>
      <c r="I53" s="313"/>
      <c r="J53" s="4"/>
      <c r="K53" s="4"/>
      <c r="L53" s="4"/>
      <c r="M53" s="4"/>
      <c r="N53" s="4"/>
      <c r="O53" s="4"/>
      <c r="P53" s="4"/>
      <c r="Q53" s="4"/>
      <c r="R53" s="4"/>
      <c r="S53" s="4"/>
    </row>
    <row r="54" spans="1:38" ht="18.75" hidden="1" customHeight="1" x14ac:dyDescent="0.25">
      <c r="A54" s="320"/>
      <c r="B54" s="114"/>
      <c r="C54" s="114" t="s">
        <v>279</v>
      </c>
      <c r="D54" s="145"/>
      <c r="E54" s="50"/>
      <c r="F54" s="101"/>
      <c r="G54" s="32"/>
      <c r="H54" s="101"/>
      <c r="I54" s="314"/>
      <c r="J54" s="43"/>
      <c r="K54" s="43"/>
      <c r="L54" s="43"/>
      <c r="M54" s="43"/>
      <c r="N54" s="43"/>
      <c r="O54" s="43"/>
      <c r="P54" s="43"/>
      <c r="Q54" s="43"/>
      <c r="R54" s="43"/>
      <c r="S54" s="43"/>
    </row>
    <row r="55" spans="1:38" ht="46.5" hidden="1" customHeight="1" x14ac:dyDescent="0.25">
      <c r="A55" s="320">
        <v>3.43</v>
      </c>
      <c r="B55" s="115" t="s">
        <v>280</v>
      </c>
      <c r="C55" s="61" t="s">
        <v>281</v>
      </c>
      <c r="D55" s="121" t="s">
        <v>3051</v>
      </c>
      <c r="E55" s="61" t="s">
        <v>304</v>
      </c>
      <c r="F55" s="29">
        <v>247</v>
      </c>
      <c r="G55" s="31">
        <f t="shared" si="2"/>
        <v>0</v>
      </c>
      <c r="H55" s="29">
        <f t="shared" si="3"/>
        <v>0</v>
      </c>
      <c r="I55" s="313"/>
      <c r="J55" s="4"/>
      <c r="K55" s="4"/>
      <c r="L55" s="4"/>
      <c r="M55" s="4"/>
      <c r="N55" s="4"/>
      <c r="O55" s="4"/>
      <c r="P55" s="4"/>
      <c r="Q55" s="4"/>
      <c r="R55" s="4"/>
      <c r="S55" s="4"/>
    </row>
    <row r="56" spans="1:38" s="5" customFormat="1" ht="18.75" customHeight="1" x14ac:dyDescent="0.25">
      <c r="A56" s="320"/>
      <c r="B56" s="94"/>
      <c r="C56" s="94" t="s">
        <v>16</v>
      </c>
      <c r="D56" s="123"/>
      <c r="E56" s="96"/>
      <c r="F56" s="97"/>
      <c r="G56" s="98"/>
      <c r="H56" s="99"/>
      <c r="I56" s="311"/>
      <c r="J56" s="100"/>
      <c r="K56" s="100"/>
      <c r="L56" s="100"/>
      <c r="M56" s="100"/>
      <c r="N56" s="100"/>
      <c r="O56" s="100"/>
      <c r="P56" s="100"/>
      <c r="Q56" s="100"/>
      <c r="R56" s="100"/>
      <c r="S56" s="100"/>
      <c r="T56" s="9"/>
      <c r="U56" s="9"/>
      <c r="V56" s="9"/>
      <c r="W56" s="9"/>
      <c r="X56" s="9"/>
      <c r="Y56" s="9"/>
      <c r="Z56" s="9"/>
      <c r="AA56" s="9"/>
      <c r="AB56" s="9"/>
      <c r="AC56" s="9"/>
      <c r="AD56" s="9"/>
      <c r="AE56" s="9"/>
      <c r="AF56" s="9"/>
      <c r="AG56" s="9"/>
      <c r="AH56" s="9"/>
      <c r="AI56" s="9"/>
      <c r="AJ56" s="9"/>
      <c r="AK56" s="9"/>
      <c r="AL56" s="9"/>
    </row>
    <row r="57" spans="1:38" ht="38.25" hidden="1" customHeight="1" x14ac:dyDescent="0.25">
      <c r="A57" s="320">
        <v>3.44</v>
      </c>
      <c r="B57" s="16" t="s">
        <v>622</v>
      </c>
      <c r="C57" s="70" t="s">
        <v>645</v>
      </c>
      <c r="D57" s="69" t="s">
        <v>3052</v>
      </c>
      <c r="E57" s="25" t="s">
        <v>529</v>
      </c>
      <c r="F57" s="29">
        <v>21.94</v>
      </c>
      <c r="G57" s="31">
        <f t="shared" ref="G57:G88" si="4">SUM(J57:S57)</f>
        <v>0</v>
      </c>
      <c r="H57" s="29">
        <f t="shared" ref="H57:H88" si="5">F57*G57</f>
        <v>0</v>
      </c>
      <c r="I57" s="313"/>
      <c r="J57" s="4"/>
      <c r="K57" s="4"/>
      <c r="L57" s="4"/>
      <c r="M57" s="4"/>
      <c r="N57" s="4"/>
      <c r="O57" s="4"/>
      <c r="P57" s="4"/>
      <c r="Q57" s="4"/>
      <c r="R57" s="4"/>
      <c r="S57" s="4"/>
    </row>
    <row r="58" spans="1:38" ht="38.25" hidden="1" customHeight="1" x14ac:dyDescent="0.25">
      <c r="A58" s="320">
        <v>3.45</v>
      </c>
      <c r="B58" s="16" t="s">
        <v>623</v>
      </c>
      <c r="C58" s="70" t="s">
        <v>646</v>
      </c>
      <c r="D58" s="69" t="s">
        <v>3053</v>
      </c>
      <c r="E58" s="25" t="s">
        <v>529</v>
      </c>
      <c r="F58" s="29">
        <v>8.19</v>
      </c>
      <c r="G58" s="31">
        <f t="shared" si="4"/>
        <v>0</v>
      </c>
      <c r="H58" s="29">
        <f t="shared" si="5"/>
        <v>0</v>
      </c>
      <c r="I58" s="313"/>
      <c r="J58" s="4"/>
      <c r="K58" s="4"/>
      <c r="L58" s="4"/>
      <c r="M58" s="4"/>
      <c r="N58" s="4"/>
      <c r="O58" s="4"/>
      <c r="P58" s="4"/>
      <c r="Q58" s="4"/>
      <c r="R58" s="4"/>
      <c r="S58" s="4"/>
    </row>
    <row r="59" spans="1:38" ht="38.25" hidden="1" customHeight="1" x14ac:dyDescent="0.25">
      <c r="A59" s="320">
        <v>3.46</v>
      </c>
      <c r="B59" s="16" t="s">
        <v>624</v>
      </c>
      <c r="C59" s="70" t="s">
        <v>645</v>
      </c>
      <c r="D59" s="69" t="s">
        <v>3054</v>
      </c>
      <c r="E59" s="25" t="s">
        <v>529</v>
      </c>
      <c r="F59" s="29">
        <v>19.809999999999999</v>
      </c>
      <c r="G59" s="31">
        <f t="shared" si="4"/>
        <v>0</v>
      </c>
      <c r="H59" s="29">
        <f t="shared" si="5"/>
        <v>0</v>
      </c>
      <c r="I59" s="313"/>
      <c r="J59" s="4"/>
      <c r="K59" s="4"/>
      <c r="L59" s="4"/>
      <c r="M59" s="4"/>
      <c r="N59" s="4"/>
      <c r="O59" s="4"/>
      <c r="P59" s="4"/>
      <c r="Q59" s="4"/>
      <c r="R59" s="4"/>
      <c r="S59" s="4"/>
    </row>
    <row r="60" spans="1:38" ht="38.25" hidden="1" customHeight="1" x14ac:dyDescent="0.25">
      <c r="A60" s="320">
        <v>3.47</v>
      </c>
      <c r="B60" s="16" t="s">
        <v>625</v>
      </c>
      <c r="C60" s="70" t="s">
        <v>645</v>
      </c>
      <c r="D60" s="69" t="s">
        <v>3055</v>
      </c>
      <c r="E60" s="25" t="s">
        <v>529</v>
      </c>
      <c r="F60" s="29">
        <v>18.88</v>
      </c>
      <c r="G60" s="31">
        <f t="shared" si="4"/>
        <v>0</v>
      </c>
      <c r="H60" s="29">
        <f t="shared" si="5"/>
        <v>0</v>
      </c>
      <c r="I60" s="313"/>
      <c r="J60" s="4"/>
      <c r="K60" s="4"/>
      <c r="L60" s="4"/>
      <c r="M60" s="4"/>
      <c r="N60" s="4"/>
      <c r="O60" s="4"/>
      <c r="P60" s="4"/>
      <c r="Q60" s="4"/>
      <c r="R60" s="4"/>
      <c r="S60" s="4"/>
    </row>
    <row r="61" spans="1:38" ht="38.25" hidden="1" customHeight="1" x14ac:dyDescent="0.25">
      <c r="A61" s="320">
        <v>3.48</v>
      </c>
      <c r="B61" s="16" t="s">
        <v>626</v>
      </c>
      <c r="C61" s="70" t="s">
        <v>646</v>
      </c>
      <c r="D61" s="69" t="s">
        <v>3056</v>
      </c>
      <c r="E61" s="25" t="s">
        <v>529</v>
      </c>
      <c r="F61" s="29">
        <v>12.89</v>
      </c>
      <c r="G61" s="31">
        <f t="shared" si="4"/>
        <v>0</v>
      </c>
      <c r="H61" s="29">
        <f t="shared" si="5"/>
        <v>0</v>
      </c>
      <c r="I61" s="313"/>
      <c r="J61" s="4"/>
      <c r="K61" s="4"/>
      <c r="L61" s="4"/>
      <c r="M61" s="4"/>
      <c r="N61" s="4"/>
      <c r="O61" s="4"/>
      <c r="P61" s="4"/>
      <c r="Q61" s="4"/>
      <c r="R61" s="4"/>
      <c r="S61" s="4"/>
    </row>
    <row r="62" spans="1:38" ht="38.25" hidden="1" customHeight="1" x14ac:dyDescent="0.25">
      <c r="A62" s="320">
        <v>3.49</v>
      </c>
      <c r="B62" s="16" t="s">
        <v>627</v>
      </c>
      <c r="C62" s="70" t="s">
        <v>645</v>
      </c>
      <c r="D62" s="69" t="s">
        <v>3057</v>
      </c>
      <c r="E62" s="25" t="s">
        <v>529</v>
      </c>
      <c r="F62" s="29">
        <v>20.78</v>
      </c>
      <c r="G62" s="31">
        <f t="shared" si="4"/>
        <v>0</v>
      </c>
      <c r="H62" s="29">
        <f t="shared" si="5"/>
        <v>0</v>
      </c>
      <c r="I62" s="313"/>
      <c r="J62" s="4"/>
      <c r="K62" s="4"/>
      <c r="L62" s="4"/>
      <c r="M62" s="4"/>
      <c r="N62" s="4"/>
      <c r="O62" s="4"/>
      <c r="P62" s="4"/>
      <c r="Q62" s="4"/>
      <c r="R62" s="4"/>
      <c r="S62" s="4"/>
    </row>
    <row r="63" spans="1:38" ht="38.25" hidden="1" customHeight="1" x14ac:dyDescent="0.25">
      <c r="A63" s="320">
        <v>3.5</v>
      </c>
      <c r="B63" s="16" t="s">
        <v>628</v>
      </c>
      <c r="C63" s="70" t="s">
        <v>645</v>
      </c>
      <c r="D63" s="69" t="s">
        <v>3058</v>
      </c>
      <c r="E63" s="25" t="s">
        <v>529</v>
      </c>
      <c r="F63" s="29">
        <v>33.409999999999997</v>
      </c>
      <c r="G63" s="31">
        <f t="shared" si="4"/>
        <v>0</v>
      </c>
      <c r="H63" s="29">
        <f t="shared" si="5"/>
        <v>0</v>
      </c>
      <c r="I63" s="313"/>
      <c r="J63" s="4"/>
      <c r="K63" s="4"/>
      <c r="L63" s="4"/>
      <c r="M63" s="4"/>
      <c r="N63" s="4"/>
      <c r="O63" s="4"/>
      <c r="P63" s="4"/>
      <c r="Q63" s="4"/>
      <c r="R63" s="4"/>
      <c r="S63" s="4"/>
    </row>
    <row r="64" spans="1:38" ht="38.25" hidden="1" customHeight="1" x14ac:dyDescent="0.25">
      <c r="A64" s="320">
        <v>3.51</v>
      </c>
      <c r="B64" s="16" t="s">
        <v>629</v>
      </c>
      <c r="C64" s="70" t="s">
        <v>645</v>
      </c>
      <c r="D64" s="69" t="s">
        <v>3059</v>
      </c>
      <c r="E64" s="25" t="s">
        <v>529</v>
      </c>
      <c r="F64" s="29">
        <v>19.690000000000001</v>
      </c>
      <c r="G64" s="31">
        <f t="shared" si="4"/>
        <v>0</v>
      </c>
      <c r="H64" s="29">
        <f t="shared" si="5"/>
        <v>0</v>
      </c>
      <c r="I64" s="313"/>
      <c r="J64" s="4"/>
      <c r="K64" s="4"/>
      <c r="L64" s="4"/>
      <c r="M64" s="4"/>
      <c r="N64" s="4"/>
      <c r="O64" s="4"/>
      <c r="P64" s="4"/>
      <c r="Q64" s="4"/>
      <c r="R64" s="4"/>
      <c r="S64" s="4"/>
    </row>
    <row r="65" spans="1:19" ht="38.25" hidden="1" customHeight="1" x14ac:dyDescent="0.25">
      <c r="A65" s="320">
        <v>3.52</v>
      </c>
      <c r="B65" s="16" t="s">
        <v>630</v>
      </c>
      <c r="C65" s="70" t="s">
        <v>645</v>
      </c>
      <c r="D65" s="69" t="s">
        <v>3060</v>
      </c>
      <c r="E65" s="25" t="s">
        <v>529</v>
      </c>
      <c r="F65" s="29">
        <v>32.33</v>
      </c>
      <c r="G65" s="31">
        <f t="shared" si="4"/>
        <v>0</v>
      </c>
      <c r="H65" s="29">
        <f t="shared" si="5"/>
        <v>0</v>
      </c>
      <c r="I65" s="313"/>
      <c r="J65" s="4"/>
      <c r="K65" s="4"/>
      <c r="L65" s="4"/>
      <c r="M65" s="4"/>
      <c r="N65" s="4"/>
      <c r="O65" s="4"/>
      <c r="P65" s="4"/>
      <c r="Q65" s="4"/>
      <c r="R65" s="4"/>
      <c r="S65" s="4"/>
    </row>
    <row r="66" spans="1:19" ht="38.25" hidden="1" customHeight="1" x14ac:dyDescent="0.25">
      <c r="A66" s="320">
        <v>3.53</v>
      </c>
      <c r="B66" s="16" t="s">
        <v>631</v>
      </c>
      <c r="C66" s="70" t="s">
        <v>646</v>
      </c>
      <c r="D66" s="69" t="s">
        <v>3061</v>
      </c>
      <c r="E66" s="25" t="s">
        <v>529</v>
      </c>
      <c r="F66" s="29">
        <v>13.69</v>
      </c>
      <c r="G66" s="31">
        <f t="shared" si="4"/>
        <v>0</v>
      </c>
      <c r="H66" s="29">
        <f t="shared" si="5"/>
        <v>0</v>
      </c>
      <c r="I66" s="313"/>
      <c r="J66" s="4"/>
      <c r="K66" s="4"/>
      <c r="L66" s="4"/>
      <c r="M66" s="4"/>
      <c r="N66" s="4"/>
      <c r="O66" s="4"/>
      <c r="P66" s="4"/>
      <c r="Q66" s="4"/>
      <c r="R66" s="4"/>
      <c r="S66" s="4"/>
    </row>
    <row r="67" spans="1:19" ht="38.25" hidden="1" customHeight="1" x14ac:dyDescent="0.25">
      <c r="A67" s="320">
        <v>3.54</v>
      </c>
      <c r="B67" s="16" t="s">
        <v>632</v>
      </c>
      <c r="C67" s="70" t="s">
        <v>646</v>
      </c>
      <c r="D67" s="69" t="s">
        <v>3062</v>
      </c>
      <c r="E67" s="25" t="s">
        <v>529</v>
      </c>
      <c r="F67" s="29">
        <v>33.92</v>
      </c>
      <c r="G67" s="31">
        <f t="shared" si="4"/>
        <v>0</v>
      </c>
      <c r="H67" s="29">
        <f t="shared" si="5"/>
        <v>0</v>
      </c>
      <c r="I67" s="313"/>
      <c r="J67" s="4"/>
      <c r="K67" s="4"/>
      <c r="L67" s="4"/>
      <c r="M67" s="4"/>
      <c r="N67" s="4"/>
      <c r="O67" s="4"/>
      <c r="P67" s="4"/>
      <c r="Q67" s="4"/>
      <c r="R67" s="4"/>
      <c r="S67" s="4"/>
    </row>
    <row r="68" spans="1:19" ht="38.25" hidden="1" customHeight="1" x14ac:dyDescent="0.25">
      <c r="A68" s="320">
        <v>3.55</v>
      </c>
      <c r="B68" s="16" t="s">
        <v>633</v>
      </c>
      <c r="C68" s="70" t="s">
        <v>645</v>
      </c>
      <c r="D68" s="69" t="s">
        <v>3063</v>
      </c>
      <c r="E68" s="25" t="s">
        <v>529</v>
      </c>
      <c r="F68" s="29">
        <v>32.46</v>
      </c>
      <c r="G68" s="31">
        <f t="shared" si="4"/>
        <v>0</v>
      </c>
      <c r="H68" s="29">
        <f t="shared" si="5"/>
        <v>0</v>
      </c>
      <c r="I68" s="313"/>
      <c r="J68" s="4"/>
      <c r="K68" s="4"/>
      <c r="L68" s="4"/>
      <c r="M68" s="4"/>
      <c r="N68" s="4"/>
      <c r="O68" s="4"/>
      <c r="P68" s="4"/>
      <c r="Q68" s="4"/>
      <c r="R68" s="4"/>
      <c r="S68" s="4"/>
    </row>
    <row r="69" spans="1:19" ht="38.25" hidden="1" customHeight="1" x14ac:dyDescent="0.25">
      <c r="A69" s="320">
        <v>3.56</v>
      </c>
      <c r="B69" s="16" t="s">
        <v>634</v>
      </c>
      <c r="C69" s="70" t="s">
        <v>645</v>
      </c>
      <c r="D69" s="69" t="s">
        <v>3064</v>
      </c>
      <c r="E69" s="25" t="s">
        <v>529</v>
      </c>
      <c r="F69" s="29">
        <v>45.09</v>
      </c>
      <c r="G69" s="31">
        <f t="shared" si="4"/>
        <v>0</v>
      </c>
      <c r="H69" s="29">
        <f t="shared" si="5"/>
        <v>0</v>
      </c>
      <c r="I69" s="313"/>
      <c r="J69" s="4"/>
      <c r="K69" s="4"/>
      <c r="L69" s="4"/>
      <c r="M69" s="4"/>
      <c r="N69" s="4"/>
      <c r="O69" s="4"/>
      <c r="P69" s="4"/>
      <c r="Q69" s="4"/>
      <c r="R69" s="4"/>
      <c r="S69" s="4"/>
    </row>
    <row r="70" spans="1:19" ht="38.25" hidden="1" customHeight="1" x14ac:dyDescent="0.25">
      <c r="A70" s="320">
        <v>3.57</v>
      </c>
      <c r="B70" s="16" t="s">
        <v>635</v>
      </c>
      <c r="C70" s="70" t="s">
        <v>645</v>
      </c>
      <c r="D70" s="69" t="s">
        <v>3065</v>
      </c>
      <c r="E70" s="25" t="s">
        <v>529</v>
      </c>
      <c r="F70" s="29">
        <v>23.49</v>
      </c>
      <c r="G70" s="31">
        <f t="shared" si="4"/>
        <v>0</v>
      </c>
      <c r="H70" s="29">
        <f t="shared" si="5"/>
        <v>0</v>
      </c>
      <c r="I70" s="313"/>
      <c r="J70" s="4"/>
      <c r="K70" s="4"/>
      <c r="L70" s="4"/>
      <c r="M70" s="4"/>
      <c r="N70" s="4"/>
      <c r="O70" s="4"/>
      <c r="P70" s="4"/>
      <c r="Q70" s="4"/>
      <c r="R70" s="4"/>
      <c r="S70" s="4"/>
    </row>
    <row r="71" spans="1:19" ht="38.25" hidden="1" customHeight="1" x14ac:dyDescent="0.25">
      <c r="A71" s="320">
        <v>3.58</v>
      </c>
      <c r="B71" s="16" t="s">
        <v>636</v>
      </c>
      <c r="C71" s="70" t="s">
        <v>645</v>
      </c>
      <c r="D71" s="69" t="s">
        <v>3066</v>
      </c>
      <c r="E71" s="25" t="s">
        <v>529</v>
      </c>
      <c r="F71" s="29">
        <v>32.369999999999997</v>
      </c>
      <c r="G71" s="31">
        <f t="shared" si="4"/>
        <v>0</v>
      </c>
      <c r="H71" s="29">
        <f t="shared" si="5"/>
        <v>0</v>
      </c>
      <c r="I71" s="313"/>
      <c r="J71" s="4"/>
      <c r="K71" s="4"/>
      <c r="L71" s="4"/>
      <c r="M71" s="4"/>
      <c r="N71" s="4"/>
      <c r="O71" s="4"/>
      <c r="P71" s="4"/>
      <c r="Q71" s="4"/>
      <c r="R71" s="4"/>
      <c r="S71" s="4"/>
    </row>
    <row r="72" spans="1:19" ht="38.25" hidden="1" customHeight="1" x14ac:dyDescent="0.25">
      <c r="A72" s="320">
        <v>3.59</v>
      </c>
      <c r="B72" s="16" t="s">
        <v>637</v>
      </c>
      <c r="C72" s="70" t="s">
        <v>645</v>
      </c>
      <c r="D72" s="69" t="s">
        <v>3067</v>
      </c>
      <c r="E72" s="25" t="s">
        <v>531</v>
      </c>
      <c r="F72" s="29">
        <v>34.69</v>
      </c>
      <c r="G72" s="31">
        <f t="shared" si="4"/>
        <v>0</v>
      </c>
      <c r="H72" s="29">
        <f t="shared" si="5"/>
        <v>0</v>
      </c>
      <c r="I72" s="313"/>
      <c r="J72" s="4"/>
      <c r="K72" s="4"/>
      <c r="L72" s="4"/>
      <c r="M72" s="4"/>
      <c r="N72" s="4"/>
      <c r="O72" s="4"/>
      <c r="P72" s="4"/>
      <c r="Q72" s="4"/>
      <c r="R72" s="4"/>
      <c r="S72" s="4"/>
    </row>
    <row r="73" spans="1:19" ht="38.25" hidden="1" customHeight="1" x14ac:dyDescent="0.25">
      <c r="A73" s="320">
        <v>3.6</v>
      </c>
      <c r="B73" s="16" t="s">
        <v>638</v>
      </c>
      <c r="C73" s="70" t="s">
        <v>646</v>
      </c>
      <c r="D73" s="69" t="s">
        <v>3068</v>
      </c>
      <c r="E73" s="25" t="s">
        <v>529</v>
      </c>
      <c r="F73" s="29">
        <v>20.72</v>
      </c>
      <c r="G73" s="31">
        <f t="shared" si="4"/>
        <v>0</v>
      </c>
      <c r="H73" s="29">
        <f t="shared" si="5"/>
        <v>0</v>
      </c>
      <c r="I73" s="313"/>
      <c r="J73" s="4"/>
      <c r="K73" s="4"/>
      <c r="L73" s="4"/>
      <c r="M73" s="4"/>
      <c r="N73" s="4"/>
      <c r="O73" s="4"/>
      <c r="P73" s="4"/>
      <c r="Q73" s="4"/>
      <c r="R73" s="4"/>
      <c r="S73" s="4"/>
    </row>
    <row r="74" spans="1:19" ht="38.25" hidden="1" customHeight="1" x14ac:dyDescent="0.25">
      <c r="A74" s="320">
        <v>3.61</v>
      </c>
      <c r="B74" s="16" t="s">
        <v>639</v>
      </c>
      <c r="C74" s="70" t="s">
        <v>646</v>
      </c>
      <c r="D74" s="69" t="s">
        <v>3069</v>
      </c>
      <c r="E74" s="25" t="s">
        <v>529</v>
      </c>
      <c r="F74" s="29">
        <v>49.55</v>
      </c>
      <c r="G74" s="31">
        <f t="shared" si="4"/>
        <v>0</v>
      </c>
      <c r="H74" s="29">
        <f t="shared" si="5"/>
        <v>0</v>
      </c>
      <c r="I74" s="313"/>
      <c r="J74" s="4"/>
      <c r="K74" s="4"/>
      <c r="L74" s="4"/>
      <c r="M74" s="4"/>
      <c r="N74" s="4"/>
      <c r="O74" s="4"/>
      <c r="P74" s="4"/>
      <c r="Q74" s="4"/>
      <c r="R74" s="4"/>
      <c r="S74" s="4"/>
    </row>
    <row r="75" spans="1:19" ht="38.25" hidden="1" customHeight="1" x14ac:dyDescent="0.25">
      <c r="A75" s="320">
        <v>3.62</v>
      </c>
      <c r="B75" s="16" t="s">
        <v>640</v>
      </c>
      <c r="C75" s="70" t="s">
        <v>646</v>
      </c>
      <c r="D75" s="69" t="s">
        <v>3070</v>
      </c>
      <c r="E75" s="25" t="s">
        <v>531</v>
      </c>
      <c r="F75" s="29">
        <v>34.69</v>
      </c>
      <c r="G75" s="31">
        <f t="shared" si="4"/>
        <v>0</v>
      </c>
      <c r="H75" s="29">
        <f t="shared" si="5"/>
        <v>0</v>
      </c>
      <c r="I75" s="313"/>
      <c r="J75" s="4"/>
      <c r="K75" s="4"/>
      <c r="L75" s="4"/>
      <c r="M75" s="4"/>
      <c r="N75" s="4"/>
      <c r="O75" s="4"/>
      <c r="P75" s="4"/>
      <c r="Q75" s="4"/>
      <c r="R75" s="4"/>
      <c r="S75" s="4"/>
    </row>
    <row r="76" spans="1:19" ht="38.25" hidden="1" customHeight="1" x14ac:dyDescent="0.25">
      <c r="A76" s="320">
        <v>3.63</v>
      </c>
      <c r="B76" s="16" t="s">
        <v>641</v>
      </c>
      <c r="C76" s="70" t="s">
        <v>645</v>
      </c>
      <c r="D76" s="69" t="s">
        <v>3071</v>
      </c>
      <c r="E76" s="25" t="s">
        <v>529</v>
      </c>
      <c r="F76" s="29">
        <v>11.87</v>
      </c>
      <c r="G76" s="31">
        <f t="shared" si="4"/>
        <v>0</v>
      </c>
      <c r="H76" s="29">
        <f t="shared" si="5"/>
        <v>0</v>
      </c>
      <c r="I76" s="313"/>
      <c r="J76" s="4"/>
      <c r="K76" s="4"/>
      <c r="L76" s="4"/>
      <c r="M76" s="4"/>
      <c r="N76" s="4"/>
      <c r="O76" s="4"/>
      <c r="P76" s="4"/>
      <c r="Q76" s="4"/>
      <c r="R76" s="4"/>
      <c r="S76" s="4"/>
    </row>
    <row r="77" spans="1:19" ht="38.25" hidden="1" customHeight="1" x14ac:dyDescent="0.25">
      <c r="A77" s="320">
        <v>3.6400000000000099</v>
      </c>
      <c r="B77" s="16" t="s">
        <v>642</v>
      </c>
      <c r="C77" s="70" t="s">
        <v>645</v>
      </c>
      <c r="D77" s="69" t="s">
        <v>3072</v>
      </c>
      <c r="E77" s="25" t="s">
        <v>531</v>
      </c>
      <c r="F77" s="29">
        <v>27.21</v>
      </c>
      <c r="G77" s="31">
        <f t="shared" si="4"/>
        <v>0</v>
      </c>
      <c r="H77" s="29">
        <f t="shared" si="5"/>
        <v>0</v>
      </c>
      <c r="I77" s="313"/>
      <c r="J77" s="4"/>
      <c r="K77" s="4"/>
      <c r="L77" s="4"/>
      <c r="M77" s="4"/>
      <c r="N77" s="4"/>
      <c r="O77" s="4"/>
      <c r="P77" s="4"/>
      <c r="Q77" s="4"/>
      <c r="R77" s="4"/>
      <c r="S77" s="4"/>
    </row>
    <row r="78" spans="1:19" ht="38.25" hidden="1" customHeight="1" x14ac:dyDescent="0.25">
      <c r="A78" s="320">
        <v>3.65</v>
      </c>
      <c r="B78" s="16" t="s">
        <v>643</v>
      </c>
      <c r="C78" s="70" t="s">
        <v>645</v>
      </c>
      <c r="D78" s="69" t="s">
        <v>3073</v>
      </c>
      <c r="E78" s="25" t="s">
        <v>531</v>
      </c>
      <c r="F78" s="29">
        <v>12.94</v>
      </c>
      <c r="G78" s="31">
        <f t="shared" si="4"/>
        <v>0</v>
      </c>
      <c r="H78" s="29">
        <f t="shared" si="5"/>
        <v>0</v>
      </c>
      <c r="I78" s="313"/>
      <c r="J78" s="4"/>
      <c r="K78" s="4"/>
      <c r="L78" s="4"/>
      <c r="M78" s="4"/>
      <c r="N78" s="4"/>
      <c r="O78" s="4"/>
      <c r="P78" s="4"/>
      <c r="Q78" s="4"/>
      <c r="R78" s="4"/>
      <c r="S78" s="4"/>
    </row>
    <row r="79" spans="1:19" ht="38.25" hidden="1" customHeight="1" x14ac:dyDescent="0.25">
      <c r="A79" s="320">
        <v>3.6600000000000099</v>
      </c>
      <c r="B79" s="16" t="s">
        <v>644</v>
      </c>
      <c r="C79" s="70" t="s">
        <v>645</v>
      </c>
      <c r="D79" s="69" t="s">
        <v>3074</v>
      </c>
      <c r="E79" s="25" t="s">
        <v>529</v>
      </c>
      <c r="F79" s="29">
        <v>7.5</v>
      </c>
      <c r="G79" s="31">
        <f t="shared" si="4"/>
        <v>0</v>
      </c>
      <c r="H79" s="29">
        <f t="shared" si="5"/>
        <v>0</v>
      </c>
      <c r="I79" s="313"/>
      <c r="J79" s="4"/>
      <c r="K79" s="4"/>
      <c r="L79" s="4"/>
      <c r="M79" s="4"/>
      <c r="N79" s="4"/>
      <c r="O79" s="4"/>
      <c r="P79" s="4"/>
      <c r="Q79" s="4"/>
      <c r="R79" s="4"/>
      <c r="S79" s="4"/>
    </row>
    <row r="80" spans="1:19" ht="38.25" hidden="1" customHeight="1" x14ac:dyDescent="0.25">
      <c r="A80" s="320">
        <v>3.67</v>
      </c>
      <c r="B80" s="16" t="s">
        <v>1076</v>
      </c>
      <c r="C80" s="70" t="s">
        <v>943</v>
      </c>
      <c r="D80" s="69" t="s">
        <v>3075</v>
      </c>
      <c r="E80" s="25" t="s">
        <v>528</v>
      </c>
      <c r="F80" s="29">
        <v>85.24</v>
      </c>
      <c r="G80" s="31">
        <f t="shared" si="4"/>
        <v>0</v>
      </c>
      <c r="H80" s="29">
        <f t="shared" si="5"/>
        <v>0</v>
      </c>
      <c r="I80" s="313"/>
      <c r="J80" s="4"/>
      <c r="K80" s="4"/>
      <c r="L80" s="4"/>
      <c r="M80" s="4"/>
      <c r="N80" s="4"/>
      <c r="O80" s="4"/>
      <c r="P80" s="4"/>
      <c r="Q80" s="4"/>
      <c r="R80" s="4"/>
      <c r="S80" s="4"/>
    </row>
    <row r="81" spans="1:19" ht="38.25" hidden="1" customHeight="1" x14ac:dyDescent="0.25">
      <c r="A81" s="320">
        <v>3.6800000000000099</v>
      </c>
      <c r="B81" s="16" t="s">
        <v>1077</v>
      </c>
      <c r="C81" s="70" t="s">
        <v>943</v>
      </c>
      <c r="D81" s="69" t="s">
        <v>3076</v>
      </c>
      <c r="E81" s="25" t="s">
        <v>528</v>
      </c>
      <c r="F81" s="29">
        <v>103.65</v>
      </c>
      <c r="G81" s="31">
        <f t="shared" si="4"/>
        <v>0</v>
      </c>
      <c r="H81" s="29">
        <f t="shared" si="5"/>
        <v>0</v>
      </c>
      <c r="I81" s="313"/>
      <c r="J81" s="4"/>
      <c r="K81" s="4"/>
      <c r="L81" s="4"/>
      <c r="M81" s="4"/>
      <c r="N81" s="4"/>
      <c r="O81" s="4"/>
      <c r="P81" s="4"/>
      <c r="Q81" s="4"/>
      <c r="R81" s="4"/>
      <c r="S81" s="4"/>
    </row>
    <row r="82" spans="1:19" ht="38.25" hidden="1" customHeight="1" x14ac:dyDescent="0.25">
      <c r="A82" s="320">
        <v>3.6900000000000102</v>
      </c>
      <c r="B82" s="16" t="s">
        <v>1078</v>
      </c>
      <c r="C82" s="70" t="s">
        <v>943</v>
      </c>
      <c r="D82" s="69" t="s">
        <v>3077</v>
      </c>
      <c r="E82" s="25" t="s">
        <v>529</v>
      </c>
      <c r="F82" s="29">
        <v>40.93</v>
      </c>
      <c r="G82" s="31">
        <f t="shared" si="4"/>
        <v>0</v>
      </c>
      <c r="H82" s="29">
        <f t="shared" si="5"/>
        <v>0</v>
      </c>
      <c r="I82" s="313"/>
      <c r="J82" s="4"/>
      <c r="K82" s="4"/>
      <c r="L82" s="4"/>
      <c r="M82" s="4"/>
      <c r="N82" s="4"/>
      <c r="O82" s="4"/>
      <c r="P82" s="4"/>
      <c r="Q82" s="4"/>
      <c r="R82" s="4"/>
      <c r="S82" s="4"/>
    </row>
    <row r="83" spans="1:19" ht="38.25" hidden="1" customHeight="1" x14ac:dyDescent="0.25">
      <c r="A83" s="320">
        <v>3.7000000000000099</v>
      </c>
      <c r="B83" s="16" t="s">
        <v>1079</v>
      </c>
      <c r="C83" s="70" t="s">
        <v>943</v>
      </c>
      <c r="D83" s="69" t="s">
        <v>3078</v>
      </c>
      <c r="E83" s="25" t="s">
        <v>529</v>
      </c>
      <c r="F83" s="29">
        <v>134.53</v>
      </c>
      <c r="G83" s="31">
        <f t="shared" si="4"/>
        <v>0</v>
      </c>
      <c r="H83" s="29">
        <f t="shared" si="5"/>
        <v>0</v>
      </c>
      <c r="I83" s="313"/>
      <c r="J83" s="4"/>
      <c r="K83" s="4"/>
      <c r="L83" s="4"/>
      <c r="M83" s="4"/>
      <c r="N83" s="4"/>
      <c r="O83" s="4"/>
      <c r="P83" s="4"/>
      <c r="Q83" s="4"/>
      <c r="R83" s="4"/>
      <c r="S83" s="4"/>
    </row>
    <row r="84" spans="1:19" ht="38.25" hidden="1" customHeight="1" x14ac:dyDescent="0.25">
      <c r="A84" s="320">
        <v>3.7100000000000102</v>
      </c>
      <c r="B84" s="16" t="s">
        <v>1080</v>
      </c>
      <c r="C84" s="70" t="s">
        <v>943</v>
      </c>
      <c r="D84" s="69" t="s">
        <v>3079</v>
      </c>
      <c r="E84" s="25" t="s">
        <v>528</v>
      </c>
      <c r="F84" s="29">
        <v>149.09</v>
      </c>
      <c r="G84" s="31">
        <f t="shared" si="4"/>
        <v>0</v>
      </c>
      <c r="H84" s="29">
        <f t="shared" si="5"/>
        <v>0</v>
      </c>
      <c r="I84" s="313"/>
      <c r="J84" s="4"/>
      <c r="K84" s="4"/>
      <c r="L84" s="4"/>
      <c r="M84" s="4"/>
      <c r="N84" s="4"/>
      <c r="O84" s="4"/>
      <c r="P84" s="4"/>
      <c r="Q84" s="4"/>
      <c r="R84" s="4"/>
      <c r="S84" s="4"/>
    </row>
    <row r="85" spans="1:19" ht="38.25" hidden="1" customHeight="1" x14ac:dyDescent="0.25">
      <c r="A85" s="320">
        <v>3.72000000000001</v>
      </c>
      <c r="B85" s="16" t="s">
        <v>1081</v>
      </c>
      <c r="C85" s="70" t="s">
        <v>943</v>
      </c>
      <c r="D85" s="69" t="s">
        <v>3080</v>
      </c>
      <c r="E85" s="25" t="s">
        <v>528</v>
      </c>
      <c r="F85" s="29">
        <v>10.6</v>
      </c>
      <c r="G85" s="31">
        <f t="shared" si="4"/>
        <v>0</v>
      </c>
      <c r="H85" s="29">
        <f t="shared" si="5"/>
        <v>0</v>
      </c>
      <c r="I85" s="313"/>
      <c r="J85" s="4"/>
      <c r="K85" s="4"/>
      <c r="L85" s="4"/>
      <c r="M85" s="4"/>
      <c r="N85" s="4"/>
      <c r="O85" s="4"/>
      <c r="P85" s="4"/>
      <c r="Q85" s="4"/>
      <c r="R85" s="4"/>
      <c r="S85" s="4"/>
    </row>
    <row r="86" spans="1:19" ht="38.25" hidden="1" customHeight="1" x14ac:dyDescent="0.25">
      <c r="A86" s="320">
        <v>3.7300000000000102</v>
      </c>
      <c r="B86" s="16" t="s">
        <v>1082</v>
      </c>
      <c r="C86" s="70" t="s">
        <v>943</v>
      </c>
      <c r="D86" s="69" t="s">
        <v>3081</v>
      </c>
      <c r="E86" s="25" t="s">
        <v>528</v>
      </c>
      <c r="F86" s="29">
        <v>10.94</v>
      </c>
      <c r="G86" s="31">
        <f t="shared" si="4"/>
        <v>0</v>
      </c>
      <c r="H86" s="29">
        <f t="shared" si="5"/>
        <v>0</v>
      </c>
      <c r="I86" s="313"/>
      <c r="J86" s="4"/>
      <c r="K86" s="4"/>
      <c r="L86" s="4"/>
      <c r="M86" s="4"/>
      <c r="N86" s="4"/>
      <c r="O86" s="4"/>
      <c r="P86" s="4"/>
      <c r="Q86" s="4"/>
      <c r="R86" s="4"/>
      <c r="S86" s="4"/>
    </row>
    <row r="87" spans="1:19" ht="38.25" hidden="1" customHeight="1" x14ac:dyDescent="0.25">
      <c r="A87" s="320">
        <v>3.74000000000001</v>
      </c>
      <c r="B87" s="16" t="s">
        <v>1083</v>
      </c>
      <c r="C87" s="70" t="s">
        <v>943</v>
      </c>
      <c r="D87" s="69" t="s">
        <v>3082</v>
      </c>
      <c r="E87" s="25" t="s">
        <v>528</v>
      </c>
      <c r="F87" s="29">
        <v>30.56</v>
      </c>
      <c r="G87" s="31">
        <f t="shared" si="4"/>
        <v>0</v>
      </c>
      <c r="H87" s="29">
        <f t="shared" si="5"/>
        <v>0</v>
      </c>
      <c r="I87" s="313"/>
      <c r="J87" s="4"/>
      <c r="K87" s="4"/>
      <c r="L87" s="4"/>
      <c r="M87" s="4"/>
      <c r="N87" s="4"/>
      <c r="O87" s="4"/>
      <c r="P87" s="4"/>
      <c r="Q87" s="4"/>
      <c r="R87" s="4"/>
      <c r="S87" s="4"/>
    </row>
    <row r="88" spans="1:19" ht="38.25" hidden="1" customHeight="1" x14ac:dyDescent="0.25">
      <c r="A88" s="320">
        <v>3.7500000000000102</v>
      </c>
      <c r="B88" s="16" t="s">
        <v>1084</v>
      </c>
      <c r="C88" s="70" t="s">
        <v>943</v>
      </c>
      <c r="D88" s="69" t="s">
        <v>3083</v>
      </c>
      <c r="E88" s="25" t="s">
        <v>528</v>
      </c>
      <c r="F88" s="29">
        <v>140.96</v>
      </c>
      <c r="G88" s="31">
        <f t="shared" si="4"/>
        <v>0</v>
      </c>
      <c r="H88" s="29">
        <f t="shared" si="5"/>
        <v>0</v>
      </c>
      <c r="I88" s="313"/>
      <c r="J88" s="4"/>
      <c r="K88" s="4"/>
      <c r="L88" s="4"/>
      <c r="M88" s="4"/>
      <c r="N88" s="4"/>
      <c r="O88" s="4"/>
      <c r="P88" s="4"/>
      <c r="Q88" s="4"/>
      <c r="R88" s="4"/>
      <c r="S88" s="4"/>
    </row>
    <row r="89" spans="1:19" ht="33" hidden="1" customHeight="1" x14ac:dyDescent="0.25">
      <c r="A89" s="320">
        <v>3.76000000000001</v>
      </c>
      <c r="B89" s="16" t="s">
        <v>1085</v>
      </c>
      <c r="C89" s="70" t="s">
        <v>944</v>
      </c>
      <c r="D89" s="69" t="s">
        <v>3084</v>
      </c>
      <c r="E89" s="25" t="s">
        <v>528</v>
      </c>
      <c r="F89" s="29">
        <v>57.96</v>
      </c>
      <c r="G89" s="31">
        <f t="shared" ref="G89:G120" si="6">SUM(J89:S89)</f>
        <v>0</v>
      </c>
      <c r="H89" s="29">
        <f t="shared" ref="H89:H120" si="7">F89*G89</f>
        <v>0</v>
      </c>
      <c r="I89" s="313"/>
      <c r="J89" s="4"/>
      <c r="K89" s="4"/>
      <c r="L89" s="4"/>
      <c r="M89" s="4"/>
      <c r="N89" s="4"/>
      <c r="O89" s="4"/>
      <c r="P89" s="4"/>
      <c r="Q89" s="4"/>
      <c r="R89" s="4"/>
      <c r="S89" s="4"/>
    </row>
    <row r="90" spans="1:19" ht="33" hidden="1" customHeight="1" x14ac:dyDescent="0.25">
      <c r="A90" s="320">
        <v>3.7700000000000098</v>
      </c>
      <c r="B90" s="16" t="s">
        <v>1086</v>
      </c>
      <c r="C90" s="70" t="s">
        <v>944</v>
      </c>
      <c r="D90" s="69" t="s">
        <v>3085</v>
      </c>
      <c r="E90" s="25" t="s">
        <v>528</v>
      </c>
      <c r="F90" s="29">
        <v>44.51</v>
      </c>
      <c r="G90" s="31">
        <f t="shared" si="6"/>
        <v>0</v>
      </c>
      <c r="H90" s="29">
        <f t="shared" si="7"/>
        <v>0</v>
      </c>
      <c r="I90" s="313"/>
      <c r="J90" s="4"/>
      <c r="K90" s="4"/>
      <c r="L90" s="4"/>
      <c r="M90" s="4"/>
      <c r="N90" s="4"/>
      <c r="O90" s="4"/>
      <c r="P90" s="4"/>
      <c r="Q90" s="4"/>
      <c r="R90" s="4"/>
      <c r="S90" s="4"/>
    </row>
    <row r="91" spans="1:19" ht="33" hidden="1" customHeight="1" x14ac:dyDescent="0.25">
      <c r="A91" s="320">
        <v>3.78000000000001</v>
      </c>
      <c r="B91" s="16" t="s">
        <v>1087</v>
      </c>
      <c r="C91" s="70" t="s">
        <v>944</v>
      </c>
      <c r="D91" s="69" t="s">
        <v>3086</v>
      </c>
      <c r="E91" s="25" t="s">
        <v>528</v>
      </c>
      <c r="F91" s="29">
        <v>30.56</v>
      </c>
      <c r="G91" s="31">
        <f t="shared" si="6"/>
        <v>0</v>
      </c>
      <c r="H91" s="29">
        <f t="shared" si="7"/>
        <v>0</v>
      </c>
      <c r="I91" s="313"/>
      <c r="J91" s="4"/>
      <c r="K91" s="4"/>
      <c r="L91" s="4"/>
      <c r="M91" s="4"/>
      <c r="N91" s="4"/>
      <c r="O91" s="4"/>
      <c r="P91" s="4"/>
      <c r="Q91" s="4"/>
      <c r="R91" s="4"/>
      <c r="S91" s="4"/>
    </row>
    <row r="92" spans="1:19" ht="33" hidden="1" customHeight="1" x14ac:dyDescent="0.25">
      <c r="A92" s="320">
        <v>3.7900000000000098</v>
      </c>
      <c r="B92" s="16" t="s">
        <v>1088</v>
      </c>
      <c r="C92" s="70" t="s">
        <v>944</v>
      </c>
      <c r="D92" s="69" t="s">
        <v>3087</v>
      </c>
      <c r="E92" s="25" t="s">
        <v>528</v>
      </c>
      <c r="F92" s="29">
        <v>21.88</v>
      </c>
      <c r="G92" s="31">
        <f t="shared" si="6"/>
        <v>0</v>
      </c>
      <c r="H92" s="29">
        <f t="shared" si="7"/>
        <v>0</v>
      </c>
      <c r="I92" s="313"/>
      <c r="J92" s="4"/>
      <c r="K92" s="4"/>
      <c r="L92" s="4"/>
      <c r="M92" s="4"/>
      <c r="N92" s="4"/>
      <c r="O92" s="4"/>
      <c r="P92" s="4"/>
      <c r="Q92" s="4"/>
      <c r="R92" s="4"/>
      <c r="S92" s="4"/>
    </row>
    <row r="93" spans="1:19" ht="33" hidden="1" customHeight="1" x14ac:dyDescent="0.25">
      <c r="A93" s="320">
        <v>3.80000000000001</v>
      </c>
      <c r="B93" s="16" t="s">
        <v>1089</v>
      </c>
      <c r="C93" s="70" t="s">
        <v>944</v>
      </c>
      <c r="D93" s="69" t="s">
        <v>3088</v>
      </c>
      <c r="E93" s="25" t="s">
        <v>528</v>
      </c>
      <c r="F93" s="29">
        <v>68.12</v>
      </c>
      <c r="G93" s="31">
        <f t="shared" si="6"/>
        <v>0</v>
      </c>
      <c r="H93" s="29">
        <f t="shared" si="7"/>
        <v>0</v>
      </c>
      <c r="I93" s="313"/>
      <c r="J93" s="4"/>
      <c r="K93" s="4"/>
      <c r="L93" s="4"/>
      <c r="M93" s="4"/>
      <c r="N93" s="4"/>
      <c r="O93" s="4"/>
      <c r="P93" s="4"/>
      <c r="Q93" s="4"/>
      <c r="R93" s="4"/>
      <c r="S93" s="4"/>
    </row>
    <row r="94" spans="1:19" ht="33" hidden="1" customHeight="1" x14ac:dyDescent="0.25">
      <c r="A94" s="320">
        <v>3.8100000000000098</v>
      </c>
      <c r="B94" s="16" t="s">
        <v>1090</v>
      </c>
      <c r="C94" s="70" t="s">
        <v>944</v>
      </c>
      <c r="D94" s="69" t="s">
        <v>3089</v>
      </c>
      <c r="E94" s="25" t="s">
        <v>528</v>
      </c>
      <c r="F94" s="29">
        <v>73.099999999999994</v>
      </c>
      <c r="G94" s="31">
        <f t="shared" si="6"/>
        <v>0</v>
      </c>
      <c r="H94" s="29">
        <f t="shared" si="7"/>
        <v>0</v>
      </c>
      <c r="I94" s="313"/>
      <c r="J94" s="4"/>
      <c r="K94" s="4"/>
      <c r="L94" s="4"/>
      <c r="M94" s="4"/>
      <c r="N94" s="4"/>
      <c r="O94" s="4"/>
      <c r="P94" s="4"/>
      <c r="Q94" s="4"/>
      <c r="R94" s="4"/>
      <c r="S94" s="4"/>
    </row>
    <row r="95" spans="1:19" ht="33" hidden="1" customHeight="1" x14ac:dyDescent="0.25">
      <c r="A95" s="320">
        <v>3.8200000000000101</v>
      </c>
      <c r="B95" s="16" t="s">
        <v>1091</v>
      </c>
      <c r="C95" s="70" t="s">
        <v>944</v>
      </c>
      <c r="D95" s="69" t="s">
        <v>3090</v>
      </c>
      <c r="E95" s="25" t="s">
        <v>528</v>
      </c>
      <c r="F95" s="29">
        <v>72.37</v>
      </c>
      <c r="G95" s="31">
        <f t="shared" si="6"/>
        <v>0</v>
      </c>
      <c r="H95" s="29">
        <f t="shared" si="7"/>
        <v>0</v>
      </c>
      <c r="I95" s="313"/>
      <c r="J95" s="4"/>
      <c r="K95" s="4"/>
      <c r="L95" s="4"/>
      <c r="M95" s="4"/>
      <c r="N95" s="4"/>
      <c r="O95" s="4"/>
      <c r="P95" s="4"/>
      <c r="Q95" s="4"/>
      <c r="R95" s="4"/>
      <c r="S95" s="4"/>
    </row>
    <row r="96" spans="1:19" ht="33" hidden="1" customHeight="1" x14ac:dyDescent="0.25">
      <c r="A96" s="320">
        <v>3.8300000000000098</v>
      </c>
      <c r="B96" s="16" t="s">
        <v>1092</v>
      </c>
      <c r="C96" s="70" t="s">
        <v>944</v>
      </c>
      <c r="D96" s="69" t="s">
        <v>3091</v>
      </c>
      <c r="E96" s="25" t="s">
        <v>528</v>
      </c>
      <c r="F96" s="29">
        <v>77.349999999999994</v>
      </c>
      <c r="G96" s="31">
        <f t="shared" si="6"/>
        <v>0</v>
      </c>
      <c r="H96" s="29">
        <f t="shared" si="7"/>
        <v>0</v>
      </c>
      <c r="I96" s="313"/>
      <c r="J96" s="4"/>
      <c r="K96" s="4"/>
      <c r="L96" s="4"/>
      <c r="M96" s="4"/>
      <c r="N96" s="4"/>
      <c r="O96" s="4"/>
      <c r="P96" s="4"/>
      <c r="Q96" s="4"/>
      <c r="R96" s="4"/>
      <c r="S96" s="4"/>
    </row>
    <row r="97" spans="1:19" ht="33" hidden="1" customHeight="1" x14ac:dyDescent="0.25">
      <c r="A97" s="320">
        <v>3.8400000000000101</v>
      </c>
      <c r="B97" s="16" t="s">
        <v>1093</v>
      </c>
      <c r="C97" s="70" t="s">
        <v>944</v>
      </c>
      <c r="D97" s="69" t="s">
        <v>3092</v>
      </c>
      <c r="E97" s="25" t="s">
        <v>528</v>
      </c>
      <c r="F97" s="29">
        <v>161.32</v>
      </c>
      <c r="G97" s="31">
        <f t="shared" si="6"/>
        <v>0</v>
      </c>
      <c r="H97" s="29">
        <f t="shared" si="7"/>
        <v>0</v>
      </c>
      <c r="I97" s="313"/>
      <c r="J97" s="4"/>
      <c r="K97" s="4"/>
      <c r="L97" s="4"/>
      <c r="M97" s="4"/>
      <c r="N97" s="4"/>
      <c r="O97" s="4"/>
      <c r="P97" s="4"/>
      <c r="Q97" s="4"/>
      <c r="R97" s="4"/>
      <c r="S97" s="4"/>
    </row>
    <row r="98" spans="1:19" ht="33" hidden="1" customHeight="1" x14ac:dyDescent="0.25">
      <c r="A98" s="320">
        <v>3.8500000000000099</v>
      </c>
      <c r="B98" s="16" t="s">
        <v>1094</v>
      </c>
      <c r="C98" s="70" t="s">
        <v>944</v>
      </c>
      <c r="D98" s="69" t="s">
        <v>3093</v>
      </c>
      <c r="E98" s="25" t="s">
        <v>528</v>
      </c>
      <c r="F98" s="29">
        <v>30.56</v>
      </c>
      <c r="G98" s="31">
        <f t="shared" si="6"/>
        <v>0</v>
      </c>
      <c r="H98" s="29">
        <f t="shared" si="7"/>
        <v>0</v>
      </c>
      <c r="I98" s="313"/>
      <c r="J98" s="4"/>
      <c r="K98" s="4"/>
      <c r="L98" s="4"/>
      <c r="M98" s="4"/>
      <c r="N98" s="4"/>
      <c r="O98" s="4"/>
      <c r="P98" s="4"/>
      <c r="Q98" s="4"/>
      <c r="R98" s="4"/>
      <c r="S98" s="4"/>
    </row>
    <row r="99" spans="1:19" ht="33" hidden="1" customHeight="1" x14ac:dyDescent="0.25">
      <c r="A99" s="320">
        <v>3.8600000000000101</v>
      </c>
      <c r="B99" s="16" t="s">
        <v>1095</v>
      </c>
      <c r="C99" s="70" t="s">
        <v>944</v>
      </c>
      <c r="D99" s="69" t="s">
        <v>3094</v>
      </c>
      <c r="E99" s="25" t="s">
        <v>528</v>
      </c>
      <c r="F99" s="29">
        <v>161.32</v>
      </c>
      <c r="G99" s="31">
        <f t="shared" si="6"/>
        <v>0</v>
      </c>
      <c r="H99" s="29">
        <f t="shared" si="7"/>
        <v>0</v>
      </c>
      <c r="I99" s="313"/>
      <c r="J99" s="4"/>
      <c r="K99" s="4"/>
      <c r="L99" s="4"/>
      <c r="M99" s="4"/>
      <c r="N99" s="4"/>
      <c r="O99" s="4"/>
      <c r="P99" s="4"/>
      <c r="Q99" s="4"/>
      <c r="R99" s="4"/>
      <c r="S99" s="4"/>
    </row>
    <row r="100" spans="1:19" ht="33" hidden="1" customHeight="1" x14ac:dyDescent="0.25">
      <c r="A100" s="320">
        <v>3.8700000000000099</v>
      </c>
      <c r="B100" s="16" t="s">
        <v>1096</v>
      </c>
      <c r="C100" s="70" t="s">
        <v>944</v>
      </c>
      <c r="D100" s="69" t="s">
        <v>3095</v>
      </c>
      <c r="E100" s="25" t="s">
        <v>528</v>
      </c>
      <c r="F100" s="29">
        <v>108.19</v>
      </c>
      <c r="G100" s="31">
        <f t="shared" si="6"/>
        <v>0</v>
      </c>
      <c r="H100" s="29">
        <f t="shared" si="7"/>
        <v>0</v>
      </c>
      <c r="I100" s="313"/>
      <c r="J100" s="4"/>
      <c r="K100" s="4"/>
      <c r="L100" s="4"/>
      <c r="M100" s="4"/>
      <c r="N100" s="4"/>
      <c r="O100" s="4"/>
      <c r="P100" s="4"/>
      <c r="Q100" s="4"/>
      <c r="R100" s="4"/>
      <c r="S100" s="4"/>
    </row>
    <row r="101" spans="1:19" ht="33" hidden="1" customHeight="1" x14ac:dyDescent="0.25">
      <c r="A101" s="320">
        <v>3.8800000000000101</v>
      </c>
      <c r="B101" s="16" t="s">
        <v>1097</v>
      </c>
      <c r="C101" s="70" t="s">
        <v>944</v>
      </c>
      <c r="D101" s="69" t="s">
        <v>3096</v>
      </c>
      <c r="E101" s="25" t="s">
        <v>528</v>
      </c>
      <c r="F101" s="29">
        <v>30.56</v>
      </c>
      <c r="G101" s="31">
        <f t="shared" si="6"/>
        <v>0</v>
      </c>
      <c r="H101" s="29">
        <f t="shared" si="7"/>
        <v>0</v>
      </c>
      <c r="I101" s="313"/>
      <c r="J101" s="4"/>
      <c r="K101" s="4"/>
      <c r="L101" s="4"/>
      <c r="M101" s="4"/>
      <c r="N101" s="4"/>
      <c r="O101" s="4"/>
      <c r="P101" s="4"/>
      <c r="Q101" s="4"/>
      <c r="R101" s="4"/>
      <c r="S101" s="4"/>
    </row>
    <row r="102" spans="1:19" ht="33" hidden="1" customHeight="1" x14ac:dyDescent="0.25">
      <c r="A102" s="320">
        <v>3.8900000000000099</v>
      </c>
      <c r="B102" s="16" t="s">
        <v>1098</v>
      </c>
      <c r="C102" s="70" t="s">
        <v>944</v>
      </c>
      <c r="D102" s="69" t="s">
        <v>3097</v>
      </c>
      <c r="E102" s="25" t="s">
        <v>528</v>
      </c>
      <c r="F102" s="29">
        <v>21.88</v>
      </c>
      <c r="G102" s="31">
        <f t="shared" si="6"/>
        <v>0</v>
      </c>
      <c r="H102" s="29">
        <f t="shared" si="7"/>
        <v>0</v>
      </c>
      <c r="I102" s="313"/>
      <c r="J102" s="4"/>
      <c r="K102" s="4"/>
      <c r="L102" s="4"/>
      <c r="M102" s="4"/>
      <c r="N102" s="4"/>
      <c r="O102" s="4"/>
      <c r="P102" s="4"/>
      <c r="Q102" s="4"/>
      <c r="R102" s="4"/>
      <c r="S102" s="4"/>
    </row>
    <row r="103" spans="1:19" ht="33" hidden="1" customHeight="1" x14ac:dyDescent="0.25">
      <c r="A103" s="320">
        <v>3.9000000000000101</v>
      </c>
      <c r="B103" s="16" t="s">
        <v>1099</v>
      </c>
      <c r="C103" s="70" t="s">
        <v>944</v>
      </c>
      <c r="D103" s="69" t="s">
        <v>3098</v>
      </c>
      <c r="E103" s="25" t="s">
        <v>528</v>
      </c>
      <c r="F103" s="29">
        <v>21.88</v>
      </c>
      <c r="G103" s="31">
        <f t="shared" si="6"/>
        <v>0</v>
      </c>
      <c r="H103" s="29">
        <f t="shared" si="7"/>
        <v>0</v>
      </c>
      <c r="I103" s="313"/>
      <c r="J103" s="4"/>
      <c r="K103" s="4"/>
      <c r="L103" s="4"/>
      <c r="M103" s="4"/>
      <c r="N103" s="4"/>
      <c r="O103" s="4"/>
      <c r="P103" s="4"/>
      <c r="Q103" s="4"/>
      <c r="R103" s="4"/>
      <c r="S103" s="4"/>
    </row>
    <row r="104" spans="1:19" ht="33" hidden="1" customHeight="1" x14ac:dyDescent="0.25">
      <c r="A104" s="320">
        <v>3.9100000000000099</v>
      </c>
      <c r="B104" s="16" t="s">
        <v>1100</v>
      </c>
      <c r="C104" s="70" t="s">
        <v>944</v>
      </c>
      <c r="D104" s="69" t="s">
        <v>3099</v>
      </c>
      <c r="E104" s="25" t="s">
        <v>528</v>
      </c>
      <c r="F104" s="29">
        <v>138.11000000000001</v>
      </c>
      <c r="G104" s="31">
        <f t="shared" si="6"/>
        <v>0</v>
      </c>
      <c r="H104" s="29">
        <f t="shared" si="7"/>
        <v>0</v>
      </c>
      <c r="I104" s="313"/>
      <c r="J104" s="4"/>
      <c r="K104" s="4"/>
      <c r="L104" s="4"/>
      <c r="M104" s="4"/>
      <c r="N104" s="4"/>
      <c r="O104" s="4"/>
      <c r="P104" s="4"/>
      <c r="Q104" s="4"/>
      <c r="R104" s="4"/>
      <c r="S104" s="4"/>
    </row>
    <row r="105" spans="1:19" ht="33" hidden="1" customHeight="1" x14ac:dyDescent="0.25">
      <c r="A105" s="320">
        <v>3.9200000000000101</v>
      </c>
      <c r="B105" s="16" t="s">
        <v>1101</v>
      </c>
      <c r="C105" s="70" t="s">
        <v>944</v>
      </c>
      <c r="D105" s="69" t="s">
        <v>3100</v>
      </c>
      <c r="E105" s="25" t="s">
        <v>528</v>
      </c>
      <c r="F105" s="29">
        <v>143.09</v>
      </c>
      <c r="G105" s="31">
        <f t="shared" si="6"/>
        <v>0</v>
      </c>
      <c r="H105" s="29">
        <f t="shared" si="7"/>
        <v>0</v>
      </c>
      <c r="I105" s="313"/>
      <c r="J105" s="4"/>
      <c r="K105" s="4"/>
      <c r="L105" s="4"/>
      <c r="M105" s="4"/>
      <c r="N105" s="4"/>
      <c r="O105" s="4"/>
      <c r="P105" s="4"/>
      <c r="Q105" s="4"/>
      <c r="R105" s="4"/>
      <c r="S105" s="4"/>
    </row>
    <row r="106" spans="1:19" ht="33" hidden="1" customHeight="1" x14ac:dyDescent="0.25">
      <c r="A106" s="320">
        <v>3.9300000000000099</v>
      </c>
      <c r="B106" s="16" t="s">
        <v>1102</v>
      </c>
      <c r="C106" s="70" t="s">
        <v>944</v>
      </c>
      <c r="D106" s="69" t="s">
        <v>3101</v>
      </c>
      <c r="E106" s="25" t="s">
        <v>528</v>
      </c>
      <c r="F106" s="29">
        <v>142.36000000000001</v>
      </c>
      <c r="G106" s="31">
        <f t="shared" si="6"/>
        <v>0</v>
      </c>
      <c r="H106" s="29">
        <f t="shared" si="7"/>
        <v>0</v>
      </c>
      <c r="I106" s="313"/>
      <c r="J106" s="4"/>
      <c r="K106" s="4"/>
      <c r="L106" s="4"/>
      <c r="M106" s="4"/>
      <c r="N106" s="4"/>
      <c r="O106" s="4"/>
      <c r="P106" s="4"/>
      <c r="Q106" s="4"/>
      <c r="R106" s="4"/>
      <c r="S106" s="4"/>
    </row>
    <row r="107" spans="1:19" ht="33" hidden="1" customHeight="1" x14ac:dyDescent="0.25">
      <c r="A107" s="320">
        <v>3.9400000000000102</v>
      </c>
      <c r="B107" s="16" t="s">
        <v>1103</v>
      </c>
      <c r="C107" s="70" t="s">
        <v>944</v>
      </c>
      <c r="D107" s="69" t="s">
        <v>3102</v>
      </c>
      <c r="E107" s="25" t="s">
        <v>528</v>
      </c>
      <c r="F107" s="29">
        <v>147.34</v>
      </c>
      <c r="G107" s="31">
        <f t="shared" si="6"/>
        <v>0</v>
      </c>
      <c r="H107" s="29">
        <f t="shared" si="7"/>
        <v>0</v>
      </c>
      <c r="I107" s="313"/>
      <c r="J107" s="4"/>
      <c r="K107" s="4"/>
      <c r="L107" s="4"/>
      <c r="M107" s="4"/>
      <c r="N107" s="4"/>
      <c r="O107" s="4"/>
      <c r="P107" s="4"/>
      <c r="Q107" s="4"/>
      <c r="R107" s="4"/>
      <c r="S107" s="4"/>
    </row>
    <row r="108" spans="1:19" ht="33" hidden="1" customHeight="1" x14ac:dyDescent="0.25">
      <c r="A108" s="320">
        <v>3.9500000000000099</v>
      </c>
      <c r="B108" s="16" t="s">
        <v>1104</v>
      </c>
      <c r="C108" s="70" t="s">
        <v>944</v>
      </c>
      <c r="D108" s="69" t="s">
        <v>3103</v>
      </c>
      <c r="E108" s="25" t="s">
        <v>528</v>
      </c>
      <c r="F108" s="29">
        <v>148.59</v>
      </c>
      <c r="G108" s="31">
        <f t="shared" si="6"/>
        <v>0</v>
      </c>
      <c r="H108" s="29">
        <f t="shared" si="7"/>
        <v>0</v>
      </c>
      <c r="I108" s="313"/>
      <c r="J108" s="4"/>
      <c r="K108" s="4"/>
      <c r="L108" s="4"/>
      <c r="M108" s="4"/>
      <c r="N108" s="4"/>
      <c r="O108" s="4"/>
      <c r="P108" s="4"/>
      <c r="Q108" s="4"/>
      <c r="R108" s="4"/>
      <c r="S108" s="4"/>
    </row>
    <row r="109" spans="1:19" ht="33" hidden="1" customHeight="1" x14ac:dyDescent="0.25">
      <c r="A109" s="320">
        <v>3.9600000000000102</v>
      </c>
      <c r="B109" s="16" t="s">
        <v>1105</v>
      </c>
      <c r="C109" s="70" t="s">
        <v>944</v>
      </c>
      <c r="D109" s="69" t="s">
        <v>3104</v>
      </c>
      <c r="E109" s="25" t="s">
        <v>528</v>
      </c>
      <c r="F109" s="29">
        <v>153.57</v>
      </c>
      <c r="G109" s="31">
        <f t="shared" si="6"/>
        <v>0</v>
      </c>
      <c r="H109" s="29">
        <f t="shared" si="7"/>
        <v>0</v>
      </c>
      <c r="I109" s="313"/>
      <c r="J109" s="4"/>
      <c r="K109" s="4"/>
      <c r="L109" s="4"/>
      <c r="M109" s="4"/>
      <c r="N109" s="4"/>
      <c r="O109" s="4"/>
      <c r="P109" s="4"/>
      <c r="Q109" s="4"/>
      <c r="R109" s="4"/>
      <c r="S109" s="4"/>
    </row>
    <row r="110" spans="1:19" ht="33" hidden="1" customHeight="1" x14ac:dyDescent="0.25">
      <c r="A110" s="320">
        <v>3.97000000000001</v>
      </c>
      <c r="B110" s="16" t="s">
        <v>1106</v>
      </c>
      <c r="C110" s="70" t="s">
        <v>944</v>
      </c>
      <c r="D110" s="69" t="s">
        <v>3105</v>
      </c>
      <c r="E110" s="25" t="s">
        <v>528</v>
      </c>
      <c r="F110" s="29">
        <v>152.84</v>
      </c>
      <c r="G110" s="31">
        <f t="shared" si="6"/>
        <v>0</v>
      </c>
      <c r="H110" s="29">
        <f t="shared" si="7"/>
        <v>0</v>
      </c>
      <c r="I110" s="313"/>
      <c r="J110" s="4"/>
      <c r="K110" s="4"/>
      <c r="L110" s="4"/>
      <c r="M110" s="4"/>
      <c r="N110" s="4"/>
      <c r="O110" s="4"/>
      <c r="P110" s="4"/>
      <c r="Q110" s="4"/>
      <c r="R110" s="4"/>
      <c r="S110" s="4"/>
    </row>
    <row r="111" spans="1:19" ht="33" hidden="1" customHeight="1" x14ac:dyDescent="0.25">
      <c r="A111" s="320">
        <v>3.9800000000000102</v>
      </c>
      <c r="B111" s="16" t="s">
        <v>1107</v>
      </c>
      <c r="C111" s="70" t="s">
        <v>944</v>
      </c>
      <c r="D111" s="69" t="s">
        <v>3106</v>
      </c>
      <c r="E111" s="25" t="s">
        <v>528</v>
      </c>
      <c r="F111" s="29">
        <v>157.82</v>
      </c>
      <c r="G111" s="31">
        <f t="shared" si="6"/>
        <v>0</v>
      </c>
      <c r="H111" s="29">
        <f t="shared" si="7"/>
        <v>0</v>
      </c>
      <c r="I111" s="313"/>
      <c r="J111" s="4"/>
      <c r="K111" s="4"/>
      <c r="L111" s="4"/>
      <c r="M111" s="4"/>
      <c r="N111" s="4"/>
      <c r="O111" s="4"/>
      <c r="P111" s="4"/>
      <c r="Q111" s="4"/>
      <c r="R111" s="4"/>
      <c r="S111" s="4"/>
    </row>
    <row r="112" spans="1:19" ht="33" hidden="1" customHeight="1" x14ac:dyDescent="0.25">
      <c r="A112" s="320">
        <v>3.99000000000001</v>
      </c>
      <c r="B112" s="16" t="s">
        <v>1108</v>
      </c>
      <c r="C112" s="70" t="s">
        <v>944</v>
      </c>
      <c r="D112" s="69" t="s">
        <v>3107</v>
      </c>
      <c r="E112" s="25" t="s">
        <v>529</v>
      </c>
      <c r="F112" s="29">
        <v>27.46</v>
      </c>
      <c r="G112" s="31">
        <f t="shared" si="6"/>
        <v>0</v>
      </c>
      <c r="H112" s="29">
        <f t="shared" si="7"/>
        <v>0</v>
      </c>
      <c r="I112" s="313"/>
      <c r="J112" s="4"/>
      <c r="K112" s="4"/>
      <c r="L112" s="4"/>
      <c r="M112" s="4"/>
      <c r="N112" s="4"/>
      <c r="O112" s="4"/>
      <c r="P112" s="4"/>
      <c r="Q112" s="4"/>
      <c r="R112" s="4"/>
      <c r="S112" s="4"/>
    </row>
    <row r="113" spans="1:19" ht="33" hidden="1" customHeight="1" x14ac:dyDescent="0.25">
      <c r="A113" s="320">
        <v>3.1</v>
      </c>
      <c r="B113" s="16" t="s">
        <v>1109</v>
      </c>
      <c r="C113" s="70" t="s">
        <v>944</v>
      </c>
      <c r="D113" s="69" t="s">
        <v>3108</v>
      </c>
      <c r="E113" s="25" t="s">
        <v>529</v>
      </c>
      <c r="F113" s="29">
        <v>35.44</v>
      </c>
      <c r="G113" s="31">
        <f t="shared" si="6"/>
        <v>0</v>
      </c>
      <c r="H113" s="29">
        <f t="shared" si="7"/>
        <v>0</v>
      </c>
      <c r="I113" s="313"/>
      <c r="J113" s="4"/>
      <c r="K113" s="4"/>
      <c r="L113" s="4"/>
      <c r="M113" s="4"/>
      <c r="N113" s="4"/>
      <c r="O113" s="4"/>
      <c r="P113" s="4"/>
      <c r="Q113" s="4"/>
      <c r="R113" s="4"/>
      <c r="S113" s="4"/>
    </row>
    <row r="114" spans="1:19" ht="33" hidden="1" customHeight="1" x14ac:dyDescent="0.25">
      <c r="A114" s="320">
        <v>3.101</v>
      </c>
      <c r="B114" s="16" t="s">
        <v>1110</v>
      </c>
      <c r="C114" s="70" t="s">
        <v>944</v>
      </c>
      <c r="D114" s="69" t="s">
        <v>3109</v>
      </c>
      <c r="E114" s="25" t="s">
        <v>529</v>
      </c>
      <c r="F114" s="29">
        <v>30.55</v>
      </c>
      <c r="G114" s="31">
        <f t="shared" si="6"/>
        <v>0</v>
      </c>
      <c r="H114" s="29">
        <f t="shared" si="7"/>
        <v>0</v>
      </c>
      <c r="I114" s="313"/>
      <c r="J114" s="4"/>
      <c r="K114" s="4"/>
      <c r="L114" s="4"/>
      <c r="M114" s="4"/>
      <c r="N114" s="4"/>
      <c r="O114" s="4"/>
      <c r="P114" s="4"/>
      <c r="Q114" s="4"/>
      <c r="R114" s="4"/>
      <c r="S114" s="4"/>
    </row>
    <row r="115" spans="1:19" ht="33" hidden="1" customHeight="1" x14ac:dyDescent="0.25">
      <c r="A115" s="320">
        <v>3.1019999999999999</v>
      </c>
      <c r="B115" s="16" t="s">
        <v>1111</v>
      </c>
      <c r="C115" s="70" t="s">
        <v>944</v>
      </c>
      <c r="D115" s="69" t="s">
        <v>3110</v>
      </c>
      <c r="E115" s="25" t="s">
        <v>529</v>
      </c>
      <c r="F115" s="29">
        <v>30.05</v>
      </c>
      <c r="G115" s="31">
        <f t="shared" si="6"/>
        <v>0</v>
      </c>
      <c r="H115" s="29">
        <f t="shared" si="7"/>
        <v>0</v>
      </c>
      <c r="I115" s="313"/>
      <c r="J115" s="4"/>
      <c r="K115" s="4"/>
      <c r="L115" s="4"/>
      <c r="M115" s="4"/>
      <c r="N115" s="4"/>
      <c r="O115" s="4"/>
      <c r="P115" s="4"/>
      <c r="Q115" s="4"/>
      <c r="R115" s="4"/>
      <c r="S115" s="4"/>
    </row>
    <row r="116" spans="1:19" ht="33" hidden="1" customHeight="1" x14ac:dyDescent="0.25">
      <c r="A116" s="320">
        <v>3.1030000000000002</v>
      </c>
      <c r="B116" s="16" t="s">
        <v>1112</v>
      </c>
      <c r="C116" s="70" t="s">
        <v>944</v>
      </c>
      <c r="D116" s="69" t="s">
        <v>3111</v>
      </c>
      <c r="E116" s="25" t="s">
        <v>529</v>
      </c>
      <c r="F116" s="29">
        <v>67.260000000000005</v>
      </c>
      <c r="G116" s="31">
        <f t="shared" si="6"/>
        <v>0</v>
      </c>
      <c r="H116" s="29">
        <f t="shared" si="7"/>
        <v>0</v>
      </c>
      <c r="I116" s="313"/>
      <c r="J116" s="4"/>
      <c r="K116" s="4"/>
      <c r="L116" s="4"/>
      <c r="M116" s="4"/>
      <c r="N116" s="4"/>
      <c r="O116" s="4"/>
      <c r="P116" s="4"/>
      <c r="Q116" s="4"/>
      <c r="R116" s="4"/>
      <c r="S116" s="4"/>
    </row>
    <row r="117" spans="1:19" ht="33" hidden="1" customHeight="1" x14ac:dyDescent="0.25">
      <c r="A117" s="320">
        <v>3.1040000000000001</v>
      </c>
      <c r="B117" s="16" t="s">
        <v>1113</v>
      </c>
      <c r="C117" s="70" t="s">
        <v>944</v>
      </c>
      <c r="D117" s="69" t="s">
        <v>3112</v>
      </c>
      <c r="E117" s="25" t="s">
        <v>529</v>
      </c>
      <c r="F117" s="29">
        <v>110.53</v>
      </c>
      <c r="G117" s="31">
        <f t="shared" si="6"/>
        <v>0</v>
      </c>
      <c r="H117" s="29">
        <f t="shared" si="7"/>
        <v>0</v>
      </c>
      <c r="I117" s="313"/>
      <c r="J117" s="4"/>
      <c r="K117" s="4"/>
      <c r="L117" s="4"/>
      <c r="M117" s="4"/>
      <c r="N117" s="4"/>
      <c r="O117" s="4"/>
      <c r="P117" s="4"/>
      <c r="Q117" s="4"/>
      <c r="R117" s="4"/>
      <c r="S117" s="4"/>
    </row>
    <row r="118" spans="1:19" ht="33" hidden="1" customHeight="1" x14ac:dyDescent="0.25">
      <c r="A118" s="320">
        <v>3.105</v>
      </c>
      <c r="B118" s="16" t="s">
        <v>1114</v>
      </c>
      <c r="C118" s="70" t="s">
        <v>944</v>
      </c>
      <c r="D118" s="69" t="s">
        <v>3113</v>
      </c>
      <c r="E118" s="25" t="s">
        <v>529</v>
      </c>
      <c r="F118" s="29">
        <v>54.28</v>
      </c>
      <c r="G118" s="31">
        <f t="shared" si="6"/>
        <v>0</v>
      </c>
      <c r="H118" s="29">
        <f t="shared" si="7"/>
        <v>0</v>
      </c>
      <c r="I118" s="313"/>
      <c r="J118" s="4"/>
      <c r="K118" s="4"/>
      <c r="L118" s="4"/>
      <c r="M118" s="4"/>
      <c r="N118" s="4"/>
      <c r="O118" s="4"/>
      <c r="P118" s="4"/>
      <c r="Q118" s="4"/>
      <c r="R118" s="4"/>
      <c r="S118" s="4"/>
    </row>
    <row r="119" spans="1:19" ht="33" hidden="1" customHeight="1" x14ac:dyDescent="0.25">
      <c r="A119" s="320">
        <v>3.1059999999999999</v>
      </c>
      <c r="B119" s="16" t="s">
        <v>1115</v>
      </c>
      <c r="C119" s="70" t="s">
        <v>944</v>
      </c>
      <c r="D119" s="69" t="s">
        <v>3114</v>
      </c>
      <c r="E119" s="25" t="s">
        <v>529</v>
      </c>
      <c r="F119" s="29">
        <v>41.85</v>
      </c>
      <c r="G119" s="31">
        <f t="shared" si="6"/>
        <v>0</v>
      </c>
      <c r="H119" s="29">
        <f t="shared" si="7"/>
        <v>0</v>
      </c>
      <c r="I119" s="313"/>
      <c r="J119" s="4"/>
      <c r="K119" s="4"/>
      <c r="L119" s="4"/>
      <c r="M119" s="4"/>
      <c r="N119" s="4"/>
      <c r="O119" s="4"/>
      <c r="P119" s="4"/>
      <c r="Q119" s="4"/>
      <c r="R119" s="4"/>
      <c r="S119" s="4"/>
    </row>
    <row r="120" spans="1:19" ht="33" hidden="1" customHeight="1" x14ac:dyDescent="0.25">
      <c r="A120" s="320">
        <v>3.1070000000000002</v>
      </c>
      <c r="B120" s="16" t="s">
        <v>1116</v>
      </c>
      <c r="C120" s="70" t="s">
        <v>944</v>
      </c>
      <c r="D120" s="69" t="s">
        <v>3115</v>
      </c>
      <c r="E120" s="25" t="s">
        <v>531</v>
      </c>
      <c r="F120" s="29">
        <v>164.66</v>
      </c>
      <c r="G120" s="31">
        <f t="shared" si="6"/>
        <v>0</v>
      </c>
      <c r="H120" s="29">
        <f t="shared" si="7"/>
        <v>0</v>
      </c>
      <c r="I120" s="313"/>
      <c r="J120" s="4"/>
      <c r="K120" s="4"/>
      <c r="L120" s="4"/>
      <c r="M120" s="4"/>
      <c r="N120" s="4"/>
      <c r="O120" s="4"/>
      <c r="P120" s="4"/>
      <c r="Q120" s="4"/>
      <c r="R120" s="4"/>
      <c r="S120" s="4"/>
    </row>
    <row r="121" spans="1:19" ht="33" hidden="1" customHeight="1" x14ac:dyDescent="0.25">
      <c r="A121" s="320">
        <v>3.1080000000000001</v>
      </c>
      <c r="B121" s="16" t="s">
        <v>1117</v>
      </c>
      <c r="C121" s="70" t="s">
        <v>944</v>
      </c>
      <c r="D121" s="69" t="s">
        <v>3116</v>
      </c>
      <c r="E121" s="25" t="s">
        <v>529</v>
      </c>
      <c r="F121" s="29">
        <v>149.21</v>
      </c>
      <c r="G121" s="31">
        <f t="shared" ref="G121:G148" si="8">SUM(J121:S121)</f>
        <v>0</v>
      </c>
      <c r="H121" s="29">
        <f t="shared" ref="H121:H148" si="9">F121*G121</f>
        <v>0</v>
      </c>
      <c r="I121" s="313"/>
      <c r="J121" s="4"/>
      <c r="K121" s="4"/>
      <c r="L121" s="4"/>
      <c r="M121" s="4"/>
      <c r="N121" s="4"/>
      <c r="O121" s="4"/>
      <c r="P121" s="4"/>
      <c r="Q121" s="4"/>
      <c r="R121" s="4"/>
      <c r="S121" s="4"/>
    </row>
    <row r="122" spans="1:19" ht="33" hidden="1" customHeight="1" x14ac:dyDescent="0.25">
      <c r="A122" s="320">
        <v>3.109</v>
      </c>
      <c r="B122" s="16" t="s">
        <v>1118</v>
      </c>
      <c r="C122" s="70" t="s">
        <v>944</v>
      </c>
      <c r="D122" s="69" t="s">
        <v>3117</v>
      </c>
      <c r="E122" s="25" t="s">
        <v>531</v>
      </c>
      <c r="F122" s="29">
        <v>20.170000000000002</v>
      </c>
      <c r="G122" s="31">
        <f t="shared" si="8"/>
        <v>0</v>
      </c>
      <c r="H122" s="29">
        <f t="shared" si="9"/>
        <v>0</v>
      </c>
      <c r="I122" s="313"/>
      <c r="J122" s="4"/>
      <c r="K122" s="4"/>
      <c r="L122" s="4"/>
      <c r="M122" s="4"/>
      <c r="N122" s="4"/>
      <c r="O122" s="4"/>
      <c r="P122" s="4"/>
      <c r="Q122" s="4"/>
      <c r="R122" s="4"/>
      <c r="S122" s="4"/>
    </row>
    <row r="123" spans="1:19" ht="33" hidden="1" customHeight="1" x14ac:dyDescent="0.25">
      <c r="A123" s="320">
        <v>3.11</v>
      </c>
      <c r="B123" s="16" t="s">
        <v>1119</v>
      </c>
      <c r="C123" s="70" t="s">
        <v>944</v>
      </c>
      <c r="D123" s="69" t="s">
        <v>3118</v>
      </c>
      <c r="E123" s="25" t="s">
        <v>529</v>
      </c>
      <c r="F123" s="29">
        <v>104.6</v>
      </c>
      <c r="G123" s="31">
        <f t="shared" si="8"/>
        <v>0</v>
      </c>
      <c r="H123" s="29">
        <f t="shared" si="9"/>
        <v>0</v>
      </c>
      <c r="I123" s="313"/>
      <c r="J123" s="4"/>
      <c r="K123" s="4"/>
      <c r="L123" s="4"/>
      <c r="M123" s="4"/>
      <c r="N123" s="4"/>
      <c r="O123" s="4"/>
      <c r="P123" s="4"/>
      <c r="Q123" s="4"/>
      <c r="R123" s="4"/>
      <c r="S123" s="4"/>
    </row>
    <row r="124" spans="1:19" ht="33" hidden="1" customHeight="1" x14ac:dyDescent="0.25">
      <c r="A124" s="320">
        <v>3.1110000000000002</v>
      </c>
      <c r="B124" s="16" t="s">
        <v>1120</v>
      </c>
      <c r="C124" s="70" t="s">
        <v>944</v>
      </c>
      <c r="D124" s="69" t="s">
        <v>3119</v>
      </c>
      <c r="E124" s="25" t="s">
        <v>529</v>
      </c>
      <c r="F124" s="29">
        <v>150.63999999999999</v>
      </c>
      <c r="G124" s="31">
        <f t="shared" si="8"/>
        <v>0</v>
      </c>
      <c r="H124" s="29">
        <f t="shared" si="9"/>
        <v>0</v>
      </c>
      <c r="I124" s="313"/>
      <c r="J124" s="4"/>
      <c r="K124" s="4"/>
      <c r="L124" s="4"/>
      <c r="M124" s="4"/>
      <c r="N124" s="4"/>
      <c r="O124" s="4"/>
      <c r="P124" s="4"/>
      <c r="Q124" s="4"/>
      <c r="R124" s="4"/>
      <c r="S124" s="4"/>
    </row>
    <row r="125" spans="1:19" ht="33" hidden="1" customHeight="1" x14ac:dyDescent="0.25">
      <c r="A125" s="320">
        <v>3.1120000000000001</v>
      </c>
      <c r="B125" s="16" t="s">
        <v>1121</v>
      </c>
      <c r="C125" s="70" t="s">
        <v>944</v>
      </c>
      <c r="D125" s="69" t="s">
        <v>3120</v>
      </c>
      <c r="E125" s="25" t="s">
        <v>529</v>
      </c>
      <c r="F125" s="29">
        <v>28</v>
      </c>
      <c r="G125" s="31">
        <f t="shared" si="8"/>
        <v>0</v>
      </c>
      <c r="H125" s="29">
        <f t="shared" si="9"/>
        <v>0</v>
      </c>
      <c r="I125" s="313"/>
      <c r="J125" s="4"/>
      <c r="K125" s="4"/>
      <c r="L125" s="4"/>
      <c r="M125" s="4"/>
      <c r="N125" s="4"/>
      <c r="O125" s="4"/>
      <c r="P125" s="4"/>
      <c r="Q125" s="4"/>
      <c r="R125" s="4"/>
      <c r="S125" s="4"/>
    </row>
    <row r="126" spans="1:19" ht="33" hidden="1" customHeight="1" x14ac:dyDescent="0.25">
      <c r="A126" s="320">
        <v>3.113</v>
      </c>
      <c r="B126" s="16" t="s">
        <v>1122</v>
      </c>
      <c r="C126" s="70" t="s">
        <v>944</v>
      </c>
      <c r="D126" s="69" t="s">
        <v>3121</v>
      </c>
      <c r="E126" s="25" t="s">
        <v>529</v>
      </c>
      <c r="F126" s="29">
        <v>18.190000000000001</v>
      </c>
      <c r="G126" s="31">
        <f t="shared" si="8"/>
        <v>0</v>
      </c>
      <c r="H126" s="29">
        <f t="shared" si="9"/>
        <v>0</v>
      </c>
      <c r="I126" s="313"/>
      <c r="J126" s="4"/>
      <c r="K126" s="4"/>
      <c r="L126" s="4"/>
      <c r="M126" s="4"/>
      <c r="N126" s="4"/>
      <c r="O126" s="4"/>
      <c r="P126" s="4"/>
      <c r="Q126" s="4"/>
      <c r="R126" s="4"/>
      <c r="S126" s="4"/>
    </row>
    <row r="127" spans="1:19" ht="33" hidden="1" customHeight="1" x14ac:dyDescent="0.25">
      <c r="A127" s="320">
        <v>3.1139999999999999</v>
      </c>
      <c r="B127" s="16" t="s">
        <v>1123</v>
      </c>
      <c r="C127" s="70" t="s">
        <v>944</v>
      </c>
      <c r="D127" s="69" t="s">
        <v>3122</v>
      </c>
      <c r="E127" s="25" t="s">
        <v>529</v>
      </c>
      <c r="F127" s="29">
        <v>52.72</v>
      </c>
      <c r="G127" s="31">
        <f t="shared" si="8"/>
        <v>0</v>
      </c>
      <c r="H127" s="29">
        <f t="shared" si="9"/>
        <v>0</v>
      </c>
      <c r="I127" s="313"/>
      <c r="J127" s="4"/>
      <c r="K127" s="4"/>
      <c r="L127" s="4"/>
      <c r="M127" s="4"/>
      <c r="N127" s="4"/>
      <c r="O127" s="4"/>
      <c r="P127" s="4"/>
      <c r="Q127" s="4"/>
      <c r="R127" s="4"/>
      <c r="S127" s="4"/>
    </row>
    <row r="128" spans="1:19" ht="33" hidden="1" customHeight="1" x14ac:dyDescent="0.25">
      <c r="A128" s="320">
        <v>3.1150000000000002</v>
      </c>
      <c r="B128" s="16" t="s">
        <v>1124</v>
      </c>
      <c r="C128" s="70" t="s">
        <v>944</v>
      </c>
      <c r="D128" s="69" t="s">
        <v>3123</v>
      </c>
      <c r="E128" s="25" t="s">
        <v>531</v>
      </c>
      <c r="F128" s="29">
        <v>133.47</v>
      </c>
      <c r="G128" s="31">
        <f t="shared" si="8"/>
        <v>0</v>
      </c>
      <c r="H128" s="29">
        <f t="shared" si="9"/>
        <v>0</v>
      </c>
      <c r="I128" s="313"/>
      <c r="J128" s="4"/>
      <c r="K128" s="4"/>
      <c r="L128" s="4"/>
      <c r="M128" s="4"/>
      <c r="N128" s="4"/>
      <c r="O128" s="4"/>
      <c r="P128" s="4"/>
      <c r="Q128" s="4"/>
      <c r="R128" s="4"/>
      <c r="S128" s="4"/>
    </row>
    <row r="129" spans="1:19" ht="33" hidden="1" customHeight="1" x14ac:dyDescent="0.25">
      <c r="A129" s="320">
        <v>3.1160000000000001</v>
      </c>
      <c r="B129" s="16" t="s">
        <v>1125</v>
      </c>
      <c r="C129" s="70" t="s">
        <v>944</v>
      </c>
      <c r="D129" s="69" t="s">
        <v>3124</v>
      </c>
      <c r="E129" s="25" t="s">
        <v>531</v>
      </c>
      <c r="F129" s="29">
        <v>47.13</v>
      </c>
      <c r="G129" s="31">
        <f t="shared" si="8"/>
        <v>0</v>
      </c>
      <c r="H129" s="29">
        <f t="shared" si="9"/>
        <v>0</v>
      </c>
      <c r="I129" s="313"/>
      <c r="J129" s="4"/>
      <c r="K129" s="4"/>
      <c r="L129" s="4"/>
      <c r="M129" s="4"/>
      <c r="N129" s="4"/>
      <c r="O129" s="4"/>
      <c r="P129" s="4"/>
      <c r="Q129" s="4"/>
      <c r="R129" s="4"/>
      <c r="S129" s="4"/>
    </row>
    <row r="130" spans="1:19" ht="33" hidden="1" customHeight="1" x14ac:dyDescent="0.25">
      <c r="A130" s="320">
        <v>3.117</v>
      </c>
      <c r="B130" s="16" t="s">
        <v>1126</v>
      </c>
      <c r="C130" s="70" t="s">
        <v>944</v>
      </c>
      <c r="D130" s="69" t="s">
        <v>3125</v>
      </c>
      <c r="E130" s="25" t="s">
        <v>531</v>
      </c>
      <c r="F130" s="29">
        <v>91.3</v>
      </c>
      <c r="G130" s="31">
        <f t="shared" si="8"/>
        <v>0</v>
      </c>
      <c r="H130" s="29">
        <f t="shared" si="9"/>
        <v>0</v>
      </c>
      <c r="I130" s="313"/>
      <c r="J130" s="4"/>
      <c r="K130" s="4"/>
      <c r="L130" s="4"/>
      <c r="M130" s="4"/>
      <c r="N130" s="4"/>
      <c r="O130" s="4"/>
      <c r="P130" s="4"/>
      <c r="Q130" s="4"/>
      <c r="R130" s="4"/>
      <c r="S130" s="4"/>
    </row>
    <row r="131" spans="1:19" ht="33" hidden="1" customHeight="1" x14ac:dyDescent="0.25">
      <c r="A131" s="320">
        <v>3.1179999999999999</v>
      </c>
      <c r="B131" s="16" t="s">
        <v>1127</v>
      </c>
      <c r="C131" s="70" t="s">
        <v>944</v>
      </c>
      <c r="D131" s="69" t="s">
        <v>3126</v>
      </c>
      <c r="E131" s="25" t="s">
        <v>529</v>
      </c>
      <c r="F131" s="29">
        <v>84</v>
      </c>
      <c r="G131" s="31">
        <f t="shared" si="8"/>
        <v>0</v>
      </c>
      <c r="H131" s="29">
        <f t="shared" si="9"/>
        <v>0</v>
      </c>
      <c r="I131" s="313"/>
      <c r="J131" s="4"/>
      <c r="K131" s="4"/>
      <c r="L131" s="4"/>
      <c r="M131" s="4"/>
      <c r="N131" s="4"/>
      <c r="O131" s="4"/>
      <c r="P131" s="4"/>
      <c r="Q131" s="4"/>
      <c r="R131" s="4"/>
      <c r="S131" s="4"/>
    </row>
    <row r="132" spans="1:19" ht="33" hidden="1" customHeight="1" x14ac:dyDescent="0.25">
      <c r="A132" s="320">
        <v>3.1190000000000002</v>
      </c>
      <c r="B132" s="16" t="s">
        <v>1128</v>
      </c>
      <c r="C132" s="70" t="s">
        <v>944</v>
      </c>
      <c r="D132" s="69" t="s">
        <v>3127</v>
      </c>
      <c r="E132" s="25" t="s">
        <v>529</v>
      </c>
      <c r="F132" s="29">
        <v>32.409999999999997</v>
      </c>
      <c r="G132" s="31">
        <f t="shared" si="8"/>
        <v>0</v>
      </c>
      <c r="H132" s="29">
        <f t="shared" si="9"/>
        <v>0</v>
      </c>
      <c r="I132" s="313"/>
      <c r="J132" s="4"/>
      <c r="K132" s="4"/>
      <c r="L132" s="4"/>
      <c r="M132" s="4"/>
      <c r="N132" s="4"/>
      <c r="O132" s="4"/>
      <c r="P132" s="4"/>
      <c r="Q132" s="4"/>
      <c r="R132" s="4"/>
      <c r="S132" s="4"/>
    </row>
    <row r="133" spans="1:19" ht="27.75" hidden="1" customHeight="1" x14ac:dyDescent="0.25">
      <c r="A133" s="320">
        <v>3.12</v>
      </c>
      <c r="B133" s="16" t="s">
        <v>1129</v>
      </c>
      <c r="C133" s="70" t="s">
        <v>3128</v>
      </c>
      <c r="D133" s="69" t="s">
        <v>3129</v>
      </c>
      <c r="E133" s="25" t="s">
        <v>531</v>
      </c>
      <c r="F133" s="29">
        <v>97.48</v>
      </c>
      <c r="G133" s="31">
        <f t="shared" si="8"/>
        <v>0</v>
      </c>
      <c r="H133" s="29">
        <f t="shared" si="9"/>
        <v>0</v>
      </c>
      <c r="I133" s="313"/>
      <c r="J133" s="4"/>
      <c r="K133" s="4"/>
      <c r="L133" s="4"/>
      <c r="M133" s="4"/>
      <c r="N133" s="4"/>
      <c r="O133" s="4"/>
      <c r="P133" s="4"/>
      <c r="Q133" s="4"/>
      <c r="R133" s="4"/>
      <c r="S133" s="4"/>
    </row>
    <row r="134" spans="1:19" ht="27.75" hidden="1" customHeight="1" x14ac:dyDescent="0.25">
      <c r="A134" s="320">
        <v>3.121</v>
      </c>
      <c r="B134" s="16" t="s">
        <v>1130</v>
      </c>
      <c r="C134" s="70" t="s">
        <v>3128</v>
      </c>
      <c r="D134" s="69" t="s">
        <v>3130</v>
      </c>
      <c r="E134" s="25" t="s">
        <v>531</v>
      </c>
      <c r="F134" s="29">
        <v>51.32</v>
      </c>
      <c r="G134" s="31">
        <f t="shared" si="8"/>
        <v>0</v>
      </c>
      <c r="H134" s="29">
        <f t="shared" si="9"/>
        <v>0</v>
      </c>
      <c r="I134" s="313"/>
      <c r="J134" s="4"/>
      <c r="K134" s="4"/>
      <c r="L134" s="4"/>
      <c r="M134" s="4"/>
      <c r="N134" s="4"/>
      <c r="O134" s="4"/>
      <c r="P134" s="4"/>
      <c r="Q134" s="4"/>
      <c r="R134" s="4"/>
      <c r="S134" s="4"/>
    </row>
    <row r="135" spans="1:19" ht="27.75" hidden="1" customHeight="1" x14ac:dyDescent="0.25">
      <c r="A135" s="320">
        <v>3.1219999999999999</v>
      </c>
      <c r="B135" s="16" t="s">
        <v>1131</v>
      </c>
      <c r="C135" s="70" t="s">
        <v>3128</v>
      </c>
      <c r="D135" s="69" t="s">
        <v>3131</v>
      </c>
      <c r="E135" s="25" t="s">
        <v>529</v>
      </c>
      <c r="F135" s="29">
        <v>37.25</v>
      </c>
      <c r="G135" s="31">
        <f t="shared" si="8"/>
        <v>0</v>
      </c>
      <c r="H135" s="29">
        <f t="shared" si="9"/>
        <v>0</v>
      </c>
      <c r="I135" s="313"/>
      <c r="J135" s="4"/>
      <c r="K135" s="4"/>
      <c r="L135" s="4"/>
      <c r="M135" s="4"/>
      <c r="N135" s="4"/>
      <c r="O135" s="4"/>
      <c r="P135" s="4"/>
      <c r="Q135" s="4"/>
      <c r="R135" s="4"/>
      <c r="S135" s="4"/>
    </row>
    <row r="136" spans="1:19" ht="27.75" hidden="1" customHeight="1" x14ac:dyDescent="0.25">
      <c r="A136" s="320">
        <v>3.1230000000000002</v>
      </c>
      <c r="B136" s="16" t="s">
        <v>1132</v>
      </c>
      <c r="C136" s="70" t="s">
        <v>3128</v>
      </c>
      <c r="D136" s="69" t="s">
        <v>3132</v>
      </c>
      <c r="E136" s="25" t="s">
        <v>529</v>
      </c>
      <c r="F136" s="29">
        <v>73.180000000000007</v>
      </c>
      <c r="G136" s="31">
        <f t="shared" si="8"/>
        <v>0</v>
      </c>
      <c r="H136" s="29">
        <f t="shared" si="9"/>
        <v>0</v>
      </c>
      <c r="I136" s="313"/>
      <c r="J136" s="4"/>
      <c r="K136" s="4"/>
      <c r="L136" s="4"/>
      <c r="M136" s="4"/>
      <c r="N136" s="4"/>
      <c r="O136" s="4"/>
      <c r="P136" s="4"/>
      <c r="Q136" s="4"/>
      <c r="R136" s="4"/>
      <c r="S136" s="4"/>
    </row>
    <row r="137" spans="1:19" ht="27.75" hidden="1" customHeight="1" x14ac:dyDescent="0.25">
      <c r="A137" s="320">
        <v>3.1240000000000001</v>
      </c>
      <c r="B137" s="16" t="s">
        <v>1133</v>
      </c>
      <c r="C137" s="70" t="s">
        <v>3128</v>
      </c>
      <c r="D137" s="69" t="s">
        <v>3133</v>
      </c>
      <c r="E137" s="25" t="s">
        <v>529</v>
      </c>
      <c r="F137" s="29">
        <v>116.7</v>
      </c>
      <c r="G137" s="31">
        <f t="shared" si="8"/>
        <v>0</v>
      </c>
      <c r="H137" s="29">
        <f t="shared" si="9"/>
        <v>0</v>
      </c>
      <c r="I137" s="313"/>
      <c r="J137" s="4"/>
      <c r="K137" s="4"/>
      <c r="L137" s="4"/>
      <c r="M137" s="4"/>
      <c r="N137" s="4"/>
      <c r="O137" s="4"/>
      <c r="P137" s="4"/>
      <c r="Q137" s="4"/>
      <c r="R137" s="4"/>
      <c r="S137" s="4"/>
    </row>
    <row r="138" spans="1:19" ht="27.75" hidden="1" customHeight="1" x14ac:dyDescent="0.25">
      <c r="A138" s="320">
        <v>3.125</v>
      </c>
      <c r="B138" s="16" t="s">
        <v>1134</v>
      </c>
      <c r="C138" s="70" t="s">
        <v>3128</v>
      </c>
      <c r="D138" s="69" t="s">
        <v>3134</v>
      </c>
      <c r="E138" s="25" t="s">
        <v>529</v>
      </c>
      <c r="F138" s="29">
        <v>18.010000000000002</v>
      </c>
      <c r="G138" s="31">
        <f t="shared" si="8"/>
        <v>0</v>
      </c>
      <c r="H138" s="29">
        <f t="shared" si="9"/>
        <v>0</v>
      </c>
      <c r="I138" s="313"/>
      <c r="J138" s="4"/>
      <c r="K138" s="4"/>
      <c r="L138" s="4"/>
      <c r="M138" s="4"/>
      <c r="N138" s="4"/>
      <c r="O138" s="4"/>
      <c r="P138" s="4"/>
      <c r="Q138" s="4"/>
      <c r="R138" s="4"/>
      <c r="S138" s="4"/>
    </row>
    <row r="139" spans="1:19" ht="27.75" hidden="1" customHeight="1" x14ac:dyDescent="0.25">
      <c r="A139" s="320">
        <v>3.1259999999999999</v>
      </c>
      <c r="B139" s="16" t="s">
        <v>1135</v>
      </c>
      <c r="C139" s="70" t="s">
        <v>3128</v>
      </c>
      <c r="D139" s="69" t="s">
        <v>3135</v>
      </c>
      <c r="E139" s="25" t="s">
        <v>529</v>
      </c>
      <c r="F139" s="29">
        <v>9.07</v>
      </c>
      <c r="G139" s="31">
        <f t="shared" si="8"/>
        <v>0</v>
      </c>
      <c r="H139" s="29">
        <f t="shared" si="9"/>
        <v>0</v>
      </c>
      <c r="I139" s="313"/>
      <c r="J139" s="4"/>
      <c r="K139" s="4"/>
      <c r="L139" s="4"/>
      <c r="M139" s="4"/>
      <c r="N139" s="4"/>
      <c r="O139" s="4"/>
      <c r="P139" s="4"/>
      <c r="Q139" s="4"/>
      <c r="R139" s="4"/>
      <c r="S139" s="4"/>
    </row>
    <row r="140" spans="1:19" ht="27.75" hidden="1" customHeight="1" x14ac:dyDescent="0.25">
      <c r="A140" s="320">
        <v>3.1269999999999998</v>
      </c>
      <c r="B140" s="16" t="s">
        <v>1136</v>
      </c>
      <c r="C140" s="70" t="s">
        <v>3128</v>
      </c>
      <c r="D140" s="69" t="s">
        <v>3136</v>
      </c>
      <c r="E140" s="25" t="s">
        <v>529</v>
      </c>
      <c r="F140" s="29">
        <v>88.85</v>
      </c>
      <c r="G140" s="31">
        <f t="shared" si="8"/>
        <v>0</v>
      </c>
      <c r="H140" s="29">
        <f t="shared" si="9"/>
        <v>0</v>
      </c>
      <c r="I140" s="313"/>
      <c r="J140" s="4"/>
      <c r="K140" s="4"/>
      <c r="L140" s="4"/>
      <c r="M140" s="4"/>
      <c r="N140" s="4"/>
      <c r="O140" s="4"/>
      <c r="P140" s="4"/>
      <c r="Q140" s="4"/>
      <c r="R140" s="4"/>
      <c r="S140" s="4"/>
    </row>
    <row r="141" spans="1:19" ht="27.75" hidden="1" customHeight="1" x14ac:dyDescent="0.25">
      <c r="A141" s="320">
        <v>3.1280000000000001</v>
      </c>
      <c r="B141" s="16" t="s">
        <v>1137</v>
      </c>
      <c r="C141" s="70" t="s">
        <v>3128</v>
      </c>
      <c r="D141" s="69" t="s">
        <v>3137</v>
      </c>
      <c r="E141" s="25" t="s">
        <v>529</v>
      </c>
      <c r="F141" s="29">
        <v>131.37</v>
      </c>
      <c r="G141" s="31">
        <f t="shared" si="8"/>
        <v>0</v>
      </c>
      <c r="H141" s="29">
        <f t="shared" si="9"/>
        <v>0</v>
      </c>
      <c r="I141" s="313"/>
      <c r="J141" s="4"/>
      <c r="K141" s="4"/>
      <c r="L141" s="4"/>
      <c r="M141" s="4"/>
      <c r="N141" s="4"/>
      <c r="O141" s="4"/>
      <c r="P141" s="4"/>
      <c r="Q141" s="4"/>
      <c r="R141" s="4"/>
      <c r="S141" s="4"/>
    </row>
    <row r="142" spans="1:19" ht="27.75" hidden="1" customHeight="1" x14ac:dyDescent="0.25">
      <c r="A142" s="320">
        <v>3.129</v>
      </c>
      <c r="B142" s="16" t="s">
        <v>1138</v>
      </c>
      <c r="C142" s="70" t="s">
        <v>3128</v>
      </c>
      <c r="D142" s="69" t="s">
        <v>3138</v>
      </c>
      <c r="E142" s="25" t="s">
        <v>529</v>
      </c>
      <c r="F142" s="29">
        <v>178</v>
      </c>
      <c r="G142" s="31">
        <f t="shared" si="8"/>
        <v>0</v>
      </c>
      <c r="H142" s="29">
        <f t="shared" si="9"/>
        <v>0</v>
      </c>
      <c r="I142" s="313"/>
      <c r="J142" s="4"/>
      <c r="K142" s="4"/>
      <c r="L142" s="4"/>
      <c r="M142" s="4"/>
      <c r="N142" s="4"/>
      <c r="O142" s="4"/>
      <c r="P142" s="4"/>
      <c r="Q142" s="4"/>
      <c r="R142" s="4"/>
      <c r="S142" s="4"/>
    </row>
    <row r="143" spans="1:19" ht="27.75" hidden="1" customHeight="1" x14ac:dyDescent="0.25">
      <c r="A143" s="320">
        <v>3.13</v>
      </c>
      <c r="B143" s="16" t="s">
        <v>1139</v>
      </c>
      <c r="C143" s="70" t="s">
        <v>3128</v>
      </c>
      <c r="D143" s="69" t="s">
        <v>3139</v>
      </c>
      <c r="E143" s="25" t="s">
        <v>530</v>
      </c>
      <c r="F143" s="29">
        <v>24.15</v>
      </c>
      <c r="G143" s="31">
        <f t="shared" si="8"/>
        <v>0</v>
      </c>
      <c r="H143" s="29">
        <f t="shared" si="9"/>
        <v>0</v>
      </c>
      <c r="I143" s="313"/>
      <c r="J143" s="4"/>
      <c r="K143" s="4"/>
      <c r="L143" s="4"/>
      <c r="M143" s="4"/>
      <c r="N143" s="4"/>
      <c r="O143" s="4"/>
      <c r="P143" s="4"/>
      <c r="Q143" s="4"/>
      <c r="R143" s="4"/>
      <c r="S143" s="4"/>
    </row>
    <row r="144" spans="1:19" ht="27.75" hidden="1" customHeight="1" x14ac:dyDescent="0.25">
      <c r="A144" s="320">
        <v>3.1309999999999998</v>
      </c>
      <c r="B144" s="16" t="s">
        <v>1140</v>
      </c>
      <c r="C144" s="70" t="s">
        <v>3128</v>
      </c>
      <c r="D144" s="69" t="s">
        <v>3140</v>
      </c>
      <c r="E144" s="25" t="s">
        <v>531</v>
      </c>
      <c r="F144" s="29">
        <v>18.62</v>
      </c>
      <c r="G144" s="31">
        <f t="shared" si="8"/>
        <v>0</v>
      </c>
      <c r="H144" s="29">
        <f t="shared" si="9"/>
        <v>0</v>
      </c>
      <c r="I144" s="313"/>
      <c r="J144" s="4"/>
      <c r="K144" s="4"/>
      <c r="L144" s="4"/>
      <c r="M144" s="4"/>
      <c r="N144" s="4"/>
      <c r="O144" s="4"/>
      <c r="P144" s="4"/>
      <c r="Q144" s="4"/>
      <c r="R144" s="4"/>
      <c r="S144" s="4"/>
    </row>
    <row r="145" spans="1:19" ht="27.75" hidden="1" customHeight="1" x14ac:dyDescent="0.25">
      <c r="A145" s="320">
        <v>3.1320000000000001</v>
      </c>
      <c r="B145" s="16" t="s">
        <v>1141</v>
      </c>
      <c r="C145" s="70" t="s">
        <v>3128</v>
      </c>
      <c r="D145" s="69" t="s">
        <v>3141</v>
      </c>
      <c r="E145" s="25" t="s">
        <v>528</v>
      </c>
      <c r="F145" s="29">
        <v>185.17</v>
      </c>
      <c r="G145" s="31">
        <f t="shared" si="8"/>
        <v>0</v>
      </c>
      <c r="H145" s="29">
        <f t="shared" si="9"/>
        <v>0</v>
      </c>
      <c r="I145" s="313"/>
      <c r="J145" s="4"/>
      <c r="K145" s="4"/>
      <c r="L145" s="4"/>
      <c r="M145" s="4"/>
      <c r="N145" s="4"/>
      <c r="O145" s="4"/>
      <c r="P145" s="4"/>
      <c r="Q145" s="4"/>
      <c r="R145" s="4"/>
      <c r="S145" s="4"/>
    </row>
    <row r="146" spans="1:19" ht="27.75" hidden="1" customHeight="1" x14ac:dyDescent="0.25">
      <c r="A146" s="320">
        <v>3.133</v>
      </c>
      <c r="B146" s="16" t="s">
        <v>1142</v>
      </c>
      <c r="C146" s="70" t="s">
        <v>3128</v>
      </c>
      <c r="D146" s="69" t="s">
        <v>3142</v>
      </c>
      <c r="E146" s="25" t="s">
        <v>528</v>
      </c>
      <c r="F146" s="29">
        <v>197.09</v>
      </c>
      <c r="G146" s="31">
        <f t="shared" si="8"/>
        <v>0</v>
      </c>
      <c r="H146" s="29">
        <f t="shared" si="9"/>
        <v>0</v>
      </c>
      <c r="I146" s="313"/>
      <c r="J146" s="4"/>
      <c r="K146" s="4"/>
      <c r="L146" s="4"/>
      <c r="M146" s="4"/>
      <c r="N146" s="4"/>
      <c r="O146" s="4"/>
      <c r="P146" s="4"/>
      <c r="Q146" s="4"/>
      <c r="R146" s="4"/>
      <c r="S146" s="4"/>
    </row>
    <row r="147" spans="1:19" ht="27.75" hidden="1" customHeight="1" x14ac:dyDescent="0.25">
      <c r="A147" s="320">
        <v>3.1339999999999999</v>
      </c>
      <c r="B147" s="16" t="s">
        <v>1143</v>
      </c>
      <c r="C147" s="70" t="s">
        <v>3128</v>
      </c>
      <c r="D147" s="69" t="s">
        <v>3143</v>
      </c>
      <c r="E147" s="25" t="s">
        <v>528</v>
      </c>
      <c r="F147" s="29">
        <v>206.03</v>
      </c>
      <c r="G147" s="31">
        <f t="shared" si="8"/>
        <v>0</v>
      </c>
      <c r="H147" s="29">
        <f t="shared" si="9"/>
        <v>0</v>
      </c>
      <c r="I147" s="313"/>
      <c r="J147" s="4"/>
      <c r="K147" s="4"/>
      <c r="L147" s="4"/>
      <c r="M147" s="4"/>
      <c r="N147" s="4"/>
      <c r="O147" s="4"/>
      <c r="P147" s="4"/>
      <c r="Q147" s="4"/>
      <c r="R147" s="4"/>
      <c r="S147" s="4"/>
    </row>
    <row r="148" spans="1:19" ht="27.75" hidden="1" customHeight="1" x14ac:dyDescent="0.25">
      <c r="A148" s="320">
        <v>3.1349999999999998</v>
      </c>
      <c r="B148" s="16" t="s">
        <v>1144</v>
      </c>
      <c r="C148" s="70" t="s">
        <v>3128</v>
      </c>
      <c r="D148" s="69" t="s">
        <v>3144</v>
      </c>
      <c r="E148" s="25" t="s">
        <v>528</v>
      </c>
      <c r="F148" s="29">
        <v>197.09</v>
      </c>
      <c r="G148" s="31">
        <f t="shared" si="8"/>
        <v>0</v>
      </c>
      <c r="H148" s="29">
        <f t="shared" si="9"/>
        <v>0</v>
      </c>
      <c r="I148" s="313"/>
      <c r="J148" s="4"/>
      <c r="K148" s="4"/>
      <c r="L148" s="4"/>
      <c r="M148" s="4"/>
      <c r="N148" s="4"/>
      <c r="O148" s="4"/>
      <c r="P148" s="4"/>
      <c r="Q148" s="4"/>
      <c r="R148" s="4"/>
      <c r="S148" s="4"/>
    </row>
    <row r="149" spans="1:19" ht="27.75" hidden="1" customHeight="1" x14ac:dyDescent="0.25">
      <c r="A149" s="320">
        <v>3.1360000000000001</v>
      </c>
      <c r="B149" s="16" t="s">
        <v>1153</v>
      </c>
      <c r="C149" s="70" t="s">
        <v>946</v>
      </c>
      <c r="D149" s="69" t="s">
        <v>3145</v>
      </c>
      <c r="E149" s="25" t="s">
        <v>528</v>
      </c>
      <c r="F149" s="29">
        <v>36.21</v>
      </c>
      <c r="G149" s="31">
        <f t="shared" ref="G149:G180" si="10">SUM(J149:S149)</f>
        <v>0</v>
      </c>
      <c r="H149" s="29">
        <f t="shared" ref="H149:H180" si="11">F149*G149</f>
        <v>0</v>
      </c>
      <c r="I149" s="313"/>
      <c r="J149" s="4"/>
      <c r="K149" s="4"/>
      <c r="L149" s="4"/>
      <c r="M149" s="4"/>
      <c r="N149" s="4"/>
      <c r="O149" s="4"/>
      <c r="P149" s="4"/>
      <c r="Q149" s="4"/>
      <c r="R149" s="4"/>
      <c r="S149" s="4"/>
    </row>
    <row r="150" spans="1:19" ht="27.75" hidden="1" customHeight="1" x14ac:dyDescent="0.25">
      <c r="A150" s="320">
        <v>3.137</v>
      </c>
      <c r="B150" s="16" t="s">
        <v>1154</v>
      </c>
      <c r="C150" s="70" t="s">
        <v>946</v>
      </c>
      <c r="D150" s="69" t="s">
        <v>3146</v>
      </c>
      <c r="E150" s="25" t="s">
        <v>528</v>
      </c>
      <c r="F150" s="29">
        <v>46.65</v>
      </c>
      <c r="G150" s="31">
        <f t="shared" si="10"/>
        <v>0</v>
      </c>
      <c r="H150" s="29">
        <f t="shared" si="11"/>
        <v>0</v>
      </c>
      <c r="I150" s="313"/>
      <c r="J150" s="4"/>
      <c r="K150" s="4"/>
      <c r="L150" s="4"/>
      <c r="M150" s="4"/>
      <c r="N150" s="4"/>
      <c r="O150" s="4"/>
      <c r="P150" s="4"/>
      <c r="Q150" s="4"/>
      <c r="R150" s="4"/>
      <c r="S150" s="4"/>
    </row>
    <row r="151" spans="1:19" ht="27.75" hidden="1" customHeight="1" x14ac:dyDescent="0.25">
      <c r="A151" s="320">
        <v>3.1379999999999999</v>
      </c>
      <c r="B151" s="16" t="s">
        <v>1155</v>
      </c>
      <c r="C151" s="70" t="s">
        <v>946</v>
      </c>
      <c r="D151" s="69" t="s">
        <v>3147</v>
      </c>
      <c r="E151" s="25" t="s">
        <v>528</v>
      </c>
      <c r="F151" s="29">
        <v>32.29</v>
      </c>
      <c r="G151" s="31">
        <f t="shared" si="10"/>
        <v>0</v>
      </c>
      <c r="H151" s="29">
        <f t="shared" si="11"/>
        <v>0</v>
      </c>
      <c r="I151" s="313"/>
      <c r="J151" s="4"/>
      <c r="K151" s="4"/>
      <c r="L151" s="4"/>
      <c r="M151" s="4"/>
      <c r="N151" s="4"/>
      <c r="O151" s="4"/>
      <c r="P151" s="4"/>
      <c r="Q151" s="4"/>
      <c r="R151" s="4"/>
      <c r="S151" s="4"/>
    </row>
    <row r="152" spans="1:19" ht="27.75" hidden="1" customHeight="1" x14ac:dyDescent="0.25">
      <c r="A152" s="320">
        <v>3.1389999999999998</v>
      </c>
      <c r="B152" s="16" t="s">
        <v>1156</v>
      </c>
      <c r="C152" s="70" t="s">
        <v>946</v>
      </c>
      <c r="D152" s="69" t="s">
        <v>3148</v>
      </c>
      <c r="E152" s="25" t="s">
        <v>528</v>
      </c>
      <c r="F152" s="29">
        <v>42.73</v>
      </c>
      <c r="G152" s="31">
        <f t="shared" si="10"/>
        <v>0</v>
      </c>
      <c r="H152" s="29">
        <f t="shared" si="11"/>
        <v>0</v>
      </c>
      <c r="I152" s="313"/>
      <c r="J152" s="4"/>
      <c r="K152" s="4"/>
      <c r="L152" s="4"/>
      <c r="M152" s="4"/>
      <c r="N152" s="4"/>
      <c r="O152" s="4"/>
      <c r="P152" s="4"/>
      <c r="Q152" s="4"/>
      <c r="R152" s="4"/>
      <c r="S152" s="4"/>
    </row>
    <row r="153" spans="1:19" ht="27.75" hidden="1" customHeight="1" x14ac:dyDescent="0.25">
      <c r="A153" s="320">
        <v>3.14</v>
      </c>
      <c r="B153" s="16" t="s">
        <v>1157</v>
      </c>
      <c r="C153" s="70" t="s">
        <v>946</v>
      </c>
      <c r="D153" s="69" t="s">
        <v>3149</v>
      </c>
      <c r="E153" s="25" t="s">
        <v>529</v>
      </c>
      <c r="F153" s="29">
        <v>22.84</v>
      </c>
      <c r="G153" s="31">
        <f t="shared" si="10"/>
        <v>0</v>
      </c>
      <c r="H153" s="29">
        <f t="shared" si="11"/>
        <v>0</v>
      </c>
      <c r="I153" s="313"/>
      <c r="J153" s="4"/>
      <c r="K153" s="4"/>
      <c r="L153" s="4"/>
      <c r="M153" s="4"/>
      <c r="N153" s="4"/>
      <c r="O153" s="4"/>
      <c r="P153" s="4"/>
      <c r="Q153" s="4"/>
      <c r="R153" s="4"/>
      <c r="S153" s="4"/>
    </row>
    <row r="154" spans="1:19" ht="27.75" hidden="1" customHeight="1" x14ac:dyDescent="0.25">
      <c r="A154" s="320">
        <v>3.141</v>
      </c>
      <c r="B154" s="16" t="s">
        <v>1158</v>
      </c>
      <c r="C154" s="70" t="s">
        <v>946</v>
      </c>
      <c r="D154" s="69" t="s">
        <v>3150</v>
      </c>
      <c r="E154" s="25" t="s">
        <v>529</v>
      </c>
      <c r="F154" s="29">
        <v>21.66</v>
      </c>
      <c r="G154" s="31">
        <f t="shared" si="10"/>
        <v>0</v>
      </c>
      <c r="H154" s="29">
        <f t="shared" si="11"/>
        <v>0</v>
      </c>
      <c r="I154" s="313"/>
      <c r="J154" s="4"/>
      <c r="K154" s="4"/>
      <c r="L154" s="4"/>
      <c r="M154" s="4"/>
      <c r="N154" s="4"/>
      <c r="O154" s="4"/>
      <c r="P154" s="4"/>
      <c r="Q154" s="4"/>
      <c r="R154" s="4"/>
      <c r="S154" s="4"/>
    </row>
    <row r="155" spans="1:19" ht="27.75" hidden="1" customHeight="1" x14ac:dyDescent="0.25">
      <c r="A155" s="320">
        <v>3.1419999999999999</v>
      </c>
      <c r="B155" s="16" t="s">
        <v>1159</v>
      </c>
      <c r="C155" s="70" t="s">
        <v>946</v>
      </c>
      <c r="D155" s="69" t="s">
        <v>3151</v>
      </c>
      <c r="E155" s="25" t="s">
        <v>529</v>
      </c>
      <c r="F155" s="29">
        <v>13.29</v>
      </c>
      <c r="G155" s="31">
        <f t="shared" si="10"/>
        <v>0</v>
      </c>
      <c r="H155" s="29">
        <f t="shared" si="11"/>
        <v>0</v>
      </c>
      <c r="I155" s="313"/>
      <c r="J155" s="4"/>
      <c r="K155" s="4"/>
      <c r="L155" s="4"/>
      <c r="M155" s="4"/>
      <c r="N155" s="4"/>
      <c r="O155" s="4"/>
      <c r="P155" s="4"/>
      <c r="Q155" s="4"/>
      <c r="R155" s="4"/>
      <c r="S155" s="4"/>
    </row>
    <row r="156" spans="1:19" ht="27.75" hidden="1" customHeight="1" x14ac:dyDescent="0.25">
      <c r="A156" s="320">
        <v>3.1429999999999998</v>
      </c>
      <c r="B156" s="16" t="s">
        <v>1160</v>
      </c>
      <c r="C156" s="70" t="s">
        <v>946</v>
      </c>
      <c r="D156" s="69" t="s">
        <v>3152</v>
      </c>
      <c r="E156" s="25" t="s">
        <v>528</v>
      </c>
      <c r="F156" s="29">
        <v>10.6</v>
      </c>
      <c r="G156" s="31">
        <f t="shared" si="10"/>
        <v>0</v>
      </c>
      <c r="H156" s="29">
        <f t="shared" si="11"/>
        <v>0</v>
      </c>
      <c r="I156" s="313"/>
      <c r="J156" s="4"/>
      <c r="K156" s="4"/>
      <c r="L156" s="4"/>
      <c r="M156" s="4"/>
      <c r="N156" s="4"/>
      <c r="O156" s="4"/>
      <c r="P156" s="4"/>
      <c r="Q156" s="4"/>
      <c r="R156" s="4"/>
      <c r="S156" s="4"/>
    </row>
    <row r="157" spans="1:19" ht="27.75" hidden="1" customHeight="1" x14ac:dyDescent="0.25">
      <c r="A157" s="320">
        <v>3.1440000000000001</v>
      </c>
      <c r="B157" s="16" t="s">
        <v>1161</v>
      </c>
      <c r="C157" s="70" t="s">
        <v>946</v>
      </c>
      <c r="D157" s="69" t="s">
        <v>3153</v>
      </c>
      <c r="E157" s="25" t="s">
        <v>528</v>
      </c>
      <c r="F157" s="29">
        <v>9.75</v>
      </c>
      <c r="G157" s="31">
        <f t="shared" si="10"/>
        <v>0</v>
      </c>
      <c r="H157" s="29">
        <f t="shared" si="11"/>
        <v>0</v>
      </c>
      <c r="I157" s="313"/>
      <c r="J157" s="4"/>
      <c r="K157" s="4"/>
      <c r="L157" s="4"/>
      <c r="M157" s="4"/>
      <c r="N157" s="4"/>
      <c r="O157" s="4"/>
      <c r="P157" s="4"/>
      <c r="Q157" s="4"/>
      <c r="R157" s="4"/>
      <c r="S157" s="4"/>
    </row>
    <row r="158" spans="1:19" ht="27.75" hidden="1" customHeight="1" x14ac:dyDescent="0.25">
      <c r="A158" s="320">
        <v>3.145</v>
      </c>
      <c r="B158" s="16" t="s">
        <v>1162</v>
      </c>
      <c r="C158" s="70" t="s">
        <v>946</v>
      </c>
      <c r="D158" s="69" t="s">
        <v>3154</v>
      </c>
      <c r="E158" s="25" t="s">
        <v>528</v>
      </c>
      <c r="F158" s="29">
        <v>21.52</v>
      </c>
      <c r="G158" s="31">
        <f t="shared" si="10"/>
        <v>0</v>
      </c>
      <c r="H158" s="29">
        <f t="shared" si="11"/>
        <v>0</v>
      </c>
      <c r="I158" s="313"/>
      <c r="J158" s="4"/>
      <c r="K158" s="4"/>
      <c r="L158" s="4"/>
      <c r="M158" s="4"/>
      <c r="N158" s="4"/>
      <c r="O158" s="4"/>
      <c r="P158" s="4"/>
      <c r="Q158" s="4"/>
      <c r="R158" s="4"/>
      <c r="S158" s="4"/>
    </row>
    <row r="159" spans="1:19" ht="27.75" hidden="1" customHeight="1" x14ac:dyDescent="0.25">
      <c r="A159" s="320">
        <v>3.1459999999999999</v>
      </c>
      <c r="B159" s="16" t="s">
        <v>1163</v>
      </c>
      <c r="C159" s="70" t="s">
        <v>946</v>
      </c>
      <c r="D159" s="69" t="s">
        <v>3155</v>
      </c>
      <c r="E159" s="25" t="s">
        <v>528</v>
      </c>
      <c r="F159" s="29">
        <v>30.56</v>
      </c>
      <c r="G159" s="31">
        <f t="shared" si="10"/>
        <v>0</v>
      </c>
      <c r="H159" s="29">
        <f t="shared" si="11"/>
        <v>0</v>
      </c>
      <c r="I159" s="313"/>
      <c r="J159" s="4"/>
      <c r="K159" s="4"/>
      <c r="L159" s="4"/>
      <c r="M159" s="4"/>
      <c r="N159" s="4"/>
      <c r="O159" s="4"/>
      <c r="P159" s="4"/>
      <c r="Q159" s="4"/>
      <c r="R159" s="4"/>
      <c r="S159" s="4"/>
    </row>
    <row r="160" spans="1:19" ht="27.75" hidden="1" customHeight="1" x14ac:dyDescent="0.25">
      <c r="A160" s="320">
        <v>3.14699999999999</v>
      </c>
      <c r="B160" s="16" t="s">
        <v>1164</v>
      </c>
      <c r="C160" s="70" t="s">
        <v>946</v>
      </c>
      <c r="D160" s="69" t="s">
        <v>3156</v>
      </c>
      <c r="E160" s="25" t="s">
        <v>528</v>
      </c>
      <c r="F160" s="29">
        <v>105.47</v>
      </c>
      <c r="G160" s="31">
        <f t="shared" si="10"/>
        <v>0</v>
      </c>
      <c r="H160" s="29">
        <f t="shared" si="11"/>
        <v>0</v>
      </c>
      <c r="I160" s="313"/>
      <c r="J160" s="4"/>
      <c r="K160" s="4"/>
      <c r="L160" s="4"/>
      <c r="M160" s="4"/>
      <c r="N160" s="4"/>
      <c r="O160" s="4"/>
      <c r="P160" s="4"/>
      <c r="Q160" s="4"/>
      <c r="R160" s="4"/>
      <c r="S160" s="4"/>
    </row>
    <row r="161" spans="1:19" ht="27.75" hidden="1" customHeight="1" x14ac:dyDescent="0.25">
      <c r="A161" s="320">
        <v>3.1479999999999899</v>
      </c>
      <c r="B161" s="16" t="s">
        <v>1165</v>
      </c>
      <c r="C161" s="70" t="s">
        <v>946</v>
      </c>
      <c r="D161" s="69" t="s">
        <v>3157</v>
      </c>
      <c r="E161" s="25" t="s">
        <v>528</v>
      </c>
      <c r="F161" s="29">
        <v>52.12</v>
      </c>
      <c r="G161" s="31">
        <f t="shared" si="10"/>
        <v>0</v>
      </c>
      <c r="H161" s="29">
        <f t="shared" si="11"/>
        <v>0</v>
      </c>
      <c r="I161" s="313"/>
      <c r="J161" s="4"/>
      <c r="K161" s="4"/>
      <c r="L161" s="4"/>
      <c r="M161" s="4"/>
      <c r="N161" s="4"/>
      <c r="O161" s="4"/>
      <c r="P161" s="4"/>
      <c r="Q161" s="4"/>
      <c r="R161" s="4"/>
      <c r="S161" s="4"/>
    </row>
    <row r="162" spans="1:19" ht="27.75" hidden="1" customHeight="1" x14ac:dyDescent="0.25">
      <c r="A162" s="320">
        <v>3.1489999999999898</v>
      </c>
      <c r="B162" s="16" t="s">
        <v>1166</v>
      </c>
      <c r="C162" s="70" t="s">
        <v>946</v>
      </c>
      <c r="D162" s="69" t="s">
        <v>3158</v>
      </c>
      <c r="E162" s="25" t="s">
        <v>528</v>
      </c>
      <c r="F162" s="29">
        <v>62.57</v>
      </c>
      <c r="G162" s="31">
        <f t="shared" si="10"/>
        <v>0</v>
      </c>
      <c r="H162" s="29">
        <f t="shared" si="11"/>
        <v>0</v>
      </c>
      <c r="I162" s="313"/>
      <c r="J162" s="4"/>
      <c r="K162" s="4"/>
      <c r="L162" s="4"/>
      <c r="M162" s="4"/>
      <c r="N162" s="4"/>
      <c r="O162" s="4"/>
      <c r="P162" s="4"/>
      <c r="Q162" s="4"/>
      <c r="R162" s="4"/>
      <c r="S162" s="4"/>
    </row>
    <row r="163" spans="1:19" ht="27.75" hidden="1" customHeight="1" x14ac:dyDescent="0.25">
      <c r="A163" s="320">
        <v>3.1499999999999901</v>
      </c>
      <c r="B163" s="16" t="s">
        <v>1167</v>
      </c>
      <c r="C163" s="70" t="s">
        <v>946</v>
      </c>
      <c r="D163" s="69" t="s">
        <v>3159</v>
      </c>
      <c r="E163" s="25" t="s">
        <v>528</v>
      </c>
      <c r="F163" s="29">
        <v>45.86</v>
      </c>
      <c r="G163" s="31">
        <f t="shared" si="10"/>
        <v>0</v>
      </c>
      <c r="H163" s="29">
        <f t="shared" si="11"/>
        <v>0</v>
      </c>
      <c r="I163" s="313"/>
      <c r="J163" s="4"/>
      <c r="K163" s="4"/>
      <c r="L163" s="4"/>
      <c r="M163" s="4"/>
      <c r="N163" s="4"/>
      <c r="O163" s="4"/>
      <c r="P163" s="4"/>
      <c r="Q163" s="4"/>
      <c r="R163" s="4"/>
      <c r="S163" s="4"/>
    </row>
    <row r="164" spans="1:19" ht="27.75" hidden="1" customHeight="1" x14ac:dyDescent="0.25">
      <c r="A164" s="320">
        <v>3.15099999999999</v>
      </c>
      <c r="B164" s="16" t="s">
        <v>1168</v>
      </c>
      <c r="C164" s="70" t="s">
        <v>946</v>
      </c>
      <c r="D164" s="69" t="s">
        <v>3160</v>
      </c>
      <c r="E164" s="25" t="s">
        <v>528</v>
      </c>
      <c r="F164" s="29">
        <v>56.31</v>
      </c>
      <c r="G164" s="31">
        <f t="shared" si="10"/>
        <v>0</v>
      </c>
      <c r="H164" s="29">
        <f t="shared" si="11"/>
        <v>0</v>
      </c>
      <c r="I164" s="313"/>
      <c r="J164" s="4"/>
      <c r="K164" s="4"/>
      <c r="L164" s="4"/>
      <c r="M164" s="4"/>
      <c r="N164" s="4"/>
      <c r="O164" s="4"/>
      <c r="P164" s="4"/>
      <c r="Q164" s="4"/>
      <c r="R164" s="4"/>
      <c r="S164" s="4"/>
    </row>
    <row r="165" spans="1:19" ht="27.75" hidden="1" customHeight="1" x14ac:dyDescent="0.25">
      <c r="A165" s="320">
        <v>3.1519999999999899</v>
      </c>
      <c r="B165" s="16" t="s">
        <v>1169</v>
      </c>
      <c r="C165" s="70" t="s">
        <v>946</v>
      </c>
      <c r="D165" s="69" t="s">
        <v>3161</v>
      </c>
      <c r="E165" s="25" t="s">
        <v>529</v>
      </c>
      <c r="F165" s="29">
        <v>24.88</v>
      </c>
      <c r="G165" s="31">
        <f t="shared" si="10"/>
        <v>0</v>
      </c>
      <c r="H165" s="29">
        <f t="shared" si="11"/>
        <v>0</v>
      </c>
      <c r="I165" s="313"/>
      <c r="J165" s="4"/>
      <c r="K165" s="4"/>
      <c r="L165" s="4"/>
      <c r="M165" s="4"/>
      <c r="N165" s="4"/>
      <c r="O165" s="4"/>
      <c r="P165" s="4"/>
      <c r="Q165" s="4"/>
      <c r="R165" s="4"/>
      <c r="S165" s="4"/>
    </row>
    <row r="166" spans="1:19" ht="27.75" hidden="1" customHeight="1" x14ac:dyDescent="0.25">
      <c r="A166" s="320">
        <v>3.1529999999999898</v>
      </c>
      <c r="B166" s="16" t="s">
        <v>1170</v>
      </c>
      <c r="C166" s="70" t="s">
        <v>946</v>
      </c>
      <c r="D166" s="69" t="s">
        <v>3162</v>
      </c>
      <c r="E166" s="25" t="s">
        <v>529</v>
      </c>
      <c r="F166" s="29">
        <v>36.04</v>
      </c>
      <c r="G166" s="31">
        <f t="shared" si="10"/>
        <v>0</v>
      </c>
      <c r="H166" s="29">
        <f t="shared" si="11"/>
        <v>0</v>
      </c>
      <c r="I166" s="313"/>
      <c r="J166" s="4"/>
      <c r="K166" s="4"/>
      <c r="L166" s="4"/>
      <c r="M166" s="4"/>
      <c r="N166" s="4"/>
      <c r="O166" s="4"/>
      <c r="P166" s="4"/>
      <c r="Q166" s="4"/>
      <c r="R166" s="4"/>
      <c r="S166" s="4"/>
    </row>
    <row r="167" spans="1:19" ht="27.75" hidden="1" customHeight="1" x14ac:dyDescent="0.25">
      <c r="A167" s="320">
        <v>3.1539999999999901</v>
      </c>
      <c r="B167" s="16" t="s">
        <v>1171</v>
      </c>
      <c r="C167" s="70" t="s">
        <v>946</v>
      </c>
      <c r="D167" s="69" t="s">
        <v>3163</v>
      </c>
      <c r="E167" s="25" t="s">
        <v>528</v>
      </c>
      <c r="F167" s="29">
        <v>121.39</v>
      </c>
      <c r="G167" s="31">
        <f t="shared" si="10"/>
        <v>0</v>
      </c>
      <c r="H167" s="29">
        <f t="shared" si="11"/>
        <v>0</v>
      </c>
      <c r="I167" s="313"/>
      <c r="J167" s="4"/>
      <c r="K167" s="4"/>
      <c r="L167" s="4"/>
      <c r="M167" s="4"/>
      <c r="N167" s="4"/>
      <c r="O167" s="4"/>
      <c r="P167" s="4"/>
      <c r="Q167" s="4"/>
      <c r="R167" s="4"/>
      <c r="S167" s="4"/>
    </row>
    <row r="168" spans="1:19" ht="27.75" hidden="1" customHeight="1" x14ac:dyDescent="0.25">
      <c r="A168" s="320">
        <v>3.15499999999999</v>
      </c>
      <c r="B168" s="16" t="s">
        <v>1172</v>
      </c>
      <c r="C168" s="70" t="s">
        <v>946</v>
      </c>
      <c r="D168" s="69" t="s">
        <v>3164</v>
      </c>
      <c r="E168" s="25" t="s">
        <v>528</v>
      </c>
      <c r="F168" s="29">
        <v>69.959999999999994</v>
      </c>
      <c r="G168" s="31">
        <f t="shared" si="10"/>
        <v>0</v>
      </c>
      <c r="H168" s="29">
        <f t="shared" si="11"/>
        <v>0</v>
      </c>
      <c r="I168" s="313"/>
      <c r="J168" s="4"/>
      <c r="K168" s="4"/>
      <c r="L168" s="4"/>
      <c r="M168" s="4"/>
      <c r="N168" s="4"/>
      <c r="O168" s="4"/>
      <c r="P168" s="4"/>
      <c r="Q168" s="4"/>
      <c r="R168" s="4"/>
      <c r="S168" s="4"/>
    </row>
    <row r="169" spans="1:19" ht="27.75" hidden="1" customHeight="1" x14ac:dyDescent="0.25">
      <c r="A169" s="320">
        <v>3.1559999999999899</v>
      </c>
      <c r="B169" s="16" t="s">
        <v>1173</v>
      </c>
      <c r="C169" s="70" t="s">
        <v>946</v>
      </c>
      <c r="D169" s="69" t="s">
        <v>3165</v>
      </c>
      <c r="E169" s="25" t="s">
        <v>528</v>
      </c>
      <c r="F169" s="29">
        <v>87.34</v>
      </c>
      <c r="G169" s="31">
        <f t="shared" si="10"/>
        <v>0</v>
      </c>
      <c r="H169" s="29">
        <f t="shared" si="11"/>
        <v>0</v>
      </c>
      <c r="I169" s="313"/>
      <c r="J169" s="4"/>
      <c r="K169" s="4"/>
      <c r="L169" s="4"/>
      <c r="M169" s="4"/>
      <c r="N169" s="4"/>
      <c r="O169" s="4"/>
      <c r="P169" s="4"/>
      <c r="Q169" s="4"/>
      <c r="R169" s="4"/>
      <c r="S169" s="4"/>
    </row>
    <row r="170" spans="1:19" ht="27.75" hidden="1" customHeight="1" x14ac:dyDescent="0.25">
      <c r="A170" s="320">
        <v>3.1569999999999898</v>
      </c>
      <c r="B170" s="16" t="s">
        <v>1174</v>
      </c>
      <c r="C170" s="70" t="s">
        <v>947</v>
      </c>
      <c r="D170" s="69" t="s">
        <v>3166</v>
      </c>
      <c r="E170" s="25" t="s">
        <v>528</v>
      </c>
      <c r="F170" s="29">
        <v>198</v>
      </c>
      <c r="G170" s="31">
        <f t="shared" si="10"/>
        <v>0</v>
      </c>
      <c r="H170" s="29">
        <f t="shared" si="11"/>
        <v>0</v>
      </c>
      <c r="I170" s="313"/>
      <c r="J170" s="4"/>
      <c r="K170" s="4"/>
      <c r="L170" s="4"/>
      <c r="M170" s="4"/>
      <c r="N170" s="4"/>
      <c r="O170" s="4"/>
      <c r="P170" s="4"/>
      <c r="Q170" s="4"/>
      <c r="R170" s="4"/>
      <c r="S170" s="4"/>
    </row>
    <row r="171" spans="1:19" ht="27.75" hidden="1" customHeight="1" x14ac:dyDescent="0.25">
      <c r="A171" s="320">
        <v>3.1579999999999901</v>
      </c>
      <c r="B171" s="16" t="s">
        <v>1175</v>
      </c>
      <c r="C171" s="70" t="s">
        <v>947</v>
      </c>
      <c r="D171" s="69" t="s">
        <v>964</v>
      </c>
      <c r="E171" s="25" t="s">
        <v>528</v>
      </c>
      <c r="F171" s="29">
        <v>205</v>
      </c>
      <c r="G171" s="31">
        <f t="shared" si="10"/>
        <v>0</v>
      </c>
      <c r="H171" s="29">
        <f t="shared" si="11"/>
        <v>0</v>
      </c>
      <c r="I171" s="313"/>
      <c r="J171" s="4"/>
      <c r="K171" s="4"/>
      <c r="L171" s="4"/>
      <c r="M171" s="4"/>
      <c r="N171" s="4"/>
      <c r="O171" s="4"/>
      <c r="P171" s="4"/>
      <c r="Q171" s="4"/>
      <c r="R171" s="4"/>
      <c r="S171" s="4"/>
    </row>
    <row r="172" spans="1:19" ht="27.75" hidden="1" customHeight="1" x14ac:dyDescent="0.25">
      <c r="A172" s="320">
        <v>3.15899999999999</v>
      </c>
      <c r="B172" s="16" t="s">
        <v>1176</v>
      </c>
      <c r="C172" s="70" t="s">
        <v>947</v>
      </c>
      <c r="D172" s="69" t="s">
        <v>965</v>
      </c>
      <c r="E172" s="25" t="s">
        <v>528</v>
      </c>
      <c r="F172" s="29">
        <v>15</v>
      </c>
      <c r="G172" s="31">
        <f t="shared" si="10"/>
        <v>0</v>
      </c>
      <c r="H172" s="29">
        <f t="shared" si="11"/>
        <v>0</v>
      </c>
      <c r="I172" s="313"/>
      <c r="J172" s="4"/>
      <c r="K172" s="4"/>
      <c r="L172" s="4"/>
      <c r="M172" s="4"/>
      <c r="N172" s="4"/>
      <c r="O172" s="4"/>
      <c r="P172" s="4"/>
      <c r="Q172" s="4"/>
      <c r="R172" s="4"/>
      <c r="S172" s="4"/>
    </row>
    <row r="173" spans="1:19" ht="27.75" hidden="1" customHeight="1" x14ac:dyDescent="0.25">
      <c r="A173" s="320">
        <v>3.1599999999999899</v>
      </c>
      <c r="B173" s="16" t="s">
        <v>1177</v>
      </c>
      <c r="C173" s="70" t="s">
        <v>947</v>
      </c>
      <c r="D173" s="69" t="s">
        <v>966</v>
      </c>
      <c r="E173" s="25" t="s">
        <v>528</v>
      </c>
      <c r="F173" s="29">
        <v>18</v>
      </c>
      <c r="G173" s="31">
        <f t="shared" si="10"/>
        <v>0</v>
      </c>
      <c r="H173" s="29">
        <f t="shared" si="11"/>
        <v>0</v>
      </c>
      <c r="I173" s="313"/>
      <c r="J173" s="4"/>
      <c r="K173" s="4"/>
      <c r="L173" s="4"/>
      <c r="M173" s="4"/>
      <c r="N173" s="4"/>
      <c r="O173" s="4"/>
      <c r="P173" s="4"/>
      <c r="Q173" s="4"/>
      <c r="R173" s="4"/>
      <c r="S173" s="4"/>
    </row>
    <row r="174" spans="1:19" ht="27.75" hidden="1" customHeight="1" x14ac:dyDescent="0.25">
      <c r="A174" s="320">
        <v>3.1609999999999898</v>
      </c>
      <c r="B174" s="16" t="s">
        <v>1178</v>
      </c>
      <c r="C174" s="70" t="s">
        <v>948</v>
      </c>
      <c r="D174" s="69" t="s">
        <v>967</v>
      </c>
      <c r="E174" s="25" t="s">
        <v>531</v>
      </c>
      <c r="F174" s="29">
        <v>76.900000000000006</v>
      </c>
      <c r="G174" s="31">
        <f t="shared" si="10"/>
        <v>0</v>
      </c>
      <c r="H174" s="29">
        <f t="shared" si="11"/>
        <v>0</v>
      </c>
      <c r="I174" s="313"/>
      <c r="J174" s="4"/>
      <c r="K174" s="4"/>
      <c r="L174" s="4"/>
      <c r="M174" s="4"/>
      <c r="N174" s="4"/>
      <c r="O174" s="4"/>
      <c r="P174" s="4"/>
      <c r="Q174" s="4"/>
      <c r="R174" s="4"/>
      <c r="S174" s="4"/>
    </row>
    <row r="175" spans="1:19" ht="27.75" hidden="1" customHeight="1" x14ac:dyDescent="0.25">
      <c r="A175" s="320">
        <v>3.1619999999999902</v>
      </c>
      <c r="B175" s="16" t="s">
        <v>1179</v>
      </c>
      <c r="C175" s="70" t="s">
        <v>948</v>
      </c>
      <c r="D175" s="69" t="s">
        <v>968</v>
      </c>
      <c r="E175" s="25" t="s">
        <v>531</v>
      </c>
      <c r="F175" s="29">
        <v>72.180000000000007</v>
      </c>
      <c r="G175" s="31">
        <f t="shared" si="10"/>
        <v>0</v>
      </c>
      <c r="H175" s="29">
        <f t="shared" si="11"/>
        <v>0</v>
      </c>
      <c r="I175" s="313"/>
      <c r="J175" s="4"/>
      <c r="K175" s="4"/>
      <c r="L175" s="4"/>
      <c r="M175" s="4"/>
      <c r="N175" s="4"/>
      <c r="O175" s="4"/>
      <c r="P175" s="4"/>
      <c r="Q175" s="4"/>
      <c r="R175" s="4"/>
      <c r="S175" s="4"/>
    </row>
    <row r="176" spans="1:19" ht="27.75" hidden="1" customHeight="1" x14ac:dyDescent="0.25">
      <c r="A176" s="320">
        <v>3.16299999999999</v>
      </c>
      <c r="B176" s="16" t="s">
        <v>1180</v>
      </c>
      <c r="C176" s="70" t="s">
        <v>948</v>
      </c>
      <c r="D176" s="69" t="s">
        <v>969</v>
      </c>
      <c r="E176" s="25" t="s">
        <v>529</v>
      </c>
      <c r="F176" s="29">
        <v>31.2</v>
      </c>
      <c r="G176" s="31">
        <f t="shared" si="10"/>
        <v>0</v>
      </c>
      <c r="H176" s="29">
        <f t="shared" si="11"/>
        <v>0</v>
      </c>
      <c r="I176" s="313"/>
      <c r="J176" s="4"/>
      <c r="K176" s="4"/>
      <c r="L176" s="4"/>
      <c r="M176" s="4"/>
      <c r="N176" s="4"/>
      <c r="O176" s="4"/>
      <c r="P176" s="4"/>
      <c r="Q176" s="4"/>
      <c r="R176" s="4"/>
      <c r="S176" s="4"/>
    </row>
    <row r="177" spans="1:19" ht="27.75" hidden="1" customHeight="1" x14ac:dyDescent="0.25">
      <c r="A177" s="320">
        <v>3.1639999999999899</v>
      </c>
      <c r="B177" s="16" t="s">
        <v>1181</v>
      </c>
      <c r="C177" s="70" t="s">
        <v>948</v>
      </c>
      <c r="D177" s="69" t="s">
        <v>970</v>
      </c>
      <c r="E177" s="25" t="s">
        <v>529</v>
      </c>
      <c r="F177" s="29">
        <v>61.38</v>
      </c>
      <c r="G177" s="31">
        <f t="shared" si="10"/>
        <v>0</v>
      </c>
      <c r="H177" s="29">
        <f t="shared" si="11"/>
        <v>0</v>
      </c>
      <c r="I177" s="313"/>
      <c r="J177" s="4"/>
      <c r="K177" s="4"/>
      <c r="L177" s="4"/>
      <c r="M177" s="4"/>
      <c r="N177" s="4"/>
      <c r="O177" s="4"/>
      <c r="P177" s="4"/>
      <c r="Q177" s="4"/>
      <c r="R177" s="4"/>
      <c r="S177" s="4"/>
    </row>
    <row r="178" spans="1:19" ht="27.75" hidden="1" customHeight="1" x14ac:dyDescent="0.25">
      <c r="A178" s="320">
        <v>3.1649999999999898</v>
      </c>
      <c r="B178" s="16" t="s">
        <v>1182</v>
      </c>
      <c r="C178" s="70" t="s">
        <v>948</v>
      </c>
      <c r="D178" s="69" t="s">
        <v>971</v>
      </c>
      <c r="E178" s="25" t="s">
        <v>529</v>
      </c>
      <c r="F178" s="29">
        <v>58.09</v>
      </c>
      <c r="G178" s="31">
        <f t="shared" si="10"/>
        <v>0</v>
      </c>
      <c r="H178" s="29">
        <f t="shared" si="11"/>
        <v>0</v>
      </c>
      <c r="I178" s="313"/>
      <c r="J178" s="4"/>
      <c r="K178" s="4"/>
      <c r="L178" s="4"/>
      <c r="M178" s="4"/>
      <c r="N178" s="4"/>
      <c r="O178" s="4"/>
      <c r="P178" s="4"/>
      <c r="Q178" s="4"/>
      <c r="R178" s="4"/>
      <c r="S178" s="4"/>
    </row>
    <row r="179" spans="1:19" ht="27.75" hidden="1" customHeight="1" x14ac:dyDescent="0.25">
      <c r="A179" s="320">
        <v>3.1659999999999902</v>
      </c>
      <c r="B179" s="16" t="s">
        <v>1183</v>
      </c>
      <c r="C179" s="70" t="s">
        <v>948</v>
      </c>
      <c r="D179" s="69" t="s">
        <v>972</v>
      </c>
      <c r="E179" s="25" t="s">
        <v>529</v>
      </c>
      <c r="F179" s="29">
        <v>75.400000000000006</v>
      </c>
      <c r="G179" s="31">
        <f t="shared" si="10"/>
        <v>0</v>
      </c>
      <c r="H179" s="29">
        <f t="shared" si="11"/>
        <v>0</v>
      </c>
      <c r="I179" s="313"/>
      <c r="J179" s="4"/>
      <c r="K179" s="4"/>
      <c r="L179" s="4"/>
      <c r="M179" s="4"/>
      <c r="N179" s="4"/>
      <c r="O179" s="4"/>
      <c r="P179" s="4"/>
      <c r="Q179" s="4"/>
      <c r="R179" s="4"/>
      <c r="S179" s="4"/>
    </row>
    <row r="180" spans="1:19" ht="27.75" hidden="1" customHeight="1" x14ac:dyDescent="0.25">
      <c r="A180" s="320">
        <v>3.16699999999999</v>
      </c>
      <c r="B180" s="16" t="s">
        <v>1184</v>
      </c>
      <c r="C180" s="70" t="s">
        <v>948</v>
      </c>
      <c r="D180" s="69" t="s">
        <v>973</v>
      </c>
      <c r="E180" s="25" t="s">
        <v>529</v>
      </c>
      <c r="F180" s="29">
        <v>15.05</v>
      </c>
      <c r="G180" s="31">
        <f t="shared" si="10"/>
        <v>0</v>
      </c>
      <c r="H180" s="29">
        <f t="shared" si="11"/>
        <v>0</v>
      </c>
      <c r="I180" s="313"/>
      <c r="J180" s="4"/>
      <c r="K180" s="4"/>
      <c r="L180" s="4"/>
      <c r="M180" s="4"/>
      <c r="N180" s="4"/>
      <c r="O180" s="4"/>
      <c r="P180" s="4"/>
      <c r="Q180" s="4"/>
      <c r="R180" s="4"/>
      <c r="S180" s="4"/>
    </row>
    <row r="181" spans="1:19" ht="27.75" hidden="1" customHeight="1" x14ac:dyDescent="0.25">
      <c r="A181" s="320">
        <v>3.1679999999999899</v>
      </c>
      <c r="B181" s="16" t="s">
        <v>1185</v>
      </c>
      <c r="C181" s="70" t="s">
        <v>948</v>
      </c>
      <c r="D181" s="69" t="s">
        <v>955</v>
      </c>
      <c r="E181" s="25" t="s">
        <v>529</v>
      </c>
      <c r="F181" s="29">
        <v>9.09</v>
      </c>
      <c r="G181" s="31">
        <f t="shared" ref="G181:G199" si="12">SUM(J181:S181)</f>
        <v>0</v>
      </c>
      <c r="H181" s="29">
        <f t="shared" ref="H181:H199" si="13">F181*G181</f>
        <v>0</v>
      </c>
      <c r="I181" s="313"/>
      <c r="J181" s="4"/>
      <c r="K181" s="4"/>
      <c r="L181" s="4"/>
      <c r="M181" s="4"/>
      <c r="N181" s="4"/>
      <c r="O181" s="4"/>
      <c r="P181" s="4"/>
      <c r="Q181" s="4"/>
      <c r="R181" s="4"/>
      <c r="S181" s="4"/>
    </row>
    <row r="182" spans="1:19" ht="27.75" hidden="1" customHeight="1" x14ac:dyDescent="0.25">
      <c r="A182" s="320">
        <v>3.1689999999999898</v>
      </c>
      <c r="B182" s="16" t="s">
        <v>1186</v>
      </c>
      <c r="C182" s="70" t="s">
        <v>948</v>
      </c>
      <c r="D182" s="69" t="s">
        <v>974</v>
      </c>
      <c r="E182" s="25" t="s">
        <v>529</v>
      </c>
      <c r="F182" s="29">
        <v>69.569999999999993</v>
      </c>
      <c r="G182" s="31">
        <f t="shared" si="12"/>
        <v>0</v>
      </c>
      <c r="H182" s="29">
        <f t="shared" si="13"/>
        <v>0</v>
      </c>
      <c r="I182" s="313"/>
      <c r="J182" s="4"/>
      <c r="K182" s="4"/>
      <c r="L182" s="4"/>
      <c r="M182" s="4"/>
      <c r="N182" s="4"/>
      <c r="O182" s="4"/>
      <c r="P182" s="4"/>
      <c r="Q182" s="4"/>
      <c r="R182" s="4"/>
      <c r="S182" s="4"/>
    </row>
    <row r="183" spans="1:19" ht="27.75" hidden="1" customHeight="1" x14ac:dyDescent="0.25">
      <c r="A183" s="320">
        <v>3.1699999999999902</v>
      </c>
      <c r="B183" s="16" t="s">
        <v>1187</v>
      </c>
      <c r="C183" s="70" t="s">
        <v>948</v>
      </c>
      <c r="D183" s="69" t="s">
        <v>975</v>
      </c>
      <c r="E183" s="25" t="s">
        <v>529</v>
      </c>
      <c r="F183" s="29">
        <v>77.09</v>
      </c>
      <c r="G183" s="31">
        <f t="shared" si="12"/>
        <v>0</v>
      </c>
      <c r="H183" s="29">
        <f t="shared" si="13"/>
        <v>0</v>
      </c>
      <c r="I183" s="313"/>
      <c r="J183" s="4"/>
      <c r="K183" s="4"/>
      <c r="L183" s="4"/>
      <c r="M183" s="4"/>
      <c r="N183" s="4"/>
      <c r="O183" s="4"/>
      <c r="P183" s="4"/>
      <c r="Q183" s="4"/>
      <c r="R183" s="4"/>
      <c r="S183" s="4"/>
    </row>
    <row r="184" spans="1:19" ht="27.75" hidden="1" customHeight="1" x14ac:dyDescent="0.25">
      <c r="A184" s="320">
        <v>3.17099999999999</v>
      </c>
      <c r="B184" s="16" t="s">
        <v>1188</v>
      </c>
      <c r="C184" s="70" t="s">
        <v>948</v>
      </c>
      <c r="D184" s="69" t="s">
        <v>976</v>
      </c>
      <c r="E184" s="25" t="s">
        <v>529</v>
      </c>
      <c r="F184" s="29">
        <v>91.63</v>
      </c>
      <c r="G184" s="31">
        <f t="shared" si="12"/>
        <v>0</v>
      </c>
      <c r="H184" s="29">
        <f t="shared" si="13"/>
        <v>0</v>
      </c>
      <c r="I184" s="313"/>
      <c r="J184" s="4"/>
      <c r="K184" s="4"/>
      <c r="L184" s="4"/>
      <c r="M184" s="4"/>
      <c r="N184" s="4"/>
      <c r="O184" s="4"/>
      <c r="P184" s="4"/>
      <c r="Q184" s="4"/>
      <c r="R184" s="4"/>
      <c r="S184" s="4"/>
    </row>
    <row r="185" spans="1:19" ht="27.75" hidden="1" customHeight="1" x14ac:dyDescent="0.25">
      <c r="A185" s="320">
        <v>3.1719999999999899</v>
      </c>
      <c r="B185" s="16" t="s">
        <v>1189</v>
      </c>
      <c r="C185" s="70" t="s">
        <v>948</v>
      </c>
      <c r="D185" s="69" t="s">
        <v>977</v>
      </c>
      <c r="E185" s="25" t="s">
        <v>529</v>
      </c>
      <c r="F185" s="29">
        <v>138.38</v>
      </c>
      <c r="G185" s="31">
        <f t="shared" si="12"/>
        <v>0</v>
      </c>
      <c r="H185" s="29">
        <f t="shared" si="13"/>
        <v>0</v>
      </c>
      <c r="I185" s="313"/>
      <c r="J185" s="4"/>
      <c r="K185" s="4"/>
      <c r="L185" s="4"/>
      <c r="M185" s="4"/>
      <c r="N185" s="4"/>
      <c r="O185" s="4"/>
      <c r="P185" s="4"/>
      <c r="Q185" s="4"/>
      <c r="R185" s="4"/>
      <c r="S185" s="4"/>
    </row>
    <row r="186" spans="1:19" ht="27.75" hidden="1" customHeight="1" x14ac:dyDescent="0.25">
      <c r="A186" s="320">
        <v>3.1729999999999898</v>
      </c>
      <c r="B186" s="16" t="s">
        <v>1190</v>
      </c>
      <c r="C186" s="70" t="s">
        <v>948</v>
      </c>
      <c r="D186" s="69" t="s">
        <v>978</v>
      </c>
      <c r="E186" s="25" t="s">
        <v>531</v>
      </c>
      <c r="F186" s="29">
        <v>13.77</v>
      </c>
      <c r="G186" s="31">
        <f t="shared" si="12"/>
        <v>0</v>
      </c>
      <c r="H186" s="29">
        <f t="shared" si="13"/>
        <v>0</v>
      </c>
      <c r="I186" s="313"/>
      <c r="J186" s="4"/>
      <c r="K186" s="4"/>
      <c r="L186" s="4"/>
      <c r="M186" s="4"/>
      <c r="N186" s="4"/>
      <c r="O186" s="4"/>
      <c r="P186" s="4"/>
      <c r="Q186" s="4"/>
      <c r="R186" s="4"/>
      <c r="S186" s="4"/>
    </row>
    <row r="187" spans="1:19" ht="27.75" hidden="1" customHeight="1" x14ac:dyDescent="0.25">
      <c r="A187" s="320">
        <v>3.1739999999999902</v>
      </c>
      <c r="B187" s="16" t="s">
        <v>1191</v>
      </c>
      <c r="C187" s="70" t="s">
        <v>948</v>
      </c>
      <c r="D187" s="69" t="s">
        <v>979</v>
      </c>
      <c r="E187" s="25" t="s">
        <v>528</v>
      </c>
      <c r="F187" s="29">
        <v>135.63999999999999</v>
      </c>
      <c r="G187" s="31">
        <f t="shared" si="12"/>
        <v>0</v>
      </c>
      <c r="H187" s="29">
        <f t="shared" si="13"/>
        <v>0</v>
      </c>
      <c r="I187" s="313"/>
      <c r="J187" s="4"/>
      <c r="K187" s="4"/>
      <c r="L187" s="4"/>
      <c r="M187" s="4"/>
      <c r="N187" s="4"/>
      <c r="O187" s="4"/>
      <c r="P187" s="4"/>
      <c r="Q187" s="4"/>
      <c r="R187" s="4"/>
      <c r="S187" s="4"/>
    </row>
    <row r="188" spans="1:19" ht="27.75" hidden="1" customHeight="1" x14ac:dyDescent="0.25">
      <c r="A188" s="320">
        <v>3.1749999999999901</v>
      </c>
      <c r="B188" s="16" t="s">
        <v>1192</v>
      </c>
      <c r="C188" s="70" t="s">
        <v>948</v>
      </c>
      <c r="D188" s="69" t="s">
        <v>980</v>
      </c>
      <c r="E188" s="25" t="s">
        <v>528</v>
      </c>
      <c r="F188" s="29">
        <v>147.56</v>
      </c>
      <c r="G188" s="31">
        <f t="shared" si="12"/>
        <v>0</v>
      </c>
      <c r="H188" s="29">
        <f t="shared" si="13"/>
        <v>0</v>
      </c>
      <c r="I188" s="313"/>
      <c r="J188" s="4"/>
      <c r="K188" s="4"/>
      <c r="L188" s="4"/>
      <c r="M188" s="4"/>
      <c r="N188" s="4"/>
      <c r="O188" s="4"/>
      <c r="P188" s="4"/>
      <c r="Q188" s="4"/>
      <c r="R188" s="4"/>
      <c r="S188" s="4"/>
    </row>
    <row r="189" spans="1:19" ht="27.75" hidden="1" customHeight="1" x14ac:dyDescent="0.25">
      <c r="A189" s="320">
        <v>3.1759999999999899</v>
      </c>
      <c r="B189" s="16" t="s">
        <v>1193</v>
      </c>
      <c r="C189" s="70" t="s">
        <v>948</v>
      </c>
      <c r="D189" s="69" t="s">
        <v>981</v>
      </c>
      <c r="E189" s="25" t="s">
        <v>528</v>
      </c>
      <c r="F189" s="29">
        <v>156.5</v>
      </c>
      <c r="G189" s="31">
        <f t="shared" si="12"/>
        <v>0</v>
      </c>
      <c r="H189" s="29">
        <f t="shared" si="13"/>
        <v>0</v>
      </c>
      <c r="I189" s="313"/>
      <c r="J189" s="4"/>
      <c r="K189" s="4"/>
      <c r="L189" s="4"/>
      <c r="M189" s="4"/>
      <c r="N189" s="4"/>
      <c r="O189" s="4"/>
      <c r="P189" s="4"/>
      <c r="Q189" s="4"/>
      <c r="R189" s="4"/>
      <c r="S189" s="4"/>
    </row>
    <row r="190" spans="1:19" ht="27.75" hidden="1" customHeight="1" x14ac:dyDescent="0.25">
      <c r="A190" s="320">
        <v>3.1769999999999898</v>
      </c>
      <c r="B190" s="16" t="s">
        <v>1194</v>
      </c>
      <c r="C190" s="70" t="s">
        <v>948</v>
      </c>
      <c r="D190" s="69" t="s">
        <v>982</v>
      </c>
      <c r="E190" s="25" t="s">
        <v>530</v>
      </c>
      <c r="F190" s="29">
        <v>449.06</v>
      </c>
      <c r="G190" s="31">
        <f t="shared" si="12"/>
        <v>0</v>
      </c>
      <c r="H190" s="29">
        <f t="shared" si="13"/>
        <v>0</v>
      </c>
      <c r="I190" s="313"/>
      <c r="J190" s="4"/>
      <c r="K190" s="4"/>
      <c r="L190" s="4"/>
      <c r="M190" s="4"/>
      <c r="N190" s="4"/>
      <c r="O190" s="4"/>
      <c r="P190" s="4"/>
      <c r="Q190" s="4"/>
      <c r="R190" s="4"/>
      <c r="S190" s="4"/>
    </row>
    <row r="191" spans="1:19" ht="27.75" hidden="1" customHeight="1" x14ac:dyDescent="0.25">
      <c r="A191" s="320">
        <v>3.1779999999999902</v>
      </c>
      <c r="B191" s="16" t="s">
        <v>1195</v>
      </c>
      <c r="C191" s="70" t="s">
        <v>948</v>
      </c>
      <c r="D191" s="69" t="s">
        <v>983</v>
      </c>
      <c r="E191" s="25" t="s">
        <v>530</v>
      </c>
      <c r="F191" s="29">
        <v>505.68</v>
      </c>
      <c r="G191" s="31">
        <f t="shared" si="12"/>
        <v>0</v>
      </c>
      <c r="H191" s="29">
        <f t="shared" si="13"/>
        <v>0</v>
      </c>
      <c r="I191" s="313"/>
      <c r="J191" s="4"/>
      <c r="K191" s="4"/>
      <c r="L191" s="4"/>
      <c r="M191" s="4"/>
      <c r="N191" s="4"/>
      <c r="O191" s="4"/>
      <c r="P191" s="4"/>
      <c r="Q191" s="4"/>
      <c r="R191" s="4"/>
      <c r="S191" s="4"/>
    </row>
    <row r="192" spans="1:19" ht="27.75" hidden="1" customHeight="1" x14ac:dyDescent="0.25">
      <c r="A192" s="320">
        <v>3.1789999999999901</v>
      </c>
      <c r="B192" s="16" t="s">
        <v>1196</v>
      </c>
      <c r="C192" s="70" t="s">
        <v>948</v>
      </c>
      <c r="D192" s="69" t="s">
        <v>984</v>
      </c>
      <c r="E192" s="25" t="s">
        <v>528</v>
      </c>
      <c r="F192" s="29">
        <v>147.56</v>
      </c>
      <c r="G192" s="31">
        <f t="shared" si="12"/>
        <v>0</v>
      </c>
      <c r="H192" s="29">
        <f t="shared" si="13"/>
        <v>0</v>
      </c>
      <c r="I192" s="313"/>
      <c r="J192" s="4"/>
      <c r="K192" s="4"/>
      <c r="L192" s="4"/>
      <c r="M192" s="4"/>
      <c r="N192" s="4"/>
      <c r="O192" s="4"/>
      <c r="P192" s="4"/>
      <c r="Q192" s="4"/>
      <c r="R192" s="4"/>
      <c r="S192" s="4"/>
    </row>
    <row r="193" spans="1:19" ht="27.75" hidden="1" customHeight="1" x14ac:dyDescent="0.25">
      <c r="A193" s="320">
        <v>3.1799999999999899</v>
      </c>
      <c r="B193" s="16" t="s">
        <v>1197</v>
      </c>
      <c r="C193" s="70" t="s">
        <v>949</v>
      </c>
      <c r="D193" s="69" t="s">
        <v>985</v>
      </c>
      <c r="E193" s="25" t="s">
        <v>528</v>
      </c>
      <c r="F193" s="29">
        <v>10.17</v>
      </c>
      <c r="G193" s="31">
        <f t="shared" si="12"/>
        <v>0</v>
      </c>
      <c r="H193" s="29">
        <f t="shared" si="13"/>
        <v>0</v>
      </c>
      <c r="I193" s="313"/>
      <c r="J193" s="4"/>
      <c r="K193" s="4"/>
      <c r="L193" s="4"/>
      <c r="M193" s="4"/>
      <c r="N193" s="4"/>
      <c r="O193" s="4"/>
      <c r="P193" s="4"/>
      <c r="Q193" s="4"/>
      <c r="R193" s="4"/>
      <c r="S193" s="4"/>
    </row>
    <row r="194" spans="1:19" ht="27.75" hidden="1" customHeight="1" x14ac:dyDescent="0.25">
      <c r="A194" s="320">
        <v>3.1809999999999898</v>
      </c>
      <c r="B194" s="16" t="s">
        <v>1198</v>
      </c>
      <c r="C194" s="70" t="s">
        <v>949</v>
      </c>
      <c r="D194" s="69" t="s">
        <v>986</v>
      </c>
      <c r="E194" s="25" t="s">
        <v>528</v>
      </c>
      <c r="F194" s="29">
        <v>19.850000000000001</v>
      </c>
      <c r="G194" s="31">
        <f t="shared" si="12"/>
        <v>0</v>
      </c>
      <c r="H194" s="29">
        <f t="shared" si="13"/>
        <v>0</v>
      </c>
      <c r="I194" s="313"/>
      <c r="J194" s="4"/>
      <c r="K194" s="4"/>
      <c r="L194" s="4"/>
      <c r="M194" s="4"/>
      <c r="N194" s="4"/>
      <c r="O194" s="4"/>
      <c r="P194" s="4"/>
      <c r="Q194" s="4"/>
      <c r="R194" s="4"/>
      <c r="S194" s="4"/>
    </row>
    <row r="195" spans="1:19" ht="27.75" hidden="1" customHeight="1" x14ac:dyDescent="0.25">
      <c r="A195" s="320">
        <v>3.1819999999999902</v>
      </c>
      <c r="B195" s="16" t="s">
        <v>1199</v>
      </c>
      <c r="C195" s="70" t="s">
        <v>949</v>
      </c>
      <c r="D195" s="69" t="s">
        <v>987</v>
      </c>
      <c r="E195" s="25" t="s">
        <v>529</v>
      </c>
      <c r="F195" s="29">
        <v>5.4</v>
      </c>
      <c r="G195" s="31">
        <f t="shared" si="12"/>
        <v>0</v>
      </c>
      <c r="H195" s="29">
        <f t="shared" si="13"/>
        <v>0</v>
      </c>
      <c r="I195" s="313"/>
      <c r="J195" s="4"/>
      <c r="K195" s="4"/>
      <c r="L195" s="4"/>
      <c r="M195" s="4"/>
      <c r="N195" s="4"/>
      <c r="O195" s="4"/>
      <c r="P195" s="4"/>
      <c r="Q195" s="4"/>
      <c r="R195" s="4"/>
      <c r="S195" s="4"/>
    </row>
    <row r="196" spans="1:19" ht="27.75" hidden="1" customHeight="1" x14ac:dyDescent="0.25">
      <c r="A196" s="320">
        <v>3.1829999999999901</v>
      </c>
      <c r="B196" s="16" t="s">
        <v>1200</v>
      </c>
      <c r="C196" s="70" t="s">
        <v>949</v>
      </c>
      <c r="D196" s="69" t="s">
        <v>988</v>
      </c>
      <c r="E196" s="25" t="s">
        <v>528</v>
      </c>
      <c r="F196" s="29">
        <v>19.39</v>
      </c>
      <c r="G196" s="31">
        <f t="shared" si="12"/>
        <v>0</v>
      </c>
      <c r="H196" s="29">
        <f t="shared" si="13"/>
        <v>0</v>
      </c>
      <c r="I196" s="313"/>
      <c r="J196" s="4"/>
      <c r="K196" s="4"/>
      <c r="L196" s="4"/>
      <c r="M196" s="4"/>
      <c r="N196" s="4"/>
      <c r="O196" s="4"/>
      <c r="P196" s="4"/>
      <c r="Q196" s="4"/>
      <c r="R196" s="4"/>
      <c r="S196" s="4"/>
    </row>
    <row r="197" spans="1:19" ht="27.75" hidden="1" customHeight="1" x14ac:dyDescent="0.25">
      <c r="A197" s="320">
        <v>3.1839999999999899</v>
      </c>
      <c r="B197" s="16" t="s">
        <v>1201</v>
      </c>
      <c r="C197" s="70" t="s">
        <v>949</v>
      </c>
      <c r="D197" s="69" t="s">
        <v>989</v>
      </c>
      <c r="E197" s="25" t="s">
        <v>528</v>
      </c>
      <c r="F197" s="29">
        <v>10.45</v>
      </c>
      <c r="G197" s="31">
        <f t="shared" si="12"/>
        <v>0</v>
      </c>
      <c r="H197" s="29">
        <f t="shared" si="13"/>
        <v>0</v>
      </c>
      <c r="I197" s="313"/>
      <c r="J197" s="4"/>
      <c r="K197" s="4"/>
      <c r="L197" s="4"/>
      <c r="M197" s="4"/>
      <c r="N197" s="4"/>
      <c r="O197" s="4"/>
      <c r="P197" s="4"/>
      <c r="Q197" s="4"/>
      <c r="R197" s="4"/>
      <c r="S197" s="4"/>
    </row>
    <row r="198" spans="1:19" ht="27.75" hidden="1" customHeight="1" x14ac:dyDescent="0.25">
      <c r="A198" s="320">
        <v>3.1849999999999898</v>
      </c>
      <c r="B198" s="16" t="s">
        <v>1202</v>
      </c>
      <c r="C198" s="70" t="s">
        <v>949</v>
      </c>
      <c r="D198" s="69" t="s">
        <v>990</v>
      </c>
      <c r="E198" s="25" t="s">
        <v>528</v>
      </c>
      <c r="F198" s="29">
        <v>25.56</v>
      </c>
      <c r="G198" s="31">
        <f t="shared" si="12"/>
        <v>0</v>
      </c>
      <c r="H198" s="29">
        <f t="shared" si="13"/>
        <v>0</v>
      </c>
      <c r="I198" s="313"/>
      <c r="J198" s="4"/>
      <c r="K198" s="4"/>
      <c r="L198" s="4"/>
      <c r="M198" s="4"/>
      <c r="N198" s="4"/>
      <c r="O198" s="4"/>
      <c r="P198" s="4"/>
      <c r="Q198" s="4"/>
      <c r="R198" s="4"/>
      <c r="S198" s="4"/>
    </row>
    <row r="199" spans="1:19" ht="27.75" hidden="1" customHeight="1" x14ac:dyDescent="0.25">
      <c r="A199" s="320">
        <v>3.1859999999999902</v>
      </c>
      <c r="B199" s="16" t="s">
        <v>1203</v>
      </c>
      <c r="C199" s="70" t="s">
        <v>949</v>
      </c>
      <c r="D199" s="69" t="s">
        <v>991</v>
      </c>
      <c r="E199" s="25" t="s">
        <v>529</v>
      </c>
      <c r="F199" s="29">
        <v>17.43</v>
      </c>
      <c r="G199" s="31">
        <f t="shared" si="12"/>
        <v>0</v>
      </c>
      <c r="H199" s="29">
        <f t="shared" si="13"/>
        <v>0</v>
      </c>
      <c r="I199" s="313"/>
      <c r="J199" s="4"/>
      <c r="K199" s="4"/>
      <c r="L199" s="4"/>
      <c r="M199" s="4"/>
      <c r="N199" s="4"/>
      <c r="O199" s="4"/>
      <c r="P199" s="4"/>
      <c r="Q199" s="4"/>
      <c r="R199" s="4"/>
      <c r="S199" s="4"/>
    </row>
    <row r="200" spans="1:19" ht="27.75" hidden="1" customHeight="1" x14ac:dyDescent="0.25">
      <c r="A200" s="320">
        <v>3.1869999999999901</v>
      </c>
      <c r="B200" s="16" t="s">
        <v>1204</v>
      </c>
      <c r="C200" s="70" t="s">
        <v>949</v>
      </c>
      <c r="D200" s="69" t="s">
        <v>992</v>
      </c>
      <c r="E200" s="25" t="s">
        <v>529</v>
      </c>
      <c r="F200" s="29">
        <v>9.32</v>
      </c>
      <c r="G200" s="31">
        <f t="shared" ref="G200:G263" si="14">SUM(J200:S200)</f>
        <v>0</v>
      </c>
      <c r="H200" s="29">
        <f t="shared" ref="H200:H263" si="15">F200*G200</f>
        <v>0</v>
      </c>
      <c r="I200" s="313"/>
      <c r="J200" s="4"/>
      <c r="K200" s="4"/>
      <c r="L200" s="4"/>
      <c r="M200" s="4"/>
      <c r="N200" s="4"/>
      <c r="O200" s="4"/>
      <c r="P200" s="4"/>
      <c r="Q200" s="4"/>
      <c r="R200" s="4"/>
      <c r="S200" s="4"/>
    </row>
    <row r="201" spans="1:19" ht="27.75" hidden="1" customHeight="1" x14ac:dyDescent="0.25">
      <c r="A201" s="320">
        <v>3.18799999999999</v>
      </c>
      <c r="B201" s="16" t="s">
        <v>1205</v>
      </c>
      <c r="C201" s="70" t="s">
        <v>949</v>
      </c>
      <c r="D201" s="69" t="s">
        <v>993</v>
      </c>
      <c r="E201" s="25" t="s">
        <v>528</v>
      </c>
      <c r="F201" s="29">
        <v>28.24</v>
      </c>
      <c r="G201" s="31">
        <f t="shared" si="14"/>
        <v>0</v>
      </c>
      <c r="H201" s="29">
        <f t="shared" si="15"/>
        <v>0</v>
      </c>
      <c r="I201" s="313"/>
      <c r="J201" s="4"/>
      <c r="K201" s="4"/>
      <c r="L201" s="4"/>
      <c r="M201" s="4"/>
      <c r="N201" s="4"/>
      <c r="O201" s="4"/>
      <c r="P201" s="4"/>
      <c r="Q201" s="4"/>
      <c r="R201" s="4"/>
      <c r="S201" s="4"/>
    </row>
    <row r="202" spans="1:19" ht="27.75" hidden="1" customHeight="1" x14ac:dyDescent="0.25">
      <c r="A202" s="320">
        <v>3.1889999999999898</v>
      </c>
      <c r="B202" s="16" t="s">
        <v>1206</v>
      </c>
      <c r="C202" s="70" t="s">
        <v>949</v>
      </c>
      <c r="D202" s="69" t="s">
        <v>994</v>
      </c>
      <c r="E202" s="25" t="s">
        <v>529</v>
      </c>
      <c r="F202" s="29">
        <v>5.58</v>
      </c>
      <c r="G202" s="31">
        <f t="shared" si="14"/>
        <v>0</v>
      </c>
      <c r="H202" s="29">
        <f t="shared" si="15"/>
        <v>0</v>
      </c>
      <c r="I202" s="313"/>
      <c r="J202" s="4"/>
      <c r="K202" s="4"/>
      <c r="L202" s="4"/>
      <c r="M202" s="4"/>
      <c r="N202" s="4"/>
      <c r="O202" s="4"/>
      <c r="P202" s="4"/>
      <c r="Q202" s="4"/>
      <c r="R202" s="4"/>
      <c r="S202" s="4"/>
    </row>
    <row r="203" spans="1:19" ht="27.75" hidden="1" customHeight="1" x14ac:dyDescent="0.25">
      <c r="A203" s="320">
        <v>3.1899999999999902</v>
      </c>
      <c r="B203" s="16" t="s">
        <v>1207</v>
      </c>
      <c r="C203" s="70" t="s">
        <v>950</v>
      </c>
      <c r="D203" s="69" t="s">
        <v>995</v>
      </c>
      <c r="E203" s="25" t="s">
        <v>528</v>
      </c>
      <c r="F203" s="29">
        <v>34.78</v>
      </c>
      <c r="G203" s="31">
        <f t="shared" si="14"/>
        <v>0</v>
      </c>
      <c r="H203" s="29">
        <f t="shared" si="15"/>
        <v>0</v>
      </c>
      <c r="I203" s="313"/>
      <c r="J203" s="4"/>
      <c r="K203" s="4"/>
      <c r="L203" s="4"/>
      <c r="M203" s="4"/>
      <c r="N203" s="4"/>
      <c r="O203" s="4"/>
      <c r="P203" s="4"/>
      <c r="Q203" s="4"/>
      <c r="R203" s="4"/>
      <c r="S203" s="4"/>
    </row>
    <row r="204" spans="1:19" ht="27.75" hidden="1" customHeight="1" x14ac:dyDescent="0.25">
      <c r="A204" s="320">
        <v>3.1909999999999901</v>
      </c>
      <c r="B204" s="16" t="s">
        <v>1208</v>
      </c>
      <c r="C204" s="70" t="s">
        <v>950</v>
      </c>
      <c r="D204" s="69" t="s">
        <v>996</v>
      </c>
      <c r="E204" s="25" t="s">
        <v>528</v>
      </c>
      <c r="F204" s="29">
        <v>32.03</v>
      </c>
      <c r="G204" s="31">
        <f t="shared" si="14"/>
        <v>0</v>
      </c>
      <c r="H204" s="29">
        <f t="shared" si="15"/>
        <v>0</v>
      </c>
      <c r="I204" s="313"/>
      <c r="J204" s="4"/>
      <c r="K204" s="4"/>
      <c r="L204" s="4"/>
      <c r="M204" s="4"/>
      <c r="N204" s="4"/>
      <c r="O204" s="4"/>
      <c r="P204" s="4"/>
      <c r="Q204" s="4"/>
      <c r="R204" s="4"/>
      <c r="S204" s="4"/>
    </row>
    <row r="205" spans="1:19" ht="27.75" hidden="1" customHeight="1" x14ac:dyDescent="0.25">
      <c r="A205" s="320">
        <v>3.19199999999999</v>
      </c>
      <c r="B205" s="16" t="s">
        <v>1209</v>
      </c>
      <c r="C205" s="70" t="s">
        <v>950</v>
      </c>
      <c r="D205" s="69" t="s">
        <v>997</v>
      </c>
      <c r="E205" s="25" t="s">
        <v>528</v>
      </c>
      <c r="F205" s="29">
        <v>24.59</v>
      </c>
      <c r="G205" s="31">
        <f t="shared" si="14"/>
        <v>0</v>
      </c>
      <c r="H205" s="29">
        <f t="shared" si="15"/>
        <v>0</v>
      </c>
      <c r="I205" s="313"/>
      <c r="J205" s="4"/>
      <c r="K205" s="4"/>
      <c r="L205" s="4"/>
      <c r="M205" s="4"/>
      <c r="N205" s="4"/>
      <c r="O205" s="4"/>
      <c r="P205" s="4"/>
      <c r="Q205" s="4"/>
      <c r="R205" s="4"/>
      <c r="S205" s="4"/>
    </row>
    <row r="206" spans="1:19" ht="27.75" hidden="1" customHeight="1" x14ac:dyDescent="0.25">
      <c r="A206" s="320">
        <v>3.1929999999999898</v>
      </c>
      <c r="B206" s="16" t="s">
        <v>1210</v>
      </c>
      <c r="C206" s="70" t="s">
        <v>950</v>
      </c>
      <c r="D206" s="69" t="s">
        <v>998</v>
      </c>
      <c r="E206" s="25" t="s">
        <v>528</v>
      </c>
      <c r="F206" s="29">
        <v>27.43</v>
      </c>
      <c r="G206" s="31">
        <f t="shared" si="14"/>
        <v>0</v>
      </c>
      <c r="H206" s="29">
        <f t="shared" si="15"/>
        <v>0</v>
      </c>
      <c r="I206" s="313"/>
      <c r="J206" s="4"/>
      <c r="K206" s="4"/>
      <c r="L206" s="4"/>
      <c r="M206" s="4"/>
      <c r="N206" s="4"/>
      <c r="O206" s="4"/>
      <c r="P206" s="4"/>
      <c r="Q206" s="4"/>
      <c r="R206" s="4"/>
      <c r="S206" s="4"/>
    </row>
    <row r="207" spans="1:19" ht="27.75" hidden="1" customHeight="1" x14ac:dyDescent="0.25">
      <c r="A207" s="320">
        <v>3.1939999999999902</v>
      </c>
      <c r="B207" s="16" t="s">
        <v>1211</v>
      </c>
      <c r="C207" s="70" t="s">
        <v>950</v>
      </c>
      <c r="D207" s="69" t="s">
        <v>999</v>
      </c>
      <c r="E207" s="25" t="s">
        <v>528</v>
      </c>
      <c r="F207" s="29">
        <v>44.22</v>
      </c>
      <c r="G207" s="31">
        <f t="shared" si="14"/>
        <v>0</v>
      </c>
      <c r="H207" s="29">
        <f t="shared" si="15"/>
        <v>0</v>
      </c>
      <c r="I207" s="313"/>
      <c r="J207" s="4"/>
      <c r="K207" s="4"/>
      <c r="L207" s="4"/>
      <c r="M207" s="4"/>
      <c r="N207" s="4"/>
      <c r="O207" s="4"/>
      <c r="P207" s="4"/>
      <c r="Q207" s="4"/>
      <c r="R207" s="4"/>
      <c r="S207" s="4"/>
    </row>
    <row r="208" spans="1:19" ht="27.75" hidden="1" customHeight="1" x14ac:dyDescent="0.25">
      <c r="A208" s="320">
        <v>3.1949999999999901</v>
      </c>
      <c r="B208" s="16" t="s">
        <v>1212</v>
      </c>
      <c r="C208" s="70" t="s">
        <v>950</v>
      </c>
      <c r="D208" s="69" t="s">
        <v>1000</v>
      </c>
      <c r="E208" s="25" t="s">
        <v>528</v>
      </c>
      <c r="F208" s="29">
        <v>39.619999999999997</v>
      </c>
      <c r="G208" s="31">
        <f t="shared" si="14"/>
        <v>0</v>
      </c>
      <c r="H208" s="29">
        <f t="shared" si="15"/>
        <v>0</v>
      </c>
      <c r="I208" s="313"/>
      <c r="J208" s="4"/>
      <c r="K208" s="4"/>
      <c r="L208" s="4"/>
      <c r="M208" s="4"/>
      <c r="N208" s="4"/>
      <c r="O208" s="4"/>
      <c r="P208" s="4"/>
      <c r="Q208" s="4"/>
      <c r="R208" s="4"/>
      <c r="S208" s="4"/>
    </row>
    <row r="209" spans="1:38" ht="27.75" hidden="1" customHeight="1" x14ac:dyDescent="0.25">
      <c r="A209" s="320">
        <v>3.19599999999999</v>
      </c>
      <c r="B209" s="16" t="s">
        <v>1213</v>
      </c>
      <c r="C209" s="70" t="s">
        <v>950</v>
      </c>
      <c r="D209" s="69" t="s">
        <v>1001</v>
      </c>
      <c r="E209" s="25" t="s">
        <v>528</v>
      </c>
      <c r="F209" s="29">
        <v>39</v>
      </c>
      <c r="G209" s="31">
        <f t="shared" si="14"/>
        <v>0</v>
      </c>
      <c r="H209" s="29">
        <f t="shared" si="15"/>
        <v>0</v>
      </c>
      <c r="I209" s="313"/>
      <c r="J209" s="4"/>
      <c r="K209" s="4"/>
      <c r="L209" s="4"/>
      <c r="M209" s="4"/>
      <c r="N209" s="4"/>
      <c r="O209" s="4"/>
      <c r="P209" s="4"/>
      <c r="Q209" s="4"/>
      <c r="R209" s="4"/>
      <c r="S209" s="4"/>
    </row>
    <row r="210" spans="1:38" ht="27.75" hidden="1" customHeight="1" x14ac:dyDescent="0.25">
      <c r="A210" s="320">
        <v>3.1969999999999898</v>
      </c>
      <c r="B210" s="16" t="s">
        <v>1214</v>
      </c>
      <c r="C210" s="70" t="s">
        <v>950</v>
      </c>
      <c r="D210" s="69" t="s">
        <v>1002</v>
      </c>
      <c r="E210" s="25" t="s">
        <v>530</v>
      </c>
      <c r="F210" s="29">
        <v>98</v>
      </c>
      <c r="G210" s="31">
        <f t="shared" si="14"/>
        <v>0</v>
      </c>
      <c r="H210" s="29">
        <f t="shared" si="15"/>
        <v>0</v>
      </c>
      <c r="I210" s="313"/>
      <c r="J210" s="4"/>
      <c r="K210" s="4"/>
      <c r="L210" s="4"/>
      <c r="M210" s="4"/>
      <c r="N210" s="4"/>
      <c r="O210" s="4"/>
      <c r="P210" s="4"/>
      <c r="Q210" s="4"/>
      <c r="R210" s="4"/>
      <c r="S210" s="4"/>
    </row>
    <row r="211" spans="1:38" ht="27.75" hidden="1" customHeight="1" x14ac:dyDescent="0.25">
      <c r="A211" s="320">
        <v>3.1979999999999902</v>
      </c>
      <c r="B211" s="16" t="s">
        <v>1215</v>
      </c>
      <c r="C211" s="70" t="s">
        <v>950</v>
      </c>
      <c r="D211" s="69" t="s">
        <v>1003</v>
      </c>
      <c r="E211" s="25" t="s">
        <v>529</v>
      </c>
      <c r="F211" s="29">
        <v>20.55</v>
      </c>
      <c r="G211" s="31">
        <f t="shared" si="14"/>
        <v>0</v>
      </c>
      <c r="H211" s="29">
        <f t="shared" si="15"/>
        <v>0</v>
      </c>
      <c r="I211" s="313"/>
      <c r="J211" s="4"/>
      <c r="K211" s="4"/>
      <c r="L211" s="4"/>
      <c r="M211" s="4"/>
      <c r="N211" s="4"/>
      <c r="O211" s="4"/>
      <c r="P211" s="4"/>
      <c r="Q211" s="4"/>
      <c r="R211" s="4"/>
      <c r="S211" s="4"/>
    </row>
    <row r="212" spans="1:38" ht="27.75" hidden="1" customHeight="1" x14ac:dyDescent="0.25">
      <c r="A212" s="320">
        <v>3.1989999999999901</v>
      </c>
      <c r="B212" s="16" t="s">
        <v>1216</v>
      </c>
      <c r="C212" s="70" t="s">
        <v>950</v>
      </c>
      <c r="D212" s="69" t="s">
        <v>1004</v>
      </c>
      <c r="E212" s="25" t="s">
        <v>529</v>
      </c>
      <c r="F212" s="29">
        <v>31.57</v>
      </c>
      <c r="G212" s="31">
        <f t="shared" si="14"/>
        <v>0</v>
      </c>
      <c r="H212" s="29">
        <f t="shared" si="15"/>
        <v>0</v>
      </c>
      <c r="I212" s="313"/>
      <c r="J212" s="4"/>
      <c r="K212" s="4"/>
      <c r="L212" s="4"/>
      <c r="M212" s="4"/>
      <c r="N212" s="4"/>
      <c r="O212" s="4"/>
      <c r="P212" s="4"/>
      <c r="Q212" s="4"/>
      <c r="R212" s="4"/>
      <c r="S212" s="4"/>
    </row>
    <row r="213" spans="1:38" ht="27.75" hidden="1" customHeight="1" x14ac:dyDescent="0.25">
      <c r="A213" s="320">
        <v>3.19999999999999</v>
      </c>
      <c r="B213" s="16" t="s">
        <v>1217</v>
      </c>
      <c r="C213" s="70" t="s">
        <v>950</v>
      </c>
      <c r="D213" s="69" t="s">
        <v>1005</v>
      </c>
      <c r="E213" s="25" t="s">
        <v>529</v>
      </c>
      <c r="F213" s="29">
        <v>18.52</v>
      </c>
      <c r="G213" s="31">
        <f t="shared" si="14"/>
        <v>0</v>
      </c>
      <c r="H213" s="29">
        <f t="shared" si="15"/>
        <v>0</v>
      </c>
      <c r="I213" s="313"/>
      <c r="J213" s="4"/>
      <c r="K213" s="4"/>
      <c r="L213" s="4"/>
      <c r="M213" s="4"/>
      <c r="N213" s="4"/>
      <c r="O213" s="4"/>
      <c r="P213" s="4"/>
      <c r="Q213" s="4"/>
      <c r="R213" s="4"/>
      <c r="S213" s="4"/>
    </row>
    <row r="214" spans="1:38" ht="27.75" hidden="1" customHeight="1" x14ac:dyDescent="0.25">
      <c r="A214" s="320">
        <v>3.2009999999999899</v>
      </c>
      <c r="B214" s="16" t="s">
        <v>1218</v>
      </c>
      <c r="C214" s="70" t="s">
        <v>950</v>
      </c>
      <c r="D214" s="69" t="s">
        <v>1006</v>
      </c>
      <c r="E214" s="25" t="s">
        <v>529</v>
      </c>
      <c r="F214" s="29">
        <v>19.850000000000001</v>
      </c>
      <c r="G214" s="31">
        <f t="shared" si="14"/>
        <v>0</v>
      </c>
      <c r="H214" s="29">
        <f t="shared" si="15"/>
        <v>0</v>
      </c>
      <c r="I214" s="313"/>
      <c r="J214" s="4"/>
      <c r="K214" s="4"/>
      <c r="L214" s="4"/>
      <c r="M214" s="4"/>
      <c r="N214" s="4"/>
      <c r="O214" s="4"/>
      <c r="P214" s="4"/>
      <c r="Q214" s="4"/>
      <c r="R214" s="4"/>
      <c r="S214" s="4"/>
    </row>
    <row r="215" spans="1:38" ht="27.75" hidden="1" customHeight="1" x14ac:dyDescent="0.25">
      <c r="A215" s="320">
        <v>3.2019999999999902</v>
      </c>
      <c r="B215" s="16" t="s">
        <v>1219</v>
      </c>
      <c r="C215" s="70" t="s">
        <v>950</v>
      </c>
      <c r="D215" s="69" t="s">
        <v>1007</v>
      </c>
      <c r="E215" s="25" t="s">
        <v>529</v>
      </c>
      <c r="F215" s="29">
        <v>11.92</v>
      </c>
      <c r="G215" s="31">
        <f t="shared" si="14"/>
        <v>0</v>
      </c>
      <c r="H215" s="29">
        <f t="shared" si="15"/>
        <v>0</v>
      </c>
      <c r="I215" s="313"/>
      <c r="J215" s="4"/>
      <c r="K215" s="4"/>
      <c r="L215" s="4"/>
      <c r="M215" s="4"/>
      <c r="N215" s="4"/>
      <c r="O215" s="4"/>
      <c r="P215" s="4"/>
      <c r="Q215" s="4"/>
      <c r="R215" s="4"/>
      <c r="S215" s="4"/>
    </row>
    <row r="216" spans="1:38" ht="27.75" hidden="1" customHeight="1" x14ac:dyDescent="0.25">
      <c r="A216" s="320">
        <v>3.2029999999999901</v>
      </c>
      <c r="B216" s="16" t="s">
        <v>1220</v>
      </c>
      <c r="C216" s="70" t="s">
        <v>950</v>
      </c>
      <c r="D216" s="69" t="s">
        <v>1008</v>
      </c>
      <c r="E216" s="25" t="s">
        <v>529</v>
      </c>
      <c r="F216" s="29">
        <v>14.96</v>
      </c>
      <c r="G216" s="31">
        <f t="shared" si="14"/>
        <v>0</v>
      </c>
      <c r="H216" s="29">
        <f t="shared" si="15"/>
        <v>0</v>
      </c>
      <c r="I216" s="313"/>
      <c r="J216" s="4"/>
      <c r="K216" s="4"/>
      <c r="L216" s="4"/>
      <c r="M216" s="4"/>
      <c r="N216" s="4"/>
      <c r="O216" s="4"/>
      <c r="P216" s="4"/>
      <c r="Q216" s="4"/>
      <c r="R216" s="4"/>
      <c r="S216" s="4"/>
    </row>
    <row r="217" spans="1:38" ht="27.75" hidden="1" customHeight="1" x14ac:dyDescent="0.25">
      <c r="A217" s="320">
        <v>3.20399999999999</v>
      </c>
      <c r="B217" s="16" t="s">
        <v>1221</v>
      </c>
      <c r="C217" s="70" t="s">
        <v>950</v>
      </c>
      <c r="D217" s="69" t="s">
        <v>1009</v>
      </c>
      <c r="E217" s="25" t="s">
        <v>529</v>
      </c>
      <c r="F217" s="29">
        <v>5.96</v>
      </c>
      <c r="G217" s="31">
        <f t="shared" si="14"/>
        <v>0</v>
      </c>
      <c r="H217" s="29">
        <f t="shared" si="15"/>
        <v>0</v>
      </c>
      <c r="I217" s="313"/>
      <c r="J217" s="4"/>
      <c r="K217" s="4"/>
      <c r="L217" s="4"/>
      <c r="M217" s="4"/>
      <c r="N217" s="4"/>
      <c r="O217" s="4"/>
      <c r="P217" s="4"/>
      <c r="Q217" s="4"/>
      <c r="R217" s="4"/>
      <c r="S217" s="4"/>
    </row>
    <row r="218" spans="1:38" ht="27.75" hidden="1" customHeight="1" x14ac:dyDescent="0.25">
      <c r="A218" s="320">
        <v>3.2049999999999899</v>
      </c>
      <c r="B218" s="16" t="s">
        <v>1222</v>
      </c>
      <c r="C218" s="70" t="s">
        <v>951</v>
      </c>
      <c r="D218" s="69" t="s">
        <v>1010</v>
      </c>
      <c r="E218" s="25" t="s">
        <v>528</v>
      </c>
      <c r="F218" s="29">
        <v>67.77</v>
      </c>
      <c r="G218" s="31">
        <f t="shared" si="14"/>
        <v>0</v>
      </c>
      <c r="H218" s="29">
        <f t="shared" si="15"/>
        <v>0</v>
      </c>
      <c r="I218" s="313"/>
      <c r="J218" s="4"/>
      <c r="K218" s="4"/>
      <c r="L218" s="4"/>
      <c r="M218" s="4"/>
      <c r="N218" s="4"/>
      <c r="O218" s="4"/>
      <c r="P218" s="4"/>
      <c r="Q218" s="4"/>
      <c r="R218" s="4"/>
      <c r="S218" s="4"/>
    </row>
    <row r="219" spans="1:38" ht="27.75" hidden="1" customHeight="1" x14ac:dyDescent="0.25">
      <c r="A219" s="320">
        <v>3.2059999999999902</v>
      </c>
      <c r="B219" s="16" t="s">
        <v>1223</v>
      </c>
      <c r="C219" s="70" t="s">
        <v>951</v>
      </c>
      <c r="D219" s="69" t="s">
        <v>1011</v>
      </c>
      <c r="E219" s="25" t="s">
        <v>528</v>
      </c>
      <c r="F219" s="29">
        <v>39.76</v>
      </c>
      <c r="G219" s="31">
        <f t="shared" si="14"/>
        <v>0</v>
      </c>
      <c r="H219" s="29">
        <f t="shared" si="15"/>
        <v>0</v>
      </c>
      <c r="I219" s="313"/>
      <c r="J219" s="4"/>
      <c r="K219" s="4"/>
      <c r="L219" s="4"/>
      <c r="M219" s="4"/>
      <c r="N219" s="4"/>
      <c r="O219" s="4"/>
      <c r="P219" s="4"/>
      <c r="Q219" s="4"/>
      <c r="R219" s="4"/>
      <c r="S219" s="4"/>
    </row>
    <row r="220" spans="1:38" ht="27.75" hidden="1" customHeight="1" x14ac:dyDescent="0.25">
      <c r="A220" s="320">
        <v>3.2069999999999901</v>
      </c>
      <c r="B220" s="16" t="s">
        <v>1224</v>
      </c>
      <c r="C220" s="70" t="s">
        <v>951</v>
      </c>
      <c r="D220" s="69" t="s">
        <v>1012</v>
      </c>
      <c r="E220" s="25" t="s">
        <v>528</v>
      </c>
      <c r="F220" s="29">
        <v>30.56</v>
      </c>
      <c r="G220" s="31">
        <f t="shared" si="14"/>
        <v>0</v>
      </c>
      <c r="H220" s="29">
        <f t="shared" si="15"/>
        <v>0</v>
      </c>
      <c r="I220" s="313"/>
      <c r="J220" s="4"/>
      <c r="K220" s="4"/>
      <c r="L220" s="4"/>
      <c r="M220" s="4"/>
      <c r="N220" s="4"/>
      <c r="O220" s="4"/>
      <c r="P220" s="4"/>
      <c r="Q220" s="4"/>
      <c r="R220" s="4"/>
      <c r="S220" s="4"/>
    </row>
    <row r="221" spans="1:38" ht="27.75" hidden="1" customHeight="1" x14ac:dyDescent="0.25">
      <c r="A221" s="320">
        <v>3.20799999999999</v>
      </c>
      <c r="B221" s="16" t="s">
        <v>1225</v>
      </c>
      <c r="C221" s="140" t="s">
        <v>951</v>
      </c>
      <c r="D221" s="69" t="s">
        <v>1013</v>
      </c>
      <c r="E221" s="25" t="s">
        <v>528</v>
      </c>
      <c r="F221" s="29">
        <v>21.88</v>
      </c>
      <c r="G221" s="31">
        <f t="shared" si="14"/>
        <v>0</v>
      </c>
      <c r="H221" s="29">
        <f t="shared" si="15"/>
        <v>0</v>
      </c>
      <c r="I221" s="313"/>
      <c r="J221" s="4"/>
      <c r="K221" s="4"/>
      <c r="L221" s="4"/>
      <c r="M221" s="4"/>
      <c r="N221" s="4"/>
      <c r="O221" s="4"/>
      <c r="P221" s="4"/>
      <c r="Q221" s="4"/>
      <c r="R221" s="4"/>
      <c r="S221" s="4"/>
    </row>
    <row r="222" spans="1:38" ht="18.75" hidden="1" customHeight="1" x14ac:dyDescent="0.25">
      <c r="A222" s="320">
        <v>3.2089999999999899</v>
      </c>
      <c r="B222" s="16" t="s">
        <v>1226</v>
      </c>
      <c r="C222" s="140" t="s">
        <v>951</v>
      </c>
      <c r="D222" s="69" t="s">
        <v>1014</v>
      </c>
      <c r="E222" s="25" t="s">
        <v>528</v>
      </c>
      <c r="F222" s="29">
        <v>77.069999999999993</v>
      </c>
      <c r="G222" s="31">
        <f t="shared" si="14"/>
        <v>0</v>
      </c>
      <c r="H222" s="29">
        <f t="shared" si="15"/>
        <v>0</v>
      </c>
      <c r="I222" s="313"/>
      <c r="J222" s="4"/>
      <c r="K222" s="4"/>
      <c r="L222" s="4"/>
      <c r="M222" s="4"/>
      <c r="N222" s="4"/>
      <c r="O222" s="4"/>
      <c r="P222" s="4"/>
      <c r="Q222" s="4"/>
      <c r="R222" s="4"/>
      <c r="S222" s="4"/>
    </row>
    <row r="223" spans="1:38" s="156" customFormat="1" ht="18" hidden="1" customHeight="1" x14ac:dyDescent="0.25">
      <c r="A223" s="320">
        <v>3.2099999999999902</v>
      </c>
      <c r="B223" s="157" t="s">
        <v>1227</v>
      </c>
      <c r="C223" s="205" t="s">
        <v>951</v>
      </c>
      <c r="D223" s="158" t="s">
        <v>1015</v>
      </c>
      <c r="E223" s="159" t="s">
        <v>528</v>
      </c>
      <c r="F223" s="160">
        <v>82.06</v>
      </c>
      <c r="G223" s="31">
        <f t="shared" ref="G223" si="16">SUM(J223:S223)</f>
        <v>0</v>
      </c>
      <c r="H223" s="29">
        <f t="shared" ref="H223" si="17">F223*G223</f>
        <v>0</v>
      </c>
      <c r="I223" s="325"/>
      <c r="J223" s="154"/>
      <c r="K223" s="154"/>
      <c r="L223" s="154"/>
      <c r="M223" s="154"/>
      <c r="N223" s="154"/>
      <c r="O223" s="154"/>
      <c r="P223" s="154"/>
      <c r="Q223" s="154"/>
      <c r="R223" s="154"/>
      <c r="S223" s="154"/>
      <c r="T223" s="155"/>
      <c r="U223" s="155"/>
      <c r="V223" s="155"/>
      <c r="W223" s="155"/>
      <c r="X223" s="155"/>
      <c r="Y223" s="155"/>
      <c r="Z223" s="155"/>
      <c r="AA223" s="155"/>
      <c r="AB223" s="155"/>
      <c r="AC223" s="155"/>
      <c r="AD223" s="155"/>
      <c r="AE223" s="155"/>
      <c r="AF223" s="155"/>
      <c r="AG223" s="155"/>
      <c r="AH223" s="155"/>
      <c r="AI223" s="155"/>
      <c r="AJ223" s="155"/>
      <c r="AK223" s="155"/>
      <c r="AL223" s="155"/>
    </row>
    <row r="224" spans="1:38" ht="18.75" hidden="1" customHeight="1" x14ac:dyDescent="0.25">
      <c r="A224" s="320">
        <v>3.2109999999999901</v>
      </c>
      <c r="B224" s="305" t="s">
        <v>1228</v>
      </c>
      <c r="C224" s="306" t="s">
        <v>951</v>
      </c>
      <c r="D224" s="168" t="s">
        <v>1016</v>
      </c>
      <c r="E224" s="307" t="s">
        <v>528</v>
      </c>
      <c r="F224" s="162">
        <v>81.319999999999993</v>
      </c>
      <c r="G224" s="161">
        <f t="shared" si="14"/>
        <v>0</v>
      </c>
      <c r="H224" s="162">
        <f t="shared" si="15"/>
        <v>0</v>
      </c>
      <c r="I224" s="326"/>
      <c r="J224" s="4"/>
      <c r="K224" s="4"/>
      <c r="L224" s="4"/>
      <c r="M224" s="4"/>
      <c r="N224" s="4"/>
      <c r="O224" s="4"/>
      <c r="P224" s="4"/>
      <c r="Q224" s="4"/>
      <c r="R224" s="4"/>
      <c r="S224" s="4"/>
    </row>
    <row r="225" spans="1:19" ht="18.75" hidden="1" customHeight="1" x14ac:dyDescent="0.25">
      <c r="A225" s="320">
        <v>3.21199999999999</v>
      </c>
      <c r="B225" s="16" t="s">
        <v>1229</v>
      </c>
      <c r="C225" s="140" t="s">
        <v>951</v>
      </c>
      <c r="D225" s="69" t="s">
        <v>1017</v>
      </c>
      <c r="E225" s="25" t="s">
        <v>528</v>
      </c>
      <c r="F225" s="29">
        <v>86.3</v>
      </c>
      <c r="G225" s="31">
        <f t="shared" si="14"/>
        <v>0</v>
      </c>
      <c r="H225" s="29">
        <f t="shared" si="15"/>
        <v>0</v>
      </c>
      <c r="I225" s="313"/>
      <c r="J225" s="4"/>
      <c r="K225" s="4"/>
      <c r="L225" s="4"/>
      <c r="M225" s="4"/>
      <c r="N225" s="4"/>
      <c r="O225" s="4"/>
      <c r="P225" s="4"/>
      <c r="Q225" s="4"/>
      <c r="R225" s="4"/>
      <c r="S225" s="4"/>
    </row>
    <row r="226" spans="1:19" ht="18.75" hidden="1" customHeight="1" x14ac:dyDescent="0.25">
      <c r="A226" s="320">
        <v>3.2129999999999899</v>
      </c>
      <c r="B226" s="16" t="s">
        <v>1230</v>
      </c>
      <c r="C226" s="140" t="s">
        <v>951</v>
      </c>
      <c r="D226" s="69" t="s">
        <v>1018</v>
      </c>
      <c r="E226" s="25" t="s">
        <v>528</v>
      </c>
      <c r="F226" s="29">
        <v>119.76</v>
      </c>
      <c r="G226" s="31">
        <f t="shared" si="14"/>
        <v>0</v>
      </c>
      <c r="H226" s="29">
        <f t="shared" si="15"/>
        <v>0</v>
      </c>
      <c r="I226" s="313"/>
      <c r="J226" s="4"/>
      <c r="K226" s="4"/>
      <c r="L226" s="4"/>
      <c r="M226" s="4"/>
      <c r="N226" s="4"/>
      <c r="O226" s="4"/>
      <c r="P226" s="4"/>
      <c r="Q226" s="4"/>
      <c r="R226" s="4"/>
      <c r="S226" s="4"/>
    </row>
    <row r="227" spans="1:19" ht="18.75" hidden="1" customHeight="1" x14ac:dyDescent="0.25">
      <c r="A227" s="320">
        <v>3.2139999999999902</v>
      </c>
      <c r="B227" s="16" t="s">
        <v>1231</v>
      </c>
      <c r="C227" s="140" t="s">
        <v>951</v>
      </c>
      <c r="D227" s="69" t="s">
        <v>1019</v>
      </c>
      <c r="E227" s="25" t="s">
        <v>528</v>
      </c>
      <c r="F227" s="29">
        <v>48.7</v>
      </c>
      <c r="G227" s="31">
        <f t="shared" si="14"/>
        <v>0</v>
      </c>
      <c r="H227" s="29">
        <f t="shared" si="15"/>
        <v>0</v>
      </c>
      <c r="I227" s="313"/>
      <c r="J227" s="4"/>
      <c r="K227" s="4"/>
      <c r="L227" s="4"/>
      <c r="M227" s="4"/>
      <c r="N227" s="4"/>
      <c r="O227" s="4"/>
      <c r="P227" s="4"/>
      <c r="Q227" s="4"/>
      <c r="R227" s="4"/>
      <c r="S227" s="4"/>
    </row>
    <row r="228" spans="1:19" ht="18.75" hidden="1" customHeight="1" x14ac:dyDescent="0.25">
      <c r="A228" s="320">
        <v>3.2149999999999901</v>
      </c>
      <c r="B228" s="16" t="s">
        <v>1232</v>
      </c>
      <c r="C228" s="140" t="s">
        <v>951</v>
      </c>
      <c r="D228" s="69" t="s">
        <v>1020</v>
      </c>
      <c r="E228" s="25" t="s">
        <v>528</v>
      </c>
      <c r="F228" s="29">
        <v>30.56</v>
      </c>
      <c r="G228" s="31">
        <f t="shared" si="14"/>
        <v>0</v>
      </c>
      <c r="H228" s="29">
        <f t="shared" si="15"/>
        <v>0</v>
      </c>
      <c r="I228" s="313"/>
      <c r="J228" s="4"/>
      <c r="K228" s="4"/>
      <c r="L228" s="4"/>
      <c r="M228" s="4"/>
      <c r="N228" s="4"/>
      <c r="O228" s="4"/>
      <c r="P228" s="4"/>
      <c r="Q228" s="4"/>
      <c r="R228" s="4"/>
      <c r="S228" s="4"/>
    </row>
    <row r="229" spans="1:19" ht="18.75" hidden="1" customHeight="1" x14ac:dyDescent="0.25">
      <c r="A229" s="320">
        <v>3.21599999999999</v>
      </c>
      <c r="B229" s="16" t="s">
        <v>1233</v>
      </c>
      <c r="C229" s="140" t="s">
        <v>951</v>
      </c>
      <c r="D229" s="69" t="s">
        <v>1021</v>
      </c>
      <c r="E229" s="25" t="s">
        <v>528</v>
      </c>
      <c r="F229" s="29">
        <v>21.88</v>
      </c>
      <c r="G229" s="31">
        <f t="shared" si="14"/>
        <v>0</v>
      </c>
      <c r="H229" s="29">
        <f t="shared" si="15"/>
        <v>0</v>
      </c>
      <c r="I229" s="313"/>
      <c r="J229" s="4"/>
      <c r="K229" s="4"/>
      <c r="L229" s="4"/>
      <c r="M229" s="4"/>
      <c r="N229" s="4"/>
      <c r="O229" s="4"/>
      <c r="P229" s="4"/>
      <c r="Q229" s="4"/>
      <c r="R229" s="4"/>
      <c r="S229" s="4"/>
    </row>
    <row r="230" spans="1:19" ht="18.75" hidden="1" customHeight="1" x14ac:dyDescent="0.25">
      <c r="A230" s="320">
        <v>3.2169999999999899</v>
      </c>
      <c r="B230" s="16" t="s">
        <v>1234</v>
      </c>
      <c r="C230" s="140" t="s">
        <v>951</v>
      </c>
      <c r="D230" s="69" t="s">
        <v>1022</v>
      </c>
      <c r="E230" s="25" t="s">
        <v>528</v>
      </c>
      <c r="F230" s="29">
        <v>129.06</v>
      </c>
      <c r="G230" s="31">
        <f t="shared" si="14"/>
        <v>0</v>
      </c>
      <c r="H230" s="29">
        <f t="shared" si="15"/>
        <v>0</v>
      </c>
      <c r="I230" s="313"/>
      <c r="J230" s="4"/>
      <c r="K230" s="4"/>
      <c r="L230" s="4"/>
      <c r="M230" s="4"/>
      <c r="N230" s="4"/>
      <c r="O230" s="4"/>
      <c r="P230" s="4"/>
      <c r="Q230" s="4"/>
      <c r="R230" s="4"/>
      <c r="S230" s="4"/>
    </row>
    <row r="231" spans="1:19" ht="18.75" hidden="1" customHeight="1" x14ac:dyDescent="0.25">
      <c r="A231" s="320">
        <v>3.2179999999999902</v>
      </c>
      <c r="B231" s="16" t="s">
        <v>1235</v>
      </c>
      <c r="C231" s="140" t="s">
        <v>951</v>
      </c>
      <c r="D231" s="69" t="s">
        <v>1015</v>
      </c>
      <c r="E231" s="25" t="s">
        <v>528</v>
      </c>
      <c r="F231" s="29">
        <v>134.04</v>
      </c>
      <c r="G231" s="31">
        <f t="shared" si="14"/>
        <v>0</v>
      </c>
      <c r="H231" s="29">
        <f t="shared" si="15"/>
        <v>0</v>
      </c>
      <c r="I231" s="313"/>
      <c r="J231" s="4"/>
      <c r="K231" s="4"/>
      <c r="L231" s="4"/>
      <c r="M231" s="4"/>
      <c r="N231" s="4"/>
      <c r="O231" s="4"/>
      <c r="P231" s="4"/>
      <c r="Q231" s="4"/>
      <c r="R231" s="4"/>
      <c r="S231" s="4"/>
    </row>
    <row r="232" spans="1:19" ht="141" customHeight="1" x14ac:dyDescent="0.25">
      <c r="A232" s="320">
        <v>3.2189999999999901</v>
      </c>
      <c r="B232" s="16" t="s">
        <v>1236</v>
      </c>
      <c r="C232" s="140" t="s">
        <v>951</v>
      </c>
      <c r="D232" s="69" t="s">
        <v>3958</v>
      </c>
      <c r="E232" s="25" t="s">
        <v>528</v>
      </c>
      <c r="F232" s="29">
        <v>133.30000000000001</v>
      </c>
      <c r="G232" s="31">
        <f t="shared" si="14"/>
        <v>30</v>
      </c>
      <c r="H232" s="29">
        <f t="shared" si="15"/>
        <v>3999.0000000000005</v>
      </c>
      <c r="I232" s="313"/>
      <c r="J232" s="4">
        <v>30</v>
      </c>
      <c r="K232" s="4"/>
      <c r="L232" s="4"/>
      <c r="M232" s="4"/>
      <c r="N232" s="4"/>
      <c r="O232" s="4"/>
      <c r="P232" s="4"/>
      <c r="Q232" s="4"/>
      <c r="R232" s="4"/>
      <c r="S232" s="4"/>
    </row>
    <row r="233" spans="1:19" ht="18.75" hidden="1" customHeight="1" x14ac:dyDescent="0.25">
      <c r="A233" s="320">
        <v>3.21999999999999</v>
      </c>
      <c r="B233" s="16" t="s">
        <v>1237</v>
      </c>
      <c r="C233" s="140" t="s">
        <v>951</v>
      </c>
      <c r="D233" s="69" t="s">
        <v>1023</v>
      </c>
      <c r="E233" s="25" t="s">
        <v>528</v>
      </c>
      <c r="F233" s="29">
        <v>138.28</v>
      </c>
      <c r="G233" s="31">
        <f t="shared" si="14"/>
        <v>0</v>
      </c>
      <c r="H233" s="29">
        <f t="shared" si="15"/>
        <v>0</v>
      </c>
      <c r="I233" s="313"/>
      <c r="J233" s="4"/>
      <c r="K233" s="4"/>
      <c r="L233" s="4"/>
      <c r="M233" s="4"/>
      <c r="N233" s="4"/>
      <c r="O233" s="4"/>
      <c r="P233" s="4"/>
      <c r="Q233" s="4"/>
      <c r="R233" s="4"/>
      <c r="S233" s="4"/>
    </row>
    <row r="234" spans="1:19" ht="18.75" hidden="1" customHeight="1" x14ac:dyDescent="0.25">
      <c r="A234" s="320">
        <v>3.2209999999999899</v>
      </c>
      <c r="B234" s="16" t="s">
        <v>1238</v>
      </c>
      <c r="C234" s="140" t="s">
        <v>951</v>
      </c>
      <c r="D234" s="69" t="s">
        <v>1024</v>
      </c>
      <c r="E234" s="25" t="s">
        <v>529</v>
      </c>
      <c r="F234" s="29">
        <v>61.15</v>
      </c>
      <c r="G234" s="31">
        <f t="shared" si="14"/>
        <v>0</v>
      </c>
      <c r="H234" s="29">
        <f t="shared" si="15"/>
        <v>0</v>
      </c>
      <c r="I234" s="313"/>
      <c r="J234" s="4"/>
      <c r="K234" s="4"/>
      <c r="L234" s="4"/>
      <c r="M234" s="4"/>
      <c r="N234" s="4"/>
      <c r="O234" s="4"/>
      <c r="P234" s="4"/>
      <c r="Q234" s="4"/>
      <c r="R234" s="4"/>
      <c r="S234" s="4"/>
    </row>
    <row r="235" spans="1:19" ht="18.75" hidden="1" customHeight="1" x14ac:dyDescent="0.25">
      <c r="A235" s="320">
        <v>3.2219999999999902</v>
      </c>
      <c r="B235" s="16" t="s">
        <v>1239</v>
      </c>
      <c r="C235" s="140" t="s">
        <v>951</v>
      </c>
      <c r="D235" s="69" t="s">
        <v>1025</v>
      </c>
      <c r="E235" s="25" t="s">
        <v>529</v>
      </c>
      <c r="F235" s="29">
        <v>67.47</v>
      </c>
      <c r="G235" s="31">
        <f t="shared" si="14"/>
        <v>0</v>
      </c>
      <c r="H235" s="29">
        <f t="shared" si="15"/>
        <v>0</v>
      </c>
      <c r="I235" s="313"/>
      <c r="J235" s="4"/>
      <c r="K235" s="4"/>
      <c r="L235" s="4"/>
      <c r="M235" s="4"/>
      <c r="N235" s="4"/>
      <c r="O235" s="4"/>
      <c r="P235" s="4"/>
      <c r="Q235" s="4"/>
      <c r="R235" s="4"/>
      <c r="S235" s="4"/>
    </row>
    <row r="236" spans="1:19" ht="18.75" hidden="1" customHeight="1" x14ac:dyDescent="0.25">
      <c r="A236" s="320">
        <v>3.2229999999999901</v>
      </c>
      <c r="B236" s="16" t="s">
        <v>1240</v>
      </c>
      <c r="C236" s="140" t="s">
        <v>951</v>
      </c>
      <c r="D236" s="69" t="s">
        <v>1026</v>
      </c>
      <c r="E236" s="25" t="s">
        <v>529</v>
      </c>
      <c r="F236" s="29">
        <v>109.08</v>
      </c>
      <c r="G236" s="31">
        <f t="shared" si="14"/>
        <v>0</v>
      </c>
      <c r="H236" s="29">
        <f t="shared" si="15"/>
        <v>0</v>
      </c>
      <c r="I236" s="313"/>
      <c r="J236" s="4"/>
      <c r="K236" s="4"/>
      <c r="L236" s="4"/>
      <c r="M236" s="4"/>
      <c r="N236" s="4"/>
      <c r="O236" s="4"/>
      <c r="P236" s="4"/>
      <c r="Q236" s="4"/>
      <c r="R236" s="4"/>
      <c r="S236" s="4"/>
    </row>
    <row r="237" spans="1:19" ht="18.75" hidden="1" customHeight="1" x14ac:dyDescent="0.25">
      <c r="A237" s="320">
        <v>3.22399999999999</v>
      </c>
      <c r="B237" s="16" t="s">
        <v>1241</v>
      </c>
      <c r="C237" s="140" t="s">
        <v>951</v>
      </c>
      <c r="D237" s="69" t="s">
        <v>1027</v>
      </c>
      <c r="E237" s="25" t="s">
        <v>529</v>
      </c>
      <c r="F237" s="29">
        <v>127.01</v>
      </c>
      <c r="G237" s="31">
        <f t="shared" si="14"/>
        <v>0</v>
      </c>
      <c r="H237" s="29">
        <f t="shared" si="15"/>
        <v>0</v>
      </c>
      <c r="I237" s="313"/>
      <c r="J237" s="4"/>
      <c r="K237" s="4"/>
      <c r="L237" s="4"/>
      <c r="M237" s="4"/>
      <c r="N237" s="4"/>
      <c r="O237" s="4"/>
      <c r="P237" s="4"/>
      <c r="Q237" s="4"/>
      <c r="R237" s="4"/>
      <c r="S237" s="4"/>
    </row>
    <row r="238" spans="1:19" ht="18.75" hidden="1" customHeight="1" x14ac:dyDescent="0.25">
      <c r="A238" s="320">
        <v>3.2249999999999899</v>
      </c>
      <c r="B238" s="16" t="s">
        <v>1242</v>
      </c>
      <c r="C238" s="140" t="s">
        <v>951</v>
      </c>
      <c r="D238" s="69" t="s">
        <v>1028</v>
      </c>
      <c r="E238" s="25" t="s">
        <v>531</v>
      </c>
      <c r="F238" s="29">
        <v>102.5</v>
      </c>
      <c r="G238" s="31">
        <f t="shared" si="14"/>
        <v>0</v>
      </c>
      <c r="H238" s="29">
        <f t="shared" si="15"/>
        <v>0</v>
      </c>
      <c r="I238" s="313"/>
      <c r="J238" s="4"/>
      <c r="K238" s="4"/>
      <c r="L238" s="4"/>
      <c r="M238" s="4"/>
      <c r="N238" s="4"/>
      <c r="O238" s="4"/>
      <c r="P238" s="4"/>
      <c r="Q238" s="4"/>
      <c r="R238" s="4"/>
      <c r="S238" s="4"/>
    </row>
    <row r="239" spans="1:19" ht="18.75" hidden="1" customHeight="1" x14ac:dyDescent="0.25">
      <c r="A239" s="320">
        <v>3.2259999999999902</v>
      </c>
      <c r="B239" s="16" t="s">
        <v>1243</v>
      </c>
      <c r="C239" s="140" t="s">
        <v>951</v>
      </c>
      <c r="D239" s="69" t="s">
        <v>1029</v>
      </c>
      <c r="E239" s="25" t="s">
        <v>529</v>
      </c>
      <c r="F239" s="29">
        <v>27.46</v>
      </c>
      <c r="G239" s="31">
        <f t="shared" si="14"/>
        <v>0</v>
      </c>
      <c r="H239" s="29">
        <f t="shared" si="15"/>
        <v>0</v>
      </c>
      <c r="I239" s="313"/>
      <c r="J239" s="4"/>
      <c r="K239" s="4"/>
      <c r="L239" s="4"/>
      <c r="M239" s="4"/>
      <c r="N239" s="4"/>
      <c r="O239" s="4"/>
      <c r="P239" s="4"/>
      <c r="Q239" s="4"/>
      <c r="R239" s="4"/>
      <c r="S239" s="4"/>
    </row>
    <row r="240" spans="1:19" ht="18.75" hidden="1" customHeight="1" x14ac:dyDescent="0.25">
      <c r="A240" s="320">
        <v>3.2269999999999901</v>
      </c>
      <c r="B240" s="16" t="s">
        <v>1244</v>
      </c>
      <c r="C240" s="140" t="s">
        <v>952</v>
      </c>
      <c r="D240" s="69" t="s">
        <v>1030</v>
      </c>
      <c r="E240" s="25" t="s">
        <v>531</v>
      </c>
      <c r="F240" s="29">
        <v>10.94</v>
      </c>
      <c r="G240" s="31">
        <f t="shared" si="14"/>
        <v>0</v>
      </c>
      <c r="H240" s="29">
        <f t="shared" si="15"/>
        <v>0</v>
      </c>
      <c r="I240" s="313"/>
      <c r="J240" s="4"/>
      <c r="K240" s="4"/>
      <c r="L240" s="4"/>
      <c r="M240" s="4"/>
      <c r="N240" s="4"/>
      <c r="O240" s="4"/>
      <c r="P240" s="4"/>
      <c r="Q240" s="4"/>
      <c r="R240" s="4"/>
      <c r="S240" s="4"/>
    </row>
    <row r="241" spans="1:19" ht="18.75" hidden="1" customHeight="1" x14ac:dyDescent="0.25">
      <c r="A241" s="320">
        <v>3.22799999999999</v>
      </c>
      <c r="B241" s="16" t="s">
        <v>1245</v>
      </c>
      <c r="C241" s="140" t="s">
        <v>952</v>
      </c>
      <c r="D241" s="69" t="s">
        <v>1031</v>
      </c>
      <c r="E241" s="25" t="s">
        <v>528</v>
      </c>
      <c r="F241" s="29">
        <v>42.76</v>
      </c>
      <c r="G241" s="31">
        <f t="shared" si="14"/>
        <v>0</v>
      </c>
      <c r="H241" s="29">
        <f t="shared" si="15"/>
        <v>0</v>
      </c>
      <c r="I241" s="313"/>
      <c r="J241" s="4"/>
      <c r="K241" s="4"/>
      <c r="L241" s="4"/>
      <c r="M241" s="4"/>
      <c r="N241" s="4"/>
      <c r="O241" s="4"/>
      <c r="P241" s="4"/>
      <c r="Q241" s="4"/>
      <c r="R241" s="4"/>
      <c r="S241" s="4"/>
    </row>
    <row r="242" spans="1:19" ht="18.75" hidden="1" customHeight="1" x14ac:dyDescent="0.25">
      <c r="A242" s="320">
        <v>3.2289999999999899</v>
      </c>
      <c r="B242" s="16" t="s">
        <v>1246</v>
      </c>
      <c r="C242" s="140" t="s">
        <v>952</v>
      </c>
      <c r="D242" s="69" t="s">
        <v>1032</v>
      </c>
      <c r="E242" s="25" t="s">
        <v>528</v>
      </c>
      <c r="F242" s="29">
        <v>75.760000000000005</v>
      </c>
      <c r="G242" s="31">
        <f t="shared" si="14"/>
        <v>0</v>
      </c>
      <c r="H242" s="29">
        <f t="shared" si="15"/>
        <v>0</v>
      </c>
      <c r="I242" s="313"/>
      <c r="J242" s="4"/>
      <c r="K242" s="4"/>
      <c r="L242" s="4"/>
      <c r="M242" s="4"/>
      <c r="N242" s="4"/>
      <c r="O242" s="4"/>
      <c r="P242" s="4"/>
      <c r="Q242" s="4"/>
      <c r="R242" s="4"/>
      <c r="S242" s="4"/>
    </row>
    <row r="243" spans="1:19" ht="18.75" hidden="1" customHeight="1" x14ac:dyDescent="0.25">
      <c r="A243" s="320">
        <v>3.2299999999999902</v>
      </c>
      <c r="B243" s="16" t="s">
        <v>1247</v>
      </c>
      <c r="C243" s="140" t="s">
        <v>952</v>
      </c>
      <c r="D243" s="69" t="s">
        <v>1033</v>
      </c>
      <c r="E243" s="25" t="s">
        <v>531</v>
      </c>
      <c r="F243" s="29">
        <v>15</v>
      </c>
      <c r="G243" s="31">
        <f t="shared" si="14"/>
        <v>0</v>
      </c>
      <c r="H243" s="29">
        <f t="shared" si="15"/>
        <v>0</v>
      </c>
      <c r="I243" s="313"/>
      <c r="J243" s="4"/>
      <c r="K243" s="4"/>
      <c r="L243" s="4"/>
      <c r="M243" s="4"/>
      <c r="N243" s="4"/>
      <c r="O243" s="4"/>
      <c r="P243" s="4"/>
      <c r="Q243" s="4"/>
      <c r="R243" s="4"/>
      <c r="S243" s="4"/>
    </row>
    <row r="244" spans="1:19" ht="18.75" hidden="1" customHeight="1" x14ac:dyDescent="0.25">
      <c r="A244" s="320">
        <v>3.2309999999999901</v>
      </c>
      <c r="B244" s="16" t="s">
        <v>1248</v>
      </c>
      <c r="C244" s="140" t="s">
        <v>952</v>
      </c>
      <c r="D244" s="69" t="s">
        <v>1034</v>
      </c>
      <c r="E244" s="25" t="s">
        <v>529</v>
      </c>
      <c r="F244" s="29">
        <v>85</v>
      </c>
      <c r="G244" s="31">
        <f t="shared" si="14"/>
        <v>0</v>
      </c>
      <c r="H244" s="29">
        <f t="shared" si="15"/>
        <v>0</v>
      </c>
      <c r="I244" s="313"/>
      <c r="J244" s="4"/>
      <c r="K244" s="4"/>
      <c r="L244" s="4"/>
      <c r="M244" s="4"/>
      <c r="N244" s="4"/>
      <c r="O244" s="4"/>
      <c r="P244" s="4"/>
      <c r="Q244" s="4"/>
      <c r="R244" s="4"/>
      <c r="S244" s="4"/>
    </row>
    <row r="245" spans="1:19" ht="18.75" hidden="1" customHeight="1" x14ac:dyDescent="0.25">
      <c r="A245" s="320">
        <v>3.23199999999999</v>
      </c>
      <c r="B245" s="16" t="s">
        <v>1249</v>
      </c>
      <c r="C245" s="140" t="s">
        <v>952</v>
      </c>
      <c r="D245" s="69" t="s">
        <v>1035</v>
      </c>
      <c r="E245" s="25" t="s">
        <v>529</v>
      </c>
      <c r="F245" s="29">
        <v>9</v>
      </c>
      <c r="G245" s="31">
        <f t="shared" si="14"/>
        <v>0</v>
      </c>
      <c r="H245" s="29">
        <f t="shared" si="15"/>
        <v>0</v>
      </c>
      <c r="I245" s="313"/>
      <c r="J245" s="4"/>
      <c r="K245" s="4"/>
      <c r="L245" s="4"/>
      <c r="M245" s="4"/>
      <c r="N245" s="4"/>
      <c r="O245" s="4"/>
      <c r="P245" s="4"/>
      <c r="Q245" s="4"/>
      <c r="R245" s="4"/>
      <c r="S245" s="4"/>
    </row>
    <row r="246" spans="1:19" ht="18.75" hidden="1" customHeight="1" x14ac:dyDescent="0.25">
      <c r="A246" s="320">
        <v>3.2329999999999801</v>
      </c>
      <c r="B246" s="16" t="s">
        <v>1250</v>
      </c>
      <c r="C246" s="140" t="s">
        <v>952</v>
      </c>
      <c r="D246" s="69" t="s">
        <v>1036</v>
      </c>
      <c r="E246" s="25" t="s">
        <v>529</v>
      </c>
      <c r="F246" s="29">
        <v>69</v>
      </c>
      <c r="G246" s="31">
        <f t="shared" si="14"/>
        <v>0</v>
      </c>
      <c r="H246" s="29">
        <f t="shared" si="15"/>
        <v>0</v>
      </c>
      <c r="I246" s="313"/>
      <c r="J246" s="4"/>
      <c r="K246" s="4"/>
      <c r="L246" s="4"/>
      <c r="M246" s="4"/>
      <c r="N246" s="4"/>
      <c r="O246" s="4"/>
      <c r="P246" s="4"/>
      <c r="Q246" s="4"/>
      <c r="R246" s="4"/>
      <c r="S246" s="4"/>
    </row>
    <row r="247" spans="1:19" ht="18.75" hidden="1" customHeight="1" x14ac:dyDescent="0.25">
      <c r="A247" s="320">
        <v>3.23399999999998</v>
      </c>
      <c r="B247" s="16" t="s">
        <v>1251</v>
      </c>
      <c r="C247" s="140" t="s">
        <v>952</v>
      </c>
      <c r="D247" s="69" t="s">
        <v>1037</v>
      </c>
      <c r="E247" s="25" t="s">
        <v>529</v>
      </c>
      <c r="F247" s="29">
        <v>8</v>
      </c>
      <c r="G247" s="31">
        <f t="shared" si="14"/>
        <v>0</v>
      </c>
      <c r="H247" s="29">
        <f t="shared" si="15"/>
        <v>0</v>
      </c>
      <c r="I247" s="313"/>
      <c r="J247" s="4"/>
      <c r="K247" s="4"/>
      <c r="L247" s="4"/>
      <c r="M247" s="4"/>
      <c r="N247" s="4"/>
      <c r="O247" s="4"/>
      <c r="P247" s="4"/>
      <c r="Q247" s="4"/>
      <c r="R247" s="4"/>
      <c r="S247" s="4"/>
    </row>
    <row r="248" spans="1:19" ht="18.75" hidden="1" customHeight="1" x14ac:dyDescent="0.25">
      <c r="A248" s="320">
        <v>3.2349999999999901</v>
      </c>
      <c r="B248" s="16" t="s">
        <v>1252</v>
      </c>
      <c r="C248" s="140" t="s">
        <v>952</v>
      </c>
      <c r="D248" s="69" t="s">
        <v>1038</v>
      </c>
      <c r="E248" s="25" t="s">
        <v>528</v>
      </c>
      <c r="F248" s="29">
        <v>10.86</v>
      </c>
      <c r="G248" s="31">
        <f t="shared" si="14"/>
        <v>0</v>
      </c>
      <c r="H248" s="29">
        <f t="shared" si="15"/>
        <v>0</v>
      </c>
      <c r="I248" s="313"/>
      <c r="J248" s="4"/>
      <c r="K248" s="4"/>
      <c r="L248" s="4"/>
      <c r="M248" s="4"/>
      <c r="N248" s="4"/>
      <c r="O248" s="4"/>
      <c r="P248" s="4"/>
      <c r="Q248" s="4"/>
      <c r="R248" s="4"/>
      <c r="S248" s="4"/>
    </row>
    <row r="249" spans="1:19" ht="18.75" hidden="1" customHeight="1" x14ac:dyDescent="0.25">
      <c r="A249" s="320">
        <v>3.23599999999999</v>
      </c>
      <c r="B249" s="16" t="s">
        <v>1253</v>
      </c>
      <c r="C249" s="140" t="s">
        <v>952</v>
      </c>
      <c r="D249" s="69" t="s">
        <v>1039</v>
      </c>
      <c r="E249" s="25" t="s">
        <v>528</v>
      </c>
      <c r="F249" s="29">
        <v>40.96</v>
      </c>
      <c r="G249" s="31">
        <f t="shared" si="14"/>
        <v>0</v>
      </c>
      <c r="H249" s="29">
        <f t="shared" si="15"/>
        <v>0</v>
      </c>
      <c r="I249" s="313"/>
      <c r="J249" s="4"/>
      <c r="K249" s="4"/>
      <c r="L249" s="4"/>
      <c r="M249" s="4"/>
      <c r="N249" s="4"/>
      <c r="O249" s="4"/>
      <c r="P249" s="4"/>
      <c r="Q249" s="4"/>
      <c r="R249" s="4"/>
      <c r="S249" s="4"/>
    </row>
    <row r="250" spans="1:19" ht="18.75" hidden="1" customHeight="1" x14ac:dyDescent="0.25">
      <c r="A250" s="320">
        <v>3.2369999999999899</v>
      </c>
      <c r="B250" s="16" t="s">
        <v>1254</v>
      </c>
      <c r="C250" s="140" t="s">
        <v>952</v>
      </c>
      <c r="D250" s="69" t="s">
        <v>1040</v>
      </c>
      <c r="E250" s="25" t="s">
        <v>528</v>
      </c>
      <c r="F250" s="29">
        <v>31.2</v>
      </c>
      <c r="G250" s="31">
        <f t="shared" si="14"/>
        <v>0</v>
      </c>
      <c r="H250" s="29">
        <f t="shared" si="15"/>
        <v>0</v>
      </c>
      <c r="I250" s="313"/>
      <c r="J250" s="4"/>
      <c r="K250" s="4"/>
      <c r="L250" s="4"/>
      <c r="M250" s="4"/>
      <c r="N250" s="4"/>
      <c r="O250" s="4"/>
      <c r="P250" s="4"/>
      <c r="Q250" s="4"/>
      <c r="R250" s="4"/>
      <c r="S250" s="4"/>
    </row>
    <row r="251" spans="1:19" ht="18.75" hidden="1" customHeight="1" x14ac:dyDescent="0.25">
      <c r="A251" s="320">
        <v>3.23799999999998</v>
      </c>
      <c r="B251" s="16" t="s">
        <v>1255</v>
      </c>
      <c r="C251" s="140" t="s">
        <v>952</v>
      </c>
      <c r="D251" s="69" t="s">
        <v>1041</v>
      </c>
      <c r="E251" s="25" t="s">
        <v>528</v>
      </c>
      <c r="F251" s="29">
        <v>29.52</v>
      </c>
      <c r="G251" s="31">
        <f t="shared" si="14"/>
        <v>0</v>
      </c>
      <c r="H251" s="29">
        <f t="shared" si="15"/>
        <v>0</v>
      </c>
      <c r="I251" s="313"/>
      <c r="J251" s="4"/>
      <c r="K251" s="4"/>
      <c r="L251" s="4"/>
      <c r="M251" s="4"/>
      <c r="N251" s="4"/>
      <c r="O251" s="4"/>
      <c r="P251" s="4"/>
      <c r="Q251" s="4"/>
      <c r="R251" s="4"/>
      <c r="S251" s="4"/>
    </row>
    <row r="252" spans="1:19" ht="18.75" hidden="1" customHeight="1" x14ac:dyDescent="0.25">
      <c r="A252" s="320">
        <v>3.2389999999999901</v>
      </c>
      <c r="B252" s="16" t="s">
        <v>1256</v>
      </c>
      <c r="C252" s="140" t="s">
        <v>952</v>
      </c>
      <c r="D252" s="69" t="s">
        <v>1042</v>
      </c>
      <c r="E252" s="25" t="s">
        <v>528</v>
      </c>
      <c r="F252" s="29">
        <v>39.97</v>
      </c>
      <c r="G252" s="31">
        <f t="shared" si="14"/>
        <v>0</v>
      </c>
      <c r="H252" s="29">
        <f t="shared" si="15"/>
        <v>0</v>
      </c>
      <c r="I252" s="313"/>
      <c r="J252" s="4"/>
      <c r="K252" s="4"/>
      <c r="L252" s="4"/>
      <c r="M252" s="4"/>
      <c r="N252" s="4"/>
      <c r="O252" s="4"/>
      <c r="P252" s="4"/>
      <c r="Q252" s="4"/>
      <c r="R252" s="4"/>
      <c r="S252" s="4"/>
    </row>
    <row r="253" spans="1:19" ht="18.75" hidden="1" customHeight="1" x14ac:dyDescent="0.25">
      <c r="A253" s="320">
        <v>3.23999999999999</v>
      </c>
      <c r="B253" s="16" t="s">
        <v>1257</v>
      </c>
      <c r="C253" s="140" t="s">
        <v>952</v>
      </c>
      <c r="D253" s="69" t="s">
        <v>1043</v>
      </c>
      <c r="E253" s="25" t="s">
        <v>528</v>
      </c>
      <c r="F253" s="29">
        <v>22.76</v>
      </c>
      <c r="G253" s="31">
        <f t="shared" si="14"/>
        <v>0</v>
      </c>
      <c r="H253" s="29">
        <f t="shared" si="15"/>
        <v>0</v>
      </c>
      <c r="I253" s="313"/>
      <c r="J253" s="4"/>
      <c r="K253" s="4"/>
      <c r="L253" s="4"/>
      <c r="M253" s="4"/>
      <c r="N253" s="4"/>
      <c r="O253" s="4"/>
      <c r="P253" s="4"/>
      <c r="Q253" s="4"/>
      <c r="R253" s="4"/>
      <c r="S253" s="4"/>
    </row>
    <row r="254" spans="1:19" ht="18.75" hidden="1" customHeight="1" x14ac:dyDescent="0.25">
      <c r="A254" s="320">
        <v>3.2409999999999801</v>
      </c>
      <c r="B254" s="16" t="s">
        <v>1258</v>
      </c>
      <c r="C254" s="140" t="s">
        <v>952</v>
      </c>
      <c r="D254" s="69" t="s">
        <v>1044</v>
      </c>
      <c r="E254" s="25" t="s">
        <v>528</v>
      </c>
      <c r="F254" s="29">
        <v>24.09</v>
      </c>
      <c r="G254" s="31">
        <f t="shared" si="14"/>
        <v>0</v>
      </c>
      <c r="H254" s="29">
        <f t="shared" si="15"/>
        <v>0</v>
      </c>
      <c r="I254" s="313"/>
      <c r="J254" s="4"/>
      <c r="K254" s="4"/>
      <c r="L254" s="4"/>
      <c r="M254" s="4"/>
      <c r="N254" s="4"/>
      <c r="O254" s="4"/>
      <c r="P254" s="4"/>
      <c r="Q254" s="4"/>
      <c r="R254" s="4"/>
      <c r="S254" s="4"/>
    </row>
    <row r="255" spans="1:19" ht="18.75" hidden="1" customHeight="1" x14ac:dyDescent="0.25">
      <c r="A255" s="320">
        <v>3.24199999999998</v>
      </c>
      <c r="B255" s="16" t="s">
        <v>1259</v>
      </c>
      <c r="C255" s="140" t="s">
        <v>952</v>
      </c>
      <c r="D255" s="69" t="s">
        <v>1045</v>
      </c>
      <c r="E255" s="25" t="s">
        <v>529</v>
      </c>
      <c r="F255" s="29">
        <v>3.75</v>
      </c>
      <c r="G255" s="31">
        <f t="shared" si="14"/>
        <v>0</v>
      </c>
      <c r="H255" s="29">
        <f t="shared" si="15"/>
        <v>0</v>
      </c>
      <c r="I255" s="313"/>
      <c r="J255" s="4"/>
      <c r="K255" s="4"/>
      <c r="L255" s="4"/>
      <c r="M255" s="4"/>
      <c r="N255" s="4"/>
      <c r="O255" s="4"/>
      <c r="P255" s="4"/>
      <c r="Q255" s="4"/>
      <c r="R255" s="4"/>
      <c r="S255" s="4"/>
    </row>
    <row r="256" spans="1:19" ht="18.75" hidden="1" customHeight="1" x14ac:dyDescent="0.25">
      <c r="A256" s="320">
        <v>3.2429999999999799</v>
      </c>
      <c r="B256" s="16" t="s">
        <v>1260</v>
      </c>
      <c r="C256" s="140" t="s">
        <v>953</v>
      </c>
      <c r="D256" s="69" t="s">
        <v>1046</v>
      </c>
      <c r="E256" s="25" t="s">
        <v>528</v>
      </c>
      <c r="F256" s="29">
        <v>104.64</v>
      </c>
      <c r="G256" s="31">
        <f t="shared" si="14"/>
        <v>0</v>
      </c>
      <c r="H256" s="29">
        <f t="shared" si="15"/>
        <v>0</v>
      </c>
      <c r="I256" s="313"/>
      <c r="J256" s="4"/>
      <c r="K256" s="4"/>
      <c r="L256" s="4"/>
      <c r="M256" s="4"/>
      <c r="N256" s="4"/>
      <c r="O256" s="4"/>
      <c r="P256" s="4"/>
      <c r="Q256" s="4"/>
      <c r="R256" s="4"/>
      <c r="S256" s="4"/>
    </row>
    <row r="257" spans="1:19" ht="18.75" hidden="1" customHeight="1" x14ac:dyDescent="0.25">
      <c r="A257" s="320">
        <v>3.2439999999999798</v>
      </c>
      <c r="B257" s="16" t="s">
        <v>1261</v>
      </c>
      <c r="C257" s="140" t="s">
        <v>953</v>
      </c>
      <c r="D257" s="69" t="s">
        <v>1047</v>
      </c>
      <c r="E257" s="25" t="s">
        <v>528</v>
      </c>
      <c r="F257" s="29">
        <v>57.53</v>
      </c>
      <c r="G257" s="31">
        <f t="shared" si="14"/>
        <v>0</v>
      </c>
      <c r="H257" s="29">
        <f t="shared" si="15"/>
        <v>0</v>
      </c>
      <c r="I257" s="313"/>
      <c r="J257" s="4"/>
      <c r="K257" s="4"/>
      <c r="L257" s="4"/>
      <c r="M257" s="4"/>
      <c r="N257" s="4"/>
      <c r="O257" s="4"/>
      <c r="P257" s="4"/>
      <c r="Q257" s="4"/>
      <c r="R257" s="4"/>
      <c r="S257" s="4"/>
    </row>
    <row r="258" spans="1:19" ht="18.75" hidden="1" customHeight="1" x14ac:dyDescent="0.25">
      <c r="A258" s="320">
        <v>3.2449999999999801</v>
      </c>
      <c r="B258" s="16" t="s">
        <v>1262</v>
      </c>
      <c r="C258" s="140" t="s">
        <v>953</v>
      </c>
      <c r="D258" s="69" t="s">
        <v>1048</v>
      </c>
      <c r="E258" s="25" t="s">
        <v>531</v>
      </c>
      <c r="F258" s="29">
        <v>14.21</v>
      </c>
      <c r="G258" s="31">
        <f t="shared" si="14"/>
        <v>0</v>
      </c>
      <c r="H258" s="29">
        <f t="shared" si="15"/>
        <v>0</v>
      </c>
      <c r="I258" s="313"/>
      <c r="J258" s="4"/>
      <c r="K258" s="4"/>
      <c r="L258" s="4"/>
      <c r="M258" s="4"/>
      <c r="N258" s="4"/>
      <c r="O258" s="4"/>
      <c r="P258" s="4"/>
      <c r="Q258" s="4"/>
      <c r="R258" s="4"/>
      <c r="S258" s="4"/>
    </row>
    <row r="259" spans="1:19" ht="18.75" hidden="1" customHeight="1" x14ac:dyDescent="0.25">
      <c r="A259" s="320">
        <v>3.24599999999998</v>
      </c>
      <c r="B259" s="16" t="s">
        <v>1263</v>
      </c>
      <c r="C259" s="140" t="s">
        <v>953</v>
      </c>
      <c r="D259" s="69" t="s">
        <v>1049</v>
      </c>
      <c r="E259" s="25" t="s">
        <v>531</v>
      </c>
      <c r="F259" s="29">
        <v>85.72</v>
      </c>
      <c r="G259" s="31">
        <f t="shared" si="14"/>
        <v>0</v>
      </c>
      <c r="H259" s="29">
        <f t="shared" si="15"/>
        <v>0</v>
      </c>
      <c r="I259" s="313"/>
      <c r="J259" s="4"/>
      <c r="K259" s="4"/>
      <c r="L259" s="4"/>
      <c r="M259" s="4"/>
      <c r="N259" s="4"/>
      <c r="O259" s="4"/>
      <c r="P259" s="4"/>
      <c r="Q259" s="4"/>
      <c r="R259" s="4"/>
      <c r="S259" s="4"/>
    </row>
    <row r="260" spans="1:19" ht="18.75" hidden="1" customHeight="1" x14ac:dyDescent="0.25">
      <c r="A260" s="320">
        <v>3.2469999999999799</v>
      </c>
      <c r="B260" s="16" t="s">
        <v>1264</v>
      </c>
      <c r="C260" s="140" t="s">
        <v>953</v>
      </c>
      <c r="D260" s="69" t="s">
        <v>1050</v>
      </c>
      <c r="E260" s="25" t="s">
        <v>531</v>
      </c>
      <c r="F260" s="29">
        <v>76.78</v>
      </c>
      <c r="G260" s="31">
        <f t="shared" si="14"/>
        <v>0</v>
      </c>
      <c r="H260" s="29">
        <f t="shared" si="15"/>
        <v>0</v>
      </c>
      <c r="I260" s="313"/>
      <c r="J260" s="4"/>
      <c r="K260" s="4"/>
      <c r="L260" s="4"/>
      <c r="M260" s="4"/>
      <c r="N260" s="4"/>
      <c r="O260" s="4"/>
      <c r="P260" s="4"/>
      <c r="Q260" s="4"/>
      <c r="R260" s="4"/>
      <c r="S260" s="4"/>
    </row>
    <row r="261" spans="1:19" ht="18.75" hidden="1" customHeight="1" x14ac:dyDescent="0.25">
      <c r="A261" s="320">
        <v>3.2479999999999798</v>
      </c>
      <c r="B261" s="16" t="s">
        <v>1265</v>
      </c>
      <c r="C261" s="140" t="s">
        <v>953</v>
      </c>
      <c r="D261" s="69" t="s">
        <v>1051</v>
      </c>
      <c r="E261" s="25" t="s">
        <v>528</v>
      </c>
      <c r="F261" s="29">
        <v>30.56</v>
      </c>
      <c r="G261" s="31">
        <f t="shared" si="14"/>
        <v>0</v>
      </c>
      <c r="H261" s="29">
        <f t="shared" si="15"/>
        <v>0</v>
      </c>
      <c r="I261" s="313"/>
      <c r="J261" s="4"/>
      <c r="K261" s="4"/>
      <c r="L261" s="4"/>
      <c r="M261" s="4"/>
      <c r="N261" s="4"/>
      <c r="O261" s="4"/>
      <c r="P261" s="4"/>
      <c r="Q261" s="4"/>
      <c r="R261" s="4"/>
      <c r="S261" s="4"/>
    </row>
    <row r="262" spans="1:19" ht="18.75" hidden="1" customHeight="1" x14ac:dyDescent="0.25">
      <c r="A262" s="320">
        <v>3.2489999999999801</v>
      </c>
      <c r="B262" s="16" t="s">
        <v>1266</v>
      </c>
      <c r="C262" s="140" t="s">
        <v>953</v>
      </c>
      <c r="D262" s="69" t="s">
        <v>1052</v>
      </c>
      <c r="E262" s="25" t="s">
        <v>528</v>
      </c>
      <c r="F262" s="29">
        <v>104.64</v>
      </c>
      <c r="G262" s="31">
        <f t="shared" si="14"/>
        <v>0</v>
      </c>
      <c r="H262" s="29">
        <f t="shared" si="15"/>
        <v>0</v>
      </c>
      <c r="I262" s="313"/>
      <c r="J262" s="4"/>
      <c r="K262" s="4"/>
      <c r="L262" s="4"/>
      <c r="M262" s="4"/>
      <c r="N262" s="4"/>
      <c r="O262" s="4"/>
      <c r="P262" s="4"/>
      <c r="Q262" s="4"/>
      <c r="R262" s="4"/>
      <c r="S262" s="4"/>
    </row>
    <row r="263" spans="1:19" ht="18.75" hidden="1" customHeight="1" x14ac:dyDescent="0.25">
      <c r="A263" s="320">
        <v>3.24999999999998</v>
      </c>
      <c r="B263" s="16" t="s">
        <v>1267</v>
      </c>
      <c r="C263" s="140" t="s">
        <v>953</v>
      </c>
      <c r="D263" s="69" t="s">
        <v>1047</v>
      </c>
      <c r="E263" s="25" t="s">
        <v>528</v>
      </c>
      <c r="F263" s="29">
        <v>57.53</v>
      </c>
      <c r="G263" s="31">
        <f t="shared" si="14"/>
        <v>0</v>
      </c>
      <c r="H263" s="29">
        <f t="shared" si="15"/>
        <v>0</v>
      </c>
      <c r="I263" s="313"/>
      <c r="J263" s="4"/>
      <c r="K263" s="4"/>
      <c r="L263" s="4"/>
      <c r="M263" s="4"/>
      <c r="N263" s="4"/>
      <c r="O263" s="4"/>
      <c r="P263" s="4"/>
      <c r="Q263" s="4"/>
      <c r="R263" s="4"/>
      <c r="S263" s="4"/>
    </row>
    <row r="264" spans="1:19" ht="18.75" hidden="1" customHeight="1" x14ac:dyDescent="0.25">
      <c r="A264" s="320">
        <v>3.2509999999999799</v>
      </c>
      <c r="B264" s="16" t="s">
        <v>1268</v>
      </c>
      <c r="C264" s="140" t="s">
        <v>953</v>
      </c>
      <c r="D264" s="69" t="s">
        <v>1048</v>
      </c>
      <c r="E264" s="25" t="s">
        <v>531</v>
      </c>
      <c r="F264" s="29">
        <v>14.21</v>
      </c>
      <c r="G264" s="31">
        <f t="shared" ref="G264:G290" si="18">SUM(J264:S264)</f>
        <v>0</v>
      </c>
      <c r="H264" s="29">
        <f t="shared" ref="H264:H290" si="19">F264*G264</f>
        <v>0</v>
      </c>
      <c r="I264" s="313"/>
      <c r="J264" s="4"/>
      <c r="K264" s="4"/>
      <c r="L264" s="4"/>
      <c r="M264" s="4"/>
      <c r="N264" s="4"/>
      <c r="O264" s="4"/>
      <c r="P264" s="4"/>
      <c r="Q264" s="4"/>
      <c r="R264" s="4"/>
      <c r="S264" s="4"/>
    </row>
    <row r="265" spans="1:19" ht="18.75" hidden="1" customHeight="1" x14ac:dyDescent="0.25">
      <c r="A265" s="320">
        <v>3.2519999999999798</v>
      </c>
      <c r="B265" s="16" t="s">
        <v>1269</v>
      </c>
      <c r="C265" s="140" t="s">
        <v>953</v>
      </c>
      <c r="D265" s="69" t="s">
        <v>1049</v>
      </c>
      <c r="E265" s="25" t="s">
        <v>531</v>
      </c>
      <c r="F265" s="29">
        <v>85.72</v>
      </c>
      <c r="G265" s="31">
        <f t="shared" si="18"/>
        <v>0</v>
      </c>
      <c r="H265" s="29">
        <f t="shared" si="19"/>
        <v>0</v>
      </c>
      <c r="I265" s="313"/>
      <c r="J265" s="4"/>
      <c r="K265" s="4"/>
      <c r="L265" s="4"/>
      <c r="M265" s="4"/>
      <c r="N265" s="4"/>
      <c r="O265" s="4"/>
      <c r="P265" s="4"/>
      <c r="Q265" s="4"/>
      <c r="R265" s="4"/>
      <c r="S265" s="4"/>
    </row>
    <row r="266" spans="1:19" ht="18.75" hidden="1" customHeight="1" x14ac:dyDescent="0.25">
      <c r="A266" s="320">
        <v>3.2529999999999801</v>
      </c>
      <c r="B266" s="16" t="s">
        <v>1270</v>
      </c>
      <c r="C266" s="140" t="s">
        <v>953</v>
      </c>
      <c r="D266" s="69" t="s">
        <v>1050</v>
      </c>
      <c r="E266" s="25" t="s">
        <v>531</v>
      </c>
      <c r="F266" s="29">
        <v>76.78</v>
      </c>
      <c r="G266" s="31">
        <f t="shared" si="18"/>
        <v>0</v>
      </c>
      <c r="H266" s="29">
        <f t="shared" si="19"/>
        <v>0</v>
      </c>
      <c r="I266" s="313"/>
      <c r="J266" s="4"/>
      <c r="K266" s="4"/>
      <c r="L266" s="4"/>
      <c r="M266" s="4"/>
      <c r="N266" s="4"/>
      <c r="O266" s="4"/>
      <c r="P266" s="4"/>
      <c r="Q266" s="4"/>
      <c r="R266" s="4"/>
      <c r="S266" s="4"/>
    </row>
    <row r="267" spans="1:19" ht="18.75" hidden="1" customHeight="1" x14ac:dyDescent="0.25">
      <c r="A267" s="320">
        <v>3.25399999999998</v>
      </c>
      <c r="B267" s="16" t="s">
        <v>1271</v>
      </c>
      <c r="C267" s="140" t="s">
        <v>953</v>
      </c>
      <c r="D267" s="69" t="s">
        <v>1053</v>
      </c>
      <c r="E267" s="25" t="s">
        <v>528</v>
      </c>
      <c r="F267" s="29">
        <v>31.81</v>
      </c>
      <c r="G267" s="31">
        <f t="shared" si="18"/>
        <v>0</v>
      </c>
      <c r="H267" s="29">
        <f t="shared" si="19"/>
        <v>0</v>
      </c>
      <c r="I267" s="313"/>
      <c r="J267" s="4"/>
      <c r="K267" s="4"/>
      <c r="L267" s="4"/>
      <c r="M267" s="4"/>
      <c r="N267" s="4"/>
      <c r="O267" s="4"/>
      <c r="P267" s="4"/>
      <c r="Q267" s="4"/>
      <c r="R267" s="4"/>
      <c r="S267" s="4"/>
    </row>
    <row r="268" spans="1:19" ht="18.75" hidden="1" customHeight="1" x14ac:dyDescent="0.25">
      <c r="A268" s="320">
        <v>3.2549999999999799</v>
      </c>
      <c r="B268" s="16" t="s">
        <v>1272</v>
      </c>
      <c r="C268" s="140" t="s">
        <v>953</v>
      </c>
      <c r="D268" s="69" t="s">
        <v>1054</v>
      </c>
      <c r="E268" s="25" t="s">
        <v>528</v>
      </c>
      <c r="F268" s="29">
        <v>18.899999999999999</v>
      </c>
      <c r="G268" s="31">
        <f t="shared" si="18"/>
        <v>0</v>
      </c>
      <c r="H268" s="29">
        <f t="shared" si="19"/>
        <v>0</v>
      </c>
      <c r="I268" s="313"/>
      <c r="J268" s="4"/>
      <c r="K268" s="4"/>
      <c r="L268" s="4"/>
      <c r="M268" s="4"/>
      <c r="N268" s="4"/>
      <c r="O268" s="4"/>
      <c r="P268" s="4"/>
      <c r="Q268" s="4"/>
      <c r="R268" s="4"/>
      <c r="S268" s="4"/>
    </row>
    <row r="269" spans="1:19" ht="18.75" hidden="1" customHeight="1" x14ac:dyDescent="0.25">
      <c r="A269" s="320">
        <v>3.2559999999999798</v>
      </c>
      <c r="B269" s="16" t="s">
        <v>1273</v>
      </c>
      <c r="C269" s="140" t="s">
        <v>953</v>
      </c>
      <c r="D269" s="69" t="s">
        <v>1055</v>
      </c>
      <c r="E269" s="25" t="s">
        <v>528</v>
      </c>
      <c r="F269" s="29">
        <v>58.83</v>
      </c>
      <c r="G269" s="31">
        <f t="shared" si="18"/>
        <v>0</v>
      </c>
      <c r="H269" s="29">
        <f t="shared" si="19"/>
        <v>0</v>
      </c>
      <c r="I269" s="313"/>
      <c r="J269" s="4"/>
      <c r="K269" s="4"/>
      <c r="L269" s="4"/>
      <c r="M269" s="4"/>
      <c r="N269" s="4"/>
      <c r="O269" s="4"/>
      <c r="P269" s="4"/>
      <c r="Q269" s="4"/>
      <c r="R269" s="4"/>
      <c r="S269" s="4"/>
    </row>
    <row r="270" spans="1:19" ht="18.75" hidden="1" customHeight="1" x14ac:dyDescent="0.25">
      <c r="A270" s="320">
        <v>3.2569999999999801</v>
      </c>
      <c r="B270" s="16" t="s">
        <v>1274</v>
      </c>
      <c r="C270" s="140" t="s">
        <v>953</v>
      </c>
      <c r="D270" s="69" t="s">
        <v>1056</v>
      </c>
      <c r="E270" s="25" t="s">
        <v>528</v>
      </c>
      <c r="F270" s="29">
        <v>39.76</v>
      </c>
      <c r="G270" s="31">
        <f t="shared" si="18"/>
        <v>0</v>
      </c>
      <c r="H270" s="29">
        <f t="shared" si="19"/>
        <v>0</v>
      </c>
      <c r="I270" s="313"/>
      <c r="J270" s="4"/>
      <c r="K270" s="4"/>
      <c r="L270" s="4"/>
      <c r="M270" s="4"/>
      <c r="N270" s="4"/>
      <c r="O270" s="4"/>
      <c r="P270" s="4"/>
      <c r="Q270" s="4"/>
      <c r="R270" s="4"/>
      <c r="S270" s="4"/>
    </row>
    <row r="271" spans="1:19" ht="18.75" hidden="1" customHeight="1" x14ac:dyDescent="0.25">
      <c r="A271" s="320">
        <v>3.25799999999998</v>
      </c>
      <c r="B271" s="16" t="s">
        <v>1275</v>
      </c>
      <c r="C271" s="140" t="s">
        <v>953</v>
      </c>
      <c r="D271" s="69" t="s">
        <v>1057</v>
      </c>
      <c r="E271" s="25" t="s">
        <v>530</v>
      </c>
      <c r="F271" s="29">
        <v>21.08</v>
      </c>
      <c r="G271" s="31">
        <f t="shared" si="18"/>
        <v>0</v>
      </c>
      <c r="H271" s="29">
        <f t="shared" si="19"/>
        <v>0</v>
      </c>
      <c r="I271" s="313"/>
      <c r="J271" s="4"/>
      <c r="K271" s="4"/>
      <c r="L271" s="4"/>
      <c r="M271" s="4"/>
      <c r="N271" s="4"/>
      <c r="O271" s="4"/>
      <c r="P271" s="4"/>
      <c r="Q271" s="4"/>
      <c r="R271" s="4"/>
      <c r="S271" s="4"/>
    </row>
    <row r="272" spans="1:19" ht="18.75" hidden="1" customHeight="1" x14ac:dyDescent="0.25">
      <c r="A272" s="320">
        <v>3.2589999999999799</v>
      </c>
      <c r="B272" s="16" t="s">
        <v>1276</v>
      </c>
      <c r="C272" s="140" t="s">
        <v>953</v>
      </c>
      <c r="D272" s="69" t="s">
        <v>1058</v>
      </c>
      <c r="E272" s="25" t="s">
        <v>528</v>
      </c>
      <c r="F272" s="29">
        <v>31.81</v>
      </c>
      <c r="G272" s="31">
        <f t="shared" si="18"/>
        <v>0</v>
      </c>
      <c r="H272" s="29">
        <f t="shared" si="19"/>
        <v>0</v>
      </c>
      <c r="I272" s="313"/>
      <c r="J272" s="4"/>
      <c r="K272" s="4"/>
      <c r="L272" s="4"/>
      <c r="M272" s="4"/>
      <c r="N272" s="4"/>
      <c r="O272" s="4"/>
      <c r="P272" s="4"/>
      <c r="Q272" s="4"/>
      <c r="R272" s="4"/>
      <c r="S272" s="4"/>
    </row>
    <row r="273" spans="1:19" ht="18.75" hidden="1" customHeight="1" x14ac:dyDescent="0.25">
      <c r="A273" s="320">
        <v>3.2599999999999798</v>
      </c>
      <c r="B273" s="16" t="s">
        <v>1277</v>
      </c>
      <c r="C273" s="140" t="s">
        <v>953</v>
      </c>
      <c r="D273" s="69" t="s">
        <v>1059</v>
      </c>
      <c r="E273" s="25" t="s">
        <v>530</v>
      </c>
      <c r="F273" s="29">
        <v>27.59</v>
      </c>
      <c r="G273" s="31">
        <f t="shared" si="18"/>
        <v>0</v>
      </c>
      <c r="H273" s="29">
        <f t="shared" si="19"/>
        <v>0</v>
      </c>
      <c r="I273" s="313"/>
      <c r="J273" s="4"/>
      <c r="K273" s="4"/>
      <c r="L273" s="4"/>
      <c r="M273" s="4"/>
      <c r="N273" s="4"/>
      <c r="O273" s="4"/>
      <c r="P273" s="4"/>
      <c r="Q273" s="4"/>
      <c r="R273" s="4"/>
      <c r="S273" s="4"/>
    </row>
    <row r="274" spans="1:19" ht="18.75" hidden="1" customHeight="1" x14ac:dyDescent="0.25">
      <c r="A274" s="320">
        <v>3.2609999999999801</v>
      </c>
      <c r="B274" s="16" t="s">
        <v>1278</v>
      </c>
      <c r="C274" s="140" t="s">
        <v>953</v>
      </c>
      <c r="D274" s="69" t="s">
        <v>1060</v>
      </c>
      <c r="E274" s="25" t="s">
        <v>528</v>
      </c>
      <c r="F274" s="29">
        <v>18.899999999999999</v>
      </c>
      <c r="G274" s="31">
        <f t="shared" si="18"/>
        <v>0</v>
      </c>
      <c r="H274" s="29">
        <f t="shared" si="19"/>
        <v>0</v>
      </c>
      <c r="I274" s="313"/>
      <c r="J274" s="4"/>
      <c r="K274" s="4"/>
      <c r="L274" s="4"/>
      <c r="M274" s="4"/>
      <c r="N274" s="4"/>
      <c r="O274" s="4"/>
      <c r="P274" s="4"/>
      <c r="Q274" s="4"/>
      <c r="R274" s="4"/>
      <c r="S274" s="4"/>
    </row>
    <row r="275" spans="1:19" ht="18.75" hidden="1" customHeight="1" x14ac:dyDescent="0.25">
      <c r="A275" s="320">
        <v>3.26199999999998</v>
      </c>
      <c r="B275" s="16" t="s">
        <v>1279</v>
      </c>
      <c r="C275" s="140" t="s">
        <v>954</v>
      </c>
      <c r="D275" s="69" t="s">
        <v>1061</v>
      </c>
      <c r="E275" s="25" t="s">
        <v>531</v>
      </c>
      <c r="F275" s="29">
        <v>72.34</v>
      </c>
      <c r="G275" s="31">
        <f t="shared" si="18"/>
        <v>0</v>
      </c>
      <c r="H275" s="29">
        <f t="shared" si="19"/>
        <v>0</v>
      </c>
      <c r="I275" s="313"/>
      <c r="J275" s="4"/>
      <c r="K275" s="4"/>
      <c r="L275" s="4"/>
      <c r="M275" s="4"/>
      <c r="N275" s="4"/>
      <c r="O275" s="4"/>
      <c r="P275" s="4"/>
      <c r="Q275" s="4"/>
      <c r="R275" s="4"/>
      <c r="S275" s="4"/>
    </row>
    <row r="276" spans="1:19" ht="18.75" hidden="1" customHeight="1" x14ac:dyDescent="0.25">
      <c r="A276" s="320">
        <v>3.2629999999999799</v>
      </c>
      <c r="B276" s="16" t="s">
        <v>1280</v>
      </c>
      <c r="C276" s="140" t="s">
        <v>954</v>
      </c>
      <c r="D276" s="69" t="s">
        <v>1062</v>
      </c>
      <c r="E276" s="25" t="s">
        <v>531</v>
      </c>
      <c r="F276" s="29">
        <v>51.32</v>
      </c>
      <c r="G276" s="31">
        <f t="shared" si="18"/>
        <v>0</v>
      </c>
      <c r="H276" s="29">
        <f t="shared" si="19"/>
        <v>0</v>
      </c>
      <c r="I276" s="313"/>
      <c r="J276" s="4"/>
      <c r="K276" s="4"/>
      <c r="L276" s="4"/>
      <c r="M276" s="4"/>
      <c r="N276" s="4"/>
      <c r="O276" s="4"/>
      <c r="P276" s="4"/>
      <c r="Q276" s="4"/>
      <c r="R276" s="4"/>
      <c r="S276" s="4"/>
    </row>
    <row r="277" spans="1:19" ht="18.75" hidden="1" customHeight="1" x14ac:dyDescent="0.25">
      <c r="A277" s="320">
        <v>3.2639999999999798</v>
      </c>
      <c r="B277" s="16" t="s">
        <v>1281</v>
      </c>
      <c r="C277" s="140" t="s">
        <v>954</v>
      </c>
      <c r="D277" s="69" t="s">
        <v>1063</v>
      </c>
      <c r="E277" s="25" t="s">
        <v>529</v>
      </c>
      <c r="F277" s="29">
        <v>27.18</v>
      </c>
      <c r="G277" s="31">
        <f t="shared" si="18"/>
        <v>0</v>
      </c>
      <c r="H277" s="29">
        <f t="shared" si="19"/>
        <v>0</v>
      </c>
      <c r="I277" s="313"/>
      <c r="J277" s="4"/>
      <c r="K277" s="4"/>
      <c r="L277" s="4"/>
      <c r="M277" s="4"/>
      <c r="N277" s="4"/>
      <c r="O277" s="4"/>
      <c r="P277" s="4"/>
      <c r="Q277" s="4"/>
      <c r="R277" s="4"/>
      <c r="S277" s="4"/>
    </row>
    <row r="278" spans="1:19" ht="18.75" hidden="1" customHeight="1" x14ac:dyDescent="0.25">
      <c r="A278" s="320">
        <v>3.2649999999999801</v>
      </c>
      <c r="B278" s="16" t="s">
        <v>1282</v>
      </c>
      <c r="C278" s="140" t="s">
        <v>954</v>
      </c>
      <c r="D278" s="69" t="s">
        <v>1064</v>
      </c>
      <c r="E278" s="25" t="s">
        <v>529</v>
      </c>
      <c r="F278" s="29">
        <v>53.04</v>
      </c>
      <c r="G278" s="31">
        <f t="shared" si="18"/>
        <v>0</v>
      </c>
      <c r="H278" s="29">
        <f t="shared" si="19"/>
        <v>0</v>
      </c>
      <c r="I278" s="313"/>
      <c r="J278" s="4"/>
      <c r="K278" s="4"/>
      <c r="L278" s="4"/>
      <c r="M278" s="4"/>
      <c r="N278" s="4"/>
      <c r="O278" s="4"/>
      <c r="P278" s="4"/>
      <c r="Q278" s="4"/>
      <c r="R278" s="4"/>
      <c r="S278" s="4"/>
    </row>
    <row r="279" spans="1:19" ht="18.75" hidden="1" customHeight="1" x14ac:dyDescent="0.25">
      <c r="A279" s="320">
        <v>3.26599999999998</v>
      </c>
      <c r="B279" s="16" t="s">
        <v>1283</v>
      </c>
      <c r="C279" s="140" t="s">
        <v>954</v>
      </c>
      <c r="D279" s="69" t="s">
        <v>1065</v>
      </c>
      <c r="E279" s="25" t="s">
        <v>529</v>
      </c>
      <c r="F279" s="29">
        <v>66.33</v>
      </c>
      <c r="G279" s="31">
        <f t="shared" si="18"/>
        <v>0</v>
      </c>
      <c r="H279" s="29">
        <f t="shared" si="19"/>
        <v>0</v>
      </c>
      <c r="I279" s="313"/>
      <c r="J279" s="4"/>
      <c r="K279" s="4"/>
      <c r="L279" s="4"/>
      <c r="M279" s="4"/>
      <c r="N279" s="4"/>
      <c r="O279" s="4"/>
      <c r="P279" s="4"/>
      <c r="Q279" s="4"/>
      <c r="R279" s="4"/>
      <c r="S279" s="4"/>
    </row>
    <row r="280" spans="1:19" ht="18.75" hidden="1" customHeight="1" x14ac:dyDescent="0.25">
      <c r="A280" s="320">
        <v>3.2669999999999799</v>
      </c>
      <c r="B280" s="16" t="s">
        <v>1284</v>
      </c>
      <c r="C280" s="140" t="s">
        <v>954</v>
      </c>
      <c r="D280" s="69" t="s">
        <v>1066</v>
      </c>
      <c r="E280" s="25" t="s">
        <v>529</v>
      </c>
      <c r="F280" s="29">
        <v>18.010000000000002</v>
      </c>
      <c r="G280" s="31">
        <f t="shared" si="18"/>
        <v>0</v>
      </c>
      <c r="H280" s="29">
        <f t="shared" si="19"/>
        <v>0</v>
      </c>
      <c r="I280" s="313"/>
      <c r="J280" s="4"/>
      <c r="K280" s="4"/>
      <c r="L280" s="4"/>
      <c r="M280" s="4"/>
      <c r="N280" s="4"/>
      <c r="O280" s="4"/>
      <c r="P280" s="4"/>
      <c r="Q280" s="4"/>
      <c r="R280" s="4"/>
      <c r="S280" s="4"/>
    </row>
    <row r="281" spans="1:19" ht="18.75" hidden="1" customHeight="1" x14ac:dyDescent="0.25">
      <c r="A281" s="320">
        <v>3.2679999999999798</v>
      </c>
      <c r="B281" s="16" t="s">
        <v>1285</v>
      </c>
      <c r="C281" s="140" t="s">
        <v>954</v>
      </c>
      <c r="D281" s="69" t="s">
        <v>1067</v>
      </c>
      <c r="E281" s="25" t="s">
        <v>529</v>
      </c>
      <c r="F281" s="29">
        <v>77.510000000000005</v>
      </c>
      <c r="G281" s="31">
        <f t="shared" si="18"/>
        <v>0</v>
      </c>
      <c r="H281" s="29">
        <f t="shared" si="19"/>
        <v>0</v>
      </c>
      <c r="I281" s="313"/>
      <c r="J281" s="4"/>
      <c r="K281" s="4"/>
      <c r="L281" s="4"/>
      <c r="M281" s="4"/>
      <c r="N281" s="4"/>
      <c r="O281" s="4"/>
      <c r="P281" s="4"/>
      <c r="Q281" s="4"/>
      <c r="R281" s="4"/>
      <c r="S281" s="4"/>
    </row>
    <row r="282" spans="1:19" ht="18.75" hidden="1" customHeight="1" x14ac:dyDescent="0.25">
      <c r="A282" s="320">
        <v>3.2689999999999801</v>
      </c>
      <c r="B282" s="16" t="s">
        <v>1286</v>
      </c>
      <c r="C282" s="140" t="s">
        <v>954</v>
      </c>
      <c r="D282" s="69" t="s">
        <v>1068</v>
      </c>
      <c r="E282" s="25" t="s">
        <v>529</v>
      </c>
      <c r="F282" s="29">
        <v>124.27</v>
      </c>
      <c r="G282" s="31">
        <f t="shared" si="18"/>
        <v>0</v>
      </c>
      <c r="H282" s="29">
        <f t="shared" si="19"/>
        <v>0</v>
      </c>
      <c r="I282" s="313"/>
      <c r="J282" s="4"/>
      <c r="K282" s="4"/>
      <c r="L282" s="4"/>
      <c r="M282" s="4"/>
      <c r="N282" s="4"/>
      <c r="O282" s="4"/>
      <c r="P282" s="4"/>
      <c r="Q282" s="4"/>
      <c r="R282" s="4"/>
      <c r="S282" s="4"/>
    </row>
    <row r="283" spans="1:19" ht="18.75" hidden="1" customHeight="1" x14ac:dyDescent="0.25">
      <c r="A283" s="320">
        <v>3.26999999999998</v>
      </c>
      <c r="B283" s="16" t="s">
        <v>1287</v>
      </c>
      <c r="C283" s="140" t="s">
        <v>954</v>
      </c>
      <c r="D283" s="69" t="s">
        <v>1069</v>
      </c>
      <c r="E283" s="25" t="s">
        <v>530</v>
      </c>
      <c r="F283" s="29">
        <v>24.15</v>
      </c>
      <c r="G283" s="31">
        <f t="shared" si="18"/>
        <v>0</v>
      </c>
      <c r="H283" s="29">
        <f t="shared" si="19"/>
        <v>0</v>
      </c>
      <c r="I283" s="313"/>
      <c r="J283" s="4"/>
      <c r="K283" s="4"/>
      <c r="L283" s="4"/>
      <c r="M283" s="4"/>
      <c r="N283" s="4"/>
      <c r="O283" s="4"/>
      <c r="P283" s="4"/>
      <c r="Q283" s="4"/>
      <c r="R283" s="4"/>
      <c r="S283" s="4"/>
    </row>
    <row r="284" spans="1:19" ht="18.75" hidden="1" customHeight="1" x14ac:dyDescent="0.25">
      <c r="A284" s="320">
        <v>3.2709999999999799</v>
      </c>
      <c r="B284" s="16" t="s">
        <v>1288</v>
      </c>
      <c r="C284" s="140" t="s">
        <v>954</v>
      </c>
      <c r="D284" s="69" t="s">
        <v>955</v>
      </c>
      <c r="E284" s="25" t="s">
        <v>529</v>
      </c>
      <c r="F284" s="29">
        <v>9.07</v>
      </c>
      <c r="G284" s="31">
        <f t="shared" si="18"/>
        <v>0</v>
      </c>
      <c r="H284" s="29">
        <f t="shared" si="19"/>
        <v>0</v>
      </c>
      <c r="I284" s="313"/>
      <c r="J284" s="4"/>
      <c r="K284" s="4"/>
      <c r="L284" s="4"/>
      <c r="M284" s="4"/>
      <c r="N284" s="4"/>
      <c r="O284" s="4"/>
      <c r="P284" s="4"/>
      <c r="Q284" s="4"/>
      <c r="R284" s="4"/>
      <c r="S284" s="4"/>
    </row>
    <row r="285" spans="1:19" ht="18.75" hidden="1" customHeight="1" x14ac:dyDescent="0.25">
      <c r="A285" s="320">
        <v>3.2719999999999798</v>
      </c>
      <c r="B285" s="16" t="s">
        <v>1289</v>
      </c>
      <c r="C285" s="140" t="s">
        <v>954</v>
      </c>
      <c r="D285" s="69" t="s">
        <v>1070</v>
      </c>
      <c r="E285" s="25" t="s">
        <v>529</v>
      </c>
      <c r="F285" s="29">
        <v>58.63</v>
      </c>
      <c r="G285" s="31">
        <f t="shared" si="18"/>
        <v>0</v>
      </c>
      <c r="H285" s="29">
        <f t="shared" si="19"/>
        <v>0</v>
      </c>
      <c r="I285" s="313"/>
      <c r="J285" s="4"/>
      <c r="K285" s="4"/>
      <c r="L285" s="4"/>
      <c r="M285" s="4"/>
      <c r="N285" s="4"/>
      <c r="O285" s="4"/>
      <c r="P285" s="4"/>
      <c r="Q285" s="4"/>
      <c r="R285" s="4"/>
      <c r="S285" s="4"/>
    </row>
    <row r="286" spans="1:19" ht="18.75" hidden="1" customHeight="1" x14ac:dyDescent="0.25">
      <c r="A286" s="320">
        <v>3.2729999999999801</v>
      </c>
      <c r="B286" s="16" t="s">
        <v>1290</v>
      </c>
      <c r="C286" s="140" t="s">
        <v>954</v>
      </c>
      <c r="D286" s="69" t="s">
        <v>1071</v>
      </c>
      <c r="E286" s="25" t="s">
        <v>531</v>
      </c>
      <c r="F286" s="29">
        <v>13.24</v>
      </c>
      <c r="G286" s="31">
        <f t="shared" si="18"/>
        <v>0</v>
      </c>
      <c r="H286" s="29">
        <f t="shared" si="19"/>
        <v>0</v>
      </c>
      <c r="I286" s="313"/>
      <c r="J286" s="4"/>
      <c r="K286" s="4"/>
      <c r="L286" s="4"/>
      <c r="M286" s="4"/>
      <c r="N286" s="4"/>
      <c r="O286" s="4"/>
      <c r="P286" s="4"/>
      <c r="Q286" s="4"/>
      <c r="R286" s="4"/>
      <c r="S286" s="4"/>
    </row>
    <row r="287" spans="1:19" ht="18.75" hidden="1" customHeight="1" x14ac:dyDescent="0.25">
      <c r="A287" s="320">
        <v>3.27399999999998</v>
      </c>
      <c r="B287" s="16" t="s">
        <v>1291</v>
      </c>
      <c r="C287" s="140" t="s">
        <v>954</v>
      </c>
      <c r="D287" s="69" t="s">
        <v>1072</v>
      </c>
      <c r="E287" s="25" t="s">
        <v>528</v>
      </c>
      <c r="F287" s="29">
        <v>118</v>
      </c>
      <c r="G287" s="31">
        <f t="shared" si="18"/>
        <v>0</v>
      </c>
      <c r="H287" s="29">
        <f t="shared" si="19"/>
        <v>0</v>
      </c>
      <c r="I287" s="313"/>
      <c r="J287" s="4"/>
      <c r="K287" s="4"/>
      <c r="L287" s="4"/>
      <c r="M287" s="4"/>
      <c r="N287" s="4"/>
      <c r="O287" s="4"/>
      <c r="P287" s="4"/>
      <c r="Q287" s="4"/>
      <c r="R287" s="4"/>
      <c r="S287" s="4"/>
    </row>
    <row r="288" spans="1:19" ht="18.75" hidden="1" customHeight="1" x14ac:dyDescent="0.25">
      <c r="A288" s="320">
        <v>3.2749999999999799</v>
      </c>
      <c r="B288" s="16" t="s">
        <v>1292</v>
      </c>
      <c r="C288" s="140" t="s">
        <v>954</v>
      </c>
      <c r="D288" s="69" t="s">
        <v>1073</v>
      </c>
      <c r="E288" s="25" t="s">
        <v>528</v>
      </c>
      <c r="F288" s="29">
        <v>129.91999999999999</v>
      </c>
      <c r="G288" s="31">
        <f t="shared" si="18"/>
        <v>0</v>
      </c>
      <c r="H288" s="29">
        <f t="shared" si="19"/>
        <v>0</v>
      </c>
      <c r="I288" s="313"/>
      <c r="J288" s="4"/>
      <c r="K288" s="4"/>
      <c r="L288" s="4"/>
      <c r="M288" s="4"/>
      <c r="N288" s="4"/>
      <c r="O288" s="4"/>
      <c r="P288" s="4"/>
      <c r="Q288" s="4"/>
      <c r="R288" s="4"/>
      <c r="S288" s="4"/>
    </row>
    <row r="289" spans="1:19" ht="18.75" hidden="1" customHeight="1" x14ac:dyDescent="0.25">
      <c r="A289" s="320">
        <v>3.2759999999999798</v>
      </c>
      <c r="B289" s="16" t="s">
        <v>1293</v>
      </c>
      <c r="C289" s="140" t="s">
        <v>954</v>
      </c>
      <c r="D289" s="69" t="s">
        <v>1074</v>
      </c>
      <c r="E289" s="25" t="s">
        <v>528</v>
      </c>
      <c r="F289" s="29">
        <v>138.86000000000001</v>
      </c>
      <c r="G289" s="31">
        <f t="shared" si="18"/>
        <v>0</v>
      </c>
      <c r="H289" s="29">
        <f t="shared" si="19"/>
        <v>0</v>
      </c>
      <c r="I289" s="313"/>
      <c r="J289" s="4"/>
      <c r="K289" s="4"/>
      <c r="L289" s="4"/>
      <c r="M289" s="4"/>
      <c r="N289" s="4"/>
      <c r="O289" s="4"/>
      <c r="P289" s="4"/>
      <c r="Q289" s="4"/>
      <c r="R289" s="4"/>
      <c r="S289" s="4"/>
    </row>
    <row r="290" spans="1:19" ht="18.75" hidden="1" customHeight="1" x14ac:dyDescent="0.25">
      <c r="A290" s="320">
        <v>3.2769999999999802</v>
      </c>
      <c r="B290" s="16" t="s">
        <v>1294</v>
      </c>
      <c r="C290" s="70" t="s">
        <v>954</v>
      </c>
      <c r="D290" s="69" t="s">
        <v>1075</v>
      </c>
      <c r="E290" s="25" t="s">
        <v>528</v>
      </c>
      <c r="F290" s="29">
        <v>129.91999999999999</v>
      </c>
      <c r="G290" s="31">
        <f t="shared" si="18"/>
        <v>0</v>
      </c>
      <c r="H290" s="29">
        <f t="shared" si="19"/>
        <v>0</v>
      </c>
      <c r="I290" s="313"/>
      <c r="J290" s="4"/>
      <c r="K290" s="4"/>
      <c r="L290" s="4"/>
      <c r="M290" s="4"/>
      <c r="N290" s="4"/>
      <c r="O290" s="4"/>
      <c r="P290" s="4"/>
      <c r="Q290" s="4"/>
      <c r="R290" s="4"/>
      <c r="S290" s="4"/>
    </row>
    <row r="291" spans="1:19" ht="30" hidden="1" customHeight="1" x14ac:dyDescent="0.25">
      <c r="A291" s="320">
        <v>3.27799999999998</v>
      </c>
      <c r="B291" s="16" t="s">
        <v>1919</v>
      </c>
      <c r="C291" s="70" t="s">
        <v>1913</v>
      </c>
      <c r="D291" s="69" t="s">
        <v>1914</v>
      </c>
      <c r="E291" s="25" t="s">
        <v>531</v>
      </c>
      <c r="F291" s="29">
        <v>472.66</v>
      </c>
      <c r="G291" s="31">
        <f t="shared" ref="G291:G295" si="20">SUM(J291:S291)</f>
        <v>0</v>
      </c>
      <c r="H291" s="29">
        <f t="shared" ref="H291:H295" si="21">F291*G291</f>
        <v>0</v>
      </c>
      <c r="I291" s="313"/>
      <c r="J291" s="4"/>
      <c r="K291" s="4"/>
      <c r="L291" s="4"/>
      <c r="M291" s="4"/>
      <c r="N291" s="4"/>
      <c r="O291" s="4"/>
      <c r="P291" s="4"/>
      <c r="Q291" s="4"/>
      <c r="R291" s="4"/>
      <c r="S291" s="4"/>
    </row>
    <row r="292" spans="1:19" ht="30" hidden="1" customHeight="1" x14ac:dyDescent="0.25">
      <c r="A292" s="320">
        <v>3.2789999999999799</v>
      </c>
      <c r="B292" s="16" t="s">
        <v>1920</v>
      </c>
      <c r="C292" s="70" t="s">
        <v>1912</v>
      </c>
      <c r="D292" s="69" t="s">
        <v>1915</v>
      </c>
      <c r="E292" s="25" t="s">
        <v>531</v>
      </c>
      <c r="F292" s="29">
        <v>878.94</v>
      </c>
      <c r="G292" s="31">
        <f t="shared" si="20"/>
        <v>0</v>
      </c>
      <c r="H292" s="29">
        <f t="shared" si="21"/>
        <v>0</v>
      </c>
      <c r="I292" s="313"/>
      <c r="J292" s="4"/>
      <c r="K292" s="4"/>
      <c r="L292" s="4"/>
      <c r="M292" s="4"/>
      <c r="N292" s="4"/>
      <c r="O292" s="4"/>
      <c r="P292" s="4"/>
      <c r="Q292" s="4"/>
      <c r="R292" s="4"/>
      <c r="S292" s="4"/>
    </row>
    <row r="293" spans="1:19" ht="30" hidden="1" customHeight="1" x14ac:dyDescent="0.25">
      <c r="A293" s="320">
        <v>3.2799999999999798</v>
      </c>
      <c r="B293" s="16" t="s">
        <v>1921</v>
      </c>
      <c r="C293" s="70" t="s">
        <v>1911</v>
      </c>
      <c r="D293" s="69" t="s">
        <v>1916</v>
      </c>
      <c r="E293" s="25" t="s">
        <v>531</v>
      </c>
      <c r="F293" s="29">
        <v>608.47</v>
      </c>
      <c r="G293" s="31">
        <f t="shared" si="20"/>
        <v>0</v>
      </c>
      <c r="H293" s="29">
        <f t="shared" si="21"/>
        <v>0</v>
      </c>
      <c r="I293" s="313"/>
      <c r="J293" s="4"/>
      <c r="K293" s="4"/>
      <c r="L293" s="4"/>
      <c r="M293" s="4"/>
      <c r="N293" s="4"/>
      <c r="O293" s="4"/>
      <c r="P293" s="4"/>
      <c r="Q293" s="4"/>
      <c r="R293" s="4"/>
      <c r="S293" s="4"/>
    </row>
    <row r="294" spans="1:19" ht="30" hidden="1" customHeight="1" x14ac:dyDescent="0.25">
      <c r="A294" s="320">
        <v>3.2809999999999802</v>
      </c>
      <c r="B294" s="16" t="s">
        <v>1922</v>
      </c>
      <c r="C294" s="70" t="s">
        <v>1910</v>
      </c>
      <c r="D294" s="69" t="s">
        <v>1917</v>
      </c>
      <c r="E294" s="25" t="s">
        <v>531</v>
      </c>
      <c r="F294" s="29">
        <v>1143.03</v>
      </c>
      <c r="G294" s="31">
        <f t="shared" si="20"/>
        <v>0</v>
      </c>
      <c r="H294" s="29">
        <f t="shared" si="21"/>
        <v>0</v>
      </c>
      <c r="I294" s="313"/>
      <c r="J294" s="4"/>
      <c r="K294" s="4"/>
      <c r="L294" s="4"/>
      <c r="M294" s="4"/>
      <c r="N294" s="4"/>
      <c r="O294" s="4"/>
      <c r="P294" s="4"/>
      <c r="Q294" s="4"/>
      <c r="R294" s="4"/>
      <c r="S294" s="4"/>
    </row>
    <row r="295" spans="1:19" ht="30" hidden="1" customHeight="1" x14ac:dyDescent="0.25">
      <c r="A295" s="320">
        <v>3.28199999999998</v>
      </c>
      <c r="B295" s="16" t="s">
        <v>1923</v>
      </c>
      <c r="C295" s="70" t="s">
        <v>1909</v>
      </c>
      <c r="D295" s="69" t="s">
        <v>1918</v>
      </c>
      <c r="E295" s="25" t="s">
        <v>528</v>
      </c>
      <c r="F295" s="29">
        <v>141.85</v>
      </c>
      <c r="G295" s="31">
        <f t="shared" si="20"/>
        <v>0</v>
      </c>
      <c r="H295" s="29">
        <f t="shared" si="21"/>
        <v>0</v>
      </c>
      <c r="I295" s="313"/>
      <c r="J295" s="4"/>
      <c r="K295" s="4"/>
      <c r="L295" s="4"/>
      <c r="M295" s="4"/>
      <c r="N295" s="4"/>
      <c r="O295" s="4"/>
      <c r="P295" s="4"/>
      <c r="Q295" s="4"/>
      <c r="R295" s="4"/>
      <c r="S295" s="4"/>
    </row>
    <row r="296" spans="1:19" ht="28.5" hidden="1" customHeight="1" x14ac:dyDescent="0.25">
      <c r="A296" s="320">
        <v>3.2829999999999799</v>
      </c>
      <c r="B296" s="16" t="s">
        <v>1928</v>
      </c>
      <c r="C296" s="369" t="s">
        <v>1936</v>
      </c>
      <c r="D296" s="69" t="s">
        <v>1937</v>
      </c>
      <c r="E296" s="25" t="s">
        <v>530</v>
      </c>
      <c r="F296" s="29">
        <v>73.88</v>
      </c>
      <c r="G296" s="31">
        <f t="shared" ref="G296:G302" si="22">SUM(J296:S296)</f>
        <v>0</v>
      </c>
      <c r="H296" s="29">
        <f t="shared" ref="H296:H302" si="23">F296*G296</f>
        <v>0</v>
      </c>
      <c r="I296" s="313"/>
      <c r="J296" s="4"/>
      <c r="K296" s="4"/>
      <c r="L296" s="4"/>
      <c r="M296" s="4"/>
      <c r="N296" s="4"/>
      <c r="O296" s="4"/>
      <c r="P296" s="4"/>
      <c r="Q296" s="4"/>
      <c r="R296" s="4"/>
      <c r="S296" s="4"/>
    </row>
    <row r="297" spans="1:19" ht="28.5" hidden="1" customHeight="1" x14ac:dyDescent="0.25">
      <c r="A297" s="320">
        <v>3.2839999999999798</v>
      </c>
      <c r="B297" s="16" t="s">
        <v>1929</v>
      </c>
      <c r="C297" s="369" t="s">
        <v>1936</v>
      </c>
      <c r="D297" s="69" t="s">
        <v>1938</v>
      </c>
      <c r="E297" s="25" t="s">
        <v>528</v>
      </c>
      <c r="F297" s="29">
        <v>55.13</v>
      </c>
      <c r="G297" s="31">
        <f t="shared" si="22"/>
        <v>0</v>
      </c>
      <c r="H297" s="29">
        <f t="shared" si="23"/>
        <v>0</v>
      </c>
      <c r="I297" s="313"/>
      <c r="J297" s="4"/>
      <c r="K297" s="4"/>
      <c r="L297" s="4"/>
      <c r="M297" s="4"/>
      <c r="N297" s="4"/>
      <c r="O297" s="4"/>
      <c r="P297" s="4"/>
      <c r="Q297" s="4"/>
      <c r="R297" s="4"/>
      <c r="S297" s="4"/>
    </row>
    <row r="298" spans="1:19" ht="28.5" hidden="1" customHeight="1" x14ac:dyDescent="0.25">
      <c r="A298" s="320">
        <v>3.2849999999999802</v>
      </c>
      <c r="B298" s="16" t="s">
        <v>1930</v>
      </c>
      <c r="C298" s="369" t="s">
        <v>1936</v>
      </c>
      <c r="D298" s="69" t="s">
        <v>1939</v>
      </c>
      <c r="E298" s="25" t="s">
        <v>530</v>
      </c>
      <c r="F298" s="29">
        <v>45.76</v>
      </c>
      <c r="G298" s="31">
        <f t="shared" si="22"/>
        <v>0</v>
      </c>
      <c r="H298" s="29">
        <f t="shared" si="23"/>
        <v>0</v>
      </c>
      <c r="I298" s="313"/>
      <c r="J298" s="4"/>
      <c r="K298" s="4"/>
      <c r="L298" s="4"/>
      <c r="M298" s="4"/>
      <c r="N298" s="4"/>
      <c r="O298" s="4"/>
      <c r="P298" s="4"/>
      <c r="Q298" s="4"/>
      <c r="R298" s="4"/>
      <c r="S298" s="4"/>
    </row>
    <row r="299" spans="1:19" ht="28.5" hidden="1" customHeight="1" x14ac:dyDescent="0.25">
      <c r="A299" s="320">
        <v>3.28599999999998</v>
      </c>
      <c r="B299" s="16" t="s">
        <v>1931</v>
      </c>
      <c r="C299" s="369" t="s">
        <v>1936</v>
      </c>
      <c r="D299" s="69" t="s">
        <v>1940</v>
      </c>
      <c r="E299" s="25" t="s">
        <v>528</v>
      </c>
      <c r="F299" s="29">
        <v>36.380000000000003</v>
      </c>
      <c r="G299" s="31">
        <f t="shared" si="22"/>
        <v>0</v>
      </c>
      <c r="H299" s="29">
        <f t="shared" si="23"/>
        <v>0</v>
      </c>
      <c r="I299" s="313"/>
      <c r="J299" s="4"/>
      <c r="K299" s="4"/>
      <c r="L299" s="4"/>
      <c r="M299" s="4"/>
      <c r="N299" s="4"/>
      <c r="O299" s="4"/>
      <c r="P299" s="4"/>
      <c r="Q299" s="4"/>
      <c r="R299" s="4"/>
      <c r="S299" s="4"/>
    </row>
    <row r="300" spans="1:19" ht="28.5" hidden="1" customHeight="1" x14ac:dyDescent="0.25">
      <c r="A300" s="320">
        <v>3.2869999999999799</v>
      </c>
      <c r="B300" s="16" t="s">
        <v>1933</v>
      </c>
      <c r="C300" s="369" t="s">
        <v>1936</v>
      </c>
      <c r="D300" s="69" t="s">
        <v>1942</v>
      </c>
      <c r="E300" s="25" t="s">
        <v>528</v>
      </c>
      <c r="F300" s="29">
        <v>37.65</v>
      </c>
      <c r="G300" s="31">
        <f t="shared" si="22"/>
        <v>0</v>
      </c>
      <c r="H300" s="29">
        <f t="shared" si="23"/>
        <v>0</v>
      </c>
      <c r="I300" s="313"/>
      <c r="J300" s="4"/>
      <c r="K300" s="4"/>
      <c r="L300" s="4"/>
      <c r="M300" s="4"/>
      <c r="N300" s="4"/>
      <c r="O300" s="4"/>
      <c r="P300" s="4"/>
      <c r="Q300" s="4"/>
      <c r="R300" s="4"/>
      <c r="S300" s="4"/>
    </row>
    <row r="301" spans="1:19" ht="28.5" hidden="1" customHeight="1" x14ac:dyDescent="0.25">
      <c r="A301" s="320">
        <v>3.2879999999999798</v>
      </c>
      <c r="B301" s="16" t="s">
        <v>1934</v>
      </c>
      <c r="C301" s="369" t="s">
        <v>1936</v>
      </c>
      <c r="D301" s="69" t="s">
        <v>1943</v>
      </c>
      <c r="E301" s="25" t="s">
        <v>528</v>
      </c>
      <c r="F301" s="29">
        <v>52.96</v>
      </c>
      <c r="G301" s="31">
        <f t="shared" si="22"/>
        <v>0</v>
      </c>
      <c r="H301" s="29">
        <f t="shared" si="23"/>
        <v>0</v>
      </c>
      <c r="I301" s="313"/>
      <c r="J301" s="4"/>
      <c r="K301" s="4"/>
      <c r="L301" s="4"/>
      <c r="M301" s="4"/>
      <c r="N301" s="4"/>
      <c r="O301" s="4"/>
      <c r="P301" s="4"/>
      <c r="Q301" s="4"/>
      <c r="R301" s="4"/>
      <c r="S301" s="4"/>
    </row>
    <row r="302" spans="1:19" ht="28.5" hidden="1" customHeight="1" x14ac:dyDescent="0.25">
      <c r="A302" s="320">
        <v>3.2889999999999802</v>
      </c>
      <c r="B302" s="16" t="s">
        <v>1935</v>
      </c>
      <c r="C302" s="369" t="s">
        <v>1936</v>
      </c>
      <c r="D302" s="69" t="s">
        <v>1944</v>
      </c>
      <c r="E302" s="25" t="s">
        <v>528</v>
      </c>
      <c r="F302" s="29">
        <v>51.3</v>
      </c>
      <c r="G302" s="31">
        <f t="shared" si="22"/>
        <v>0</v>
      </c>
      <c r="H302" s="29">
        <f t="shared" si="23"/>
        <v>0</v>
      </c>
      <c r="I302" s="313"/>
      <c r="J302" s="4"/>
      <c r="K302" s="4"/>
      <c r="L302" s="4"/>
      <c r="M302" s="4"/>
      <c r="N302" s="4"/>
      <c r="O302" s="4"/>
      <c r="P302" s="4"/>
      <c r="Q302" s="4"/>
      <c r="R302" s="4"/>
      <c r="S302" s="4"/>
    </row>
    <row r="303" spans="1:19" ht="16.5" hidden="1" customHeight="1" x14ac:dyDescent="0.25">
      <c r="A303" s="320">
        <v>3.2899999999999801</v>
      </c>
      <c r="B303" s="16" t="s">
        <v>2022</v>
      </c>
      <c r="C303" s="70" t="s">
        <v>2141</v>
      </c>
      <c r="D303" s="69" t="s">
        <v>2145</v>
      </c>
      <c r="E303" s="25" t="s">
        <v>530</v>
      </c>
      <c r="F303" s="29">
        <v>89.95</v>
      </c>
      <c r="G303" s="31">
        <f t="shared" ref="G303:G366" si="24">SUM(J303:S303)</f>
        <v>0</v>
      </c>
      <c r="H303" s="29">
        <f t="shared" ref="H303:H366" si="25">F303*G303</f>
        <v>0</v>
      </c>
      <c r="I303" s="313"/>
      <c r="J303" s="4"/>
      <c r="K303" s="4"/>
      <c r="L303" s="4"/>
      <c r="M303" s="4"/>
      <c r="N303" s="4"/>
      <c r="O303" s="4"/>
      <c r="P303" s="4"/>
      <c r="Q303" s="4"/>
      <c r="R303" s="4"/>
      <c r="S303" s="4"/>
    </row>
    <row r="304" spans="1:19" ht="16.5" hidden="1" customHeight="1" x14ac:dyDescent="0.25">
      <c r="A304" s="320">
        <v>3.2909999999999799</v>
      </c>
      <c r="B304" s="16" t="s">
        <v>2023</v>
      </c>
      <c r="C304" s="70" t="s">
        <v>2141</v>
      </c>
      <c r="D304" s="69" t="s">
        <v>2146</v>
      </c>
      <c r="E304" s="25" t="s">
        <v>530</v>
      </c>
      <c r="F304" s="29">
        <v>162.66</v>
      </c>
      <c r="G304" s="31">
        <f t="shared" si="24"/>
        <v>0</v>
      </c>
      <c r="H304" s="29">
        <f t="shared" si="25"/>
        <v>0</v>
      </c>
      <c r="I304" s="313"/>
      <c r="J304" s="4"/>
      <c r="K304" s="4"/>
      <c r="L304" s="4"/>
      <c r="M304" s="4"/>
      <c r="N304" s="4"/>
      <c r="O304" s="4"/>
      <c r="P304" s="4"/>
      <c r="Q304" s="4"/>
      <c r="R304" s="4"/>
      <c r="S304" s="4"/>
    </row>
    <row r="305" spans="1:19" ht="16.5" hidden="1" customHeight="1" x14ac:dyDescent="0.25">
      <c r="A305" s="320">
        <v>3.2919999999999798</v>
      </c>
      <c r="B305" s="16" t="s">
        <v>2024</v>
      </c>
      <c r="C305" s="70" t="s">
        <v>2141</v>
      </c>
      <c r="D305" s="69" t="s">
        <v>2147</v>
      </c>
      <c r="E305" s="25" t="s">
        <v>529</v>
      </c>
      <c r="F305" s="29">
        <v>15.48</v>
      </c>
      <c r="G305" s="31">
        <f t="shared" si="24"/>
        <v>0</v>
      </c>
      <c r="H305" s="29">
        <f t="shared" si="25"/>
        <v>0</v>
      </c>
      <c r="I305" s="313"/>
      <c r="J305" s="4"/>
      <c r="K305" s="4"/>
      <c r="L305" s="4"/>
      <c r="M305" s="4"/>
      <c r="N305" s="4"/>
      <c r="O305" s="4"/>
      <c r="P305" s="4"/>
      <c r="Q305" s="4"/>
      <c r="R305" s="4"/>
      <c r="S305" s="4"/>
    </row>
    <row r="306" spans="1:19" ht="16.5" hidden="1" customHeight="1" x14ac:dyDescent="0.25">
      <c r="A306" s="320">
        <v>3.2929999999999802</v>
      </c>
      <c r="B306" s="16" t="s">
        <v>2025</v>
      </c>
      <c r="C306" s="70" t="s">
        <v>2141</v>
      </c>
      <c r="D306" s="69" t="s">
        <v>2148</v>
      </c>
      <c r="E306" s="25" t="s">
        <v>529</v>
      </c>
      <c r="F306" s="29">
        <v>13.68</v>
      </c>
      <c r="G306" s="31">
        <f t="shared" si="24"/>
        <v>0</v>
      </c>
      <c r="H306" s="29">
        <f t="shared" si="25"/>
        <v>0</v>
      </c>
      <c r="I306" s="313"/>
      <c r="J306" s="4"/>
      <c r="K306" s="4"/>
      <c r="L306" s="4"/>
      <c r="M306" s="4"/>
      <c r="N306" s="4"/>
      <c r="O306" s="4"/>
      <c r="P306" s="4"/>
      <c r="Q306" s="4"/>
      <c r="R306" s="4"/>
      <c r="S306" s="4"/>
    </row>
    <row r="307" spans="1:19" ht="16.5" hidden="1" customHeight="1" x14ac:dyDescent="0.25">
      <c r="A307" s="320">
        <v>3.2939999999999801</v>
      </c>
      <c r="B307" s="16" t="s">
        <v>2026</v>
      </c>
      <c r="C307" s="70" t="s">
        <v>2141</v>
      </c>
      <c r="D307" s="69" t="s">
        <v>2149</v>
      </c>
      <c r="E307" s="25" t="s">
        <v>531</v>
      </c>
      <c r="F307" s="29">
        <v>26.31</v>
      </c>
      <c r="G307" s="31">
        <f t="shared" si="24"/>
        <v>0</v>
      </c>
      <c r="H307" s="29">
        <f t="shared" si="25"/>
        <v>0</v>
      </c>
      <c r="I307" s="313"/>
      <c r="J307" s="4"/>
      <c r="K307" s="4"/>
      <c r="L307" s="4"/>
      <c r="M307" s="4"/>
      <c r="N307" s="4"/>
      <c r="O307" s="4"/>
      <c r="P307" s="4"/>
      <c r="Q307" s="4"/>
      <c r="R307" s="4"/>
      <c r="S307" s="4"/>
    </row>
    <row r="308" spans="1:19" ht="16.5" hidden="1" customHeight="1" x14ac:dyDescent="0.25">
      <c r="A308" s="320">
        <v>3.2949999999999799</v>
      </c>
      <c r="B308" s="16" t="s">
        <v>2027</v>
      </c>
      <c r="C308" s="70" t="s">
        <v>2141</v>
      </c>
      <c r="D308" s="69" t="s">
        <v>2150</v>
      </c>
      <c r="E308" s="25" t="s">
        <v>531</v>
      </c>
      <c r="F308" s="29">
        <v>21.84</v>
      </c>
      <c r="G308" s="31">
        <f t="shared" si="24"/>
        <v>0</v>
      </c>
      <c r="H308" s="29">
        <f t="shared" si="25"/>
        <v>0</v>
      </c>
      <c r="I308" s="313"/>
      <c r="J308" s="4"/>
      <c r="K308" s="4"/>
      <c r="L308" s="4"/>
      <c r="M308" s="4"/>
      <c r="N308" s="4"/>
      <c r="O308" s="4"/>
      <c r="P308" s="4"/>
      <c r="Q308" s="4"/>
      <c r="R308" s="4"/>
      <c r="S308" s="4"/>
    </row>
    <row r="309" spans="1:19" ht="16.5" hidden="1" customHeight="1" x14ac:dyDescent="0.25">
      <c r="A309" s="320">
        <v>3.2959999999999798</v>
      </c>
      <c r="B309" s="16" t="s">
        <v>2028</v>
      </c>
      <c r="C309" s="70" t="s">
        <v>2141</v>
      </c>
      <c r="D309" s="69" t="s">
        <v>2151</v>
      </c>
      <c r="E309" s="25" t="s">
        <v>531</v>
      </c>
      <c r="F309" s="29">
        <v>8.1300000000000008</v>
      </c>
      <c r="G309" s="31">
        <f t="shared" si="24"/>
        <v>0</v>
      </c>
      <c r="H309" s="29">
        <f t="shared" si="25"/>
        <v>0</v>
      </c>
      <c r="I309" s="313"/>
      <c r="J309" s="4"/>
      <c r="K309" s="4"/>
      <c r="L309" s="4"/>
      <c r="M309" s="4"/>
      <c r="N309" s="4"/>
      <c r="O309" s="4"/>
      <c r="P309" s="4"/>
      <c r="Q309" s="4"/>
      <c r="R309" s="4"/>
      <c r="S309" s="4"/>
    </row>
    <row r="310" spans="1:19" ht="16.5" hidden="1" customHeight="1" x14ac:dyDescent="0.25">
      <c r="A310" s="320">
        <v>3.2969999999999802</v>
      </c>
      <c r="B310" s="16" t="s">
        <v>2029</v>
      </c>
      <c r="C310" s="70" t="s">
        <v>2141</v>
      </c>
      <c r="D310" s="69" t="s">
        <v>2152</v>
      </c>
      <c r="E310" s="25" t="s">
        <v>531</v>
      </c>
      <c r="F310" s="29">
        <v>25.9</v>
      </c>
      <c r="G310" s="31">
        <f t="shared" si="24"/>
        <v>0</v>
      </c>
      <c r="H310" s="29">
        <f t="shared" si="25"/>
        <v>0</v>
      </c>
      <c r="I310" s="313"/>
      <c r="J310" s="4"/>
      <c r="K310" s="4"/>
      <c r="L310" s="4"/>
      <c r="M310" s="4"/>
      <c r="N310" s="4"/>
      <c r="O310" s="4"/>
      <c r="P310" s="4"/>
      <c r="Q310" s="4"/>
      <c r="R310" s="4"/>
      <c r="S310" s="4"/>
    </row>
    <row r="311" spans="1:19" ht="16.5" hidden="1" customHeight="1" x14ac:dyDescent="0.25">
      <c r="A311" s="320">
        <v>3.2979999999999801</v>
      </c>
      <c r="B311" s="16" t="s">
        <v>2030</v>
      </c>
      <c r="C311" s="70" t="s">
        <v>2141</v>
      </c>
      <c r="D311" s="69" t="s">
        <v>2153</v>
      </c>
      <c r="E311" s="25" t="s">
        <v>530</v>
      </c>
      <c r="F311" s="29">
        <v>148.47999999999999</v>
      </c>
      <c r="G311" s="31">
        <f t="shared" si="24"/>
        <v>0</v>
      </c>
      <c r="H311" s="29">
        <f t="shared" si="25"/>
        <v>0</v>
      </c>
      <c r="I311" s="313"/>
      <c r="J311" s="4"/>
      <c r="K311" s="4"/>
      <c r="L311" s="4"/>
      <c r="M311" s="4"/>
      <c r="N311" s="4"/>
      <c r="O311" s="4"/>
      <c r="P311" s="4"/>
      <c r="Q311" s="4"/>
      <c r="R311" s="4"/>
      <c r="S311" s="4"/>
    </row>
    <row r="312" spans="1:19" ht="16.5" hidden="1" customHeight="1" x14ac:dyDescent="0.25">
      <c r="A312" s="320">
        <v>3.2989999999999799</v>
      </c>
      <c r="B312" s="16" t="s">
        <v>2031</v>
      </c>
      <c r="C312" s="70" t="s">
        <v>2141</v>
      </c>
      <c r="D312" s="69" t="s">
        <v>2154</v>
      </c>
      <c r="E312" s="25" t="s">
        <v>530</v>
      </c>
      <c r="F312" s="29">
        <v>286.87</v>
      </c>
      <c r="G312" s="31">
        <f t="shared" si="24"/>
        <v>0</v>
      </c>
      <c r="H312" s="29">
        <f t="shared" si="25"/>
        <v>0</v>
      </c>
      <c r="I312" s="313"/>
      <c r="J312" s="4"/>
      <c r="K312" s="4"/>
      <c r="L312" s="4"/>
      <c r="M312" s="4"/>
      <c r="N312" s="4"/>
      <c r="O312" s="4"/>
      <c r="P312" s="4"/>
      <c r="Q312" s="4"/>
      <c r="R312" s="4"/>
      <c r="S312" s="4"/>
    </row>
    <row r="313" spans="1:19" ht="16.5" hidden="1" customHeight="1" x14ac:dyDescent="0.25">
      <c r="A313" s="320">
        <v>3.2999999999999901</v>
      </c>
      <c r="B313" s="16" t="s">
        <v>2032</v>
      </c>
      <c r="C313" s="70" t="s">
        <v>2141</v>
      </c>
      <c r="D313" s="69" t="s">
        <v>2155</v>
      </c>
      <c r="E313" s="25" t="s">
        <v>529</v>
      </c>
      <c r="F313" s="29">
        <v>23.33</v>
      </c>
      <c r="G313" s="31">
        <f t="shared" si="24"/>
        <v>0</v>
      </c>
      <c r="H313" s="29">
        <f t="shared" si="25"/>
        <v>0</v>
      </c>
      <c r="I313" s="313"/>
      <c r="J313" s="4"/>
      <c r="K313" s="4"/>
      <c r="L313" s="4"/>
      <c r="M313" s="4"/>
      <c r="N313" s="4"/>
      <c r="O313" s="4"/>
      <c r="P313" s="4"/>
      <c r="Q313" s="4"/>
      <c r="R313" s="4"/>
      <c r="S313" s="4"/>
    </row>
    <row r="314" spans="1:19" ht="16.5" hidden="1" customHeight="1" x14ac:dyDescent="0.25">
      <c r="A314" s="320">
        <v>3.3009999999999899</v>
      </c>
      <c r="B314" s="16" t="s">
        <v>2033</v>
      </c>
      <c r="C314" s="70" t="s">
        <v>2141</v>
      </c>
      <c r="D314" s="69" t="s">
        <v>2156</v>
      </c>
      <c r="E314" s="25" t="s">
        <v>530</v>
      </c>
      <c r="F314" s="29">
        <v>186.4</v>
      </c>
      <c r="G314" s="31">
        <f t="shared" si="24"/>
        <v>0</v>
      </c>
      <c r="H314" s="29">
        <f t="shared" si="25"/>
        <v>0</v>
      </c>
      <c r="I314" s="313"/>
      <c r="J314" s="4"/>
      <c r="K314" s="4"/>
      <c r="L314" s="4"/>
      <c r="M314" s="4"/>
      <c r="N314" s="4"/>
      <c r="O314" s="4"/>
      <c r="P314" s="4"/>
      <c r="Q314" s="4"/>
      <c r="R314" s="4"/>
      <c r="S314" s="4"/>
    </row>
    <row r="315" spans="1:19" ht="16.5" hidden="1" customHeight="1" x14ac:dyDescent="0.25">
      <c r="A315" s="320">
        <v>3.3019999999999898</v>
      </c>
      <c r="B315" s="16" t="s">
        <v>2034</v>
      </c>
      <c r="C315" s="70" t="s">
        <v>2141</v>
      </c>
      <c r="D315" s="69" t="s">
        <v>2157</v>
      </c>
      <c r="E315" s="25" t="s">
        <v>530</v>
      </c>
      <c r="F315" s="29">
        <v>342.49</v>
      </c>
      <c r="G315" s="31">
        <f t="shared" si="24"/>
        <v>0</v>
      </c>
      <c r="H315" s="29">
        <f t="shared" si="25"/>
        <v>0</v>
      </c>
      <c r="I315" s="313"/>
      <c r="J315" s="4"/>
      <c r="K315" s="4"/>
      <c r="L315" s="4"/>
      <c r="M315" s="4"/>
      <c r="N315" s="4"/>
      <c r="O315" s="4"/>
      <c r="P315" s="4"/>
      <c r="Q315" s="4"/>
      <c r="R315" s="4"/>
      <c r="S315" s="4"/>
    </row>
    <row r="316" spans="1:19" ht="16.5" hidden="1" customHeight="1" x14ac:dyDescent="0.25">
      <c r="A316" s="320">
        <v>3.3029999999999902</v>
      </c>
      <c r="B316" s="16" t="s">
        <v>2035</v>
      </c>
      <c r="C316" s="70" t="s">
        <v>2141</v>
      </c>
      <c r="D316" s="69" t="s">
        <v>2158</v>
      </c>
      <c r="E316" s="25" t="s">
        <v>529</v>
      </c>
      <c r="F316" s="29">
        <v>31.35</v>
      </c>
      <c r="G316" s="31">
        <f t="shared" si="24"/>
        <v>0</v>
      </c>
      <c r="H316" s="29">
        <f t="shared" si="25"/>
        <v>0</v>
      </c>
      <c r="I316" s="313"/>
      <c r="J316" s="4"/>
      <c r="K316" s="4"/>
      <c r="L316" s="4"/>
      <c r="M316" s="4"/>
      <c r="N316" s="4"/>
      <c r="O316" s="4"/>
      <c r="P316" s="4"/>
      <c r="Q316" s="4"/>
      <c r="R316" s="4"/>
      <c r="S316" s="4"/>
    </row>
    <row r="317" spans="1:19" ht="16.5" hidden="1" customHeight="1" x14ac:dyDescent="0.25">
      <c r="A317" s="320">
        <v>3.3039999999999901</v>
      </c>
      <c r="B317" s="16" t="s">
        <v>2036</v>
      </c>
      <c r="C317" s="70" t="s">
        <v>2141</v>
      </c>
      <c r="D317" s="69" t="s">
        <v>2159</v>
      </c>
      <c r="E317" s="25" t="s">
        <v>529</v>
      </c>
      <c r="F317" s="29">
        <v>6.74</v>
      </c>
      <c r="G317" s="31">
        <f t="shared" si="24"/>
        <v>0</v>
      </c>
      <c r="H317" s="29">
        <f t="shared" si="25"/>
        <v>0</v>
      </c>
      <c r="I317" s="313"/>
      <c r="J317" s="4"/>
      <c r="K317" s="4"/>
      <c r="L317" s="4"/>
      <c r="M317" s="4"/>
      <c r="N317" s="4"/>
      <c r="O317" s="4"/>
      <c r="P317" s="4"/>
      <c r="Q317" s="4"/>
      <c r="R317" s="4"/>
      <c r="S317" s="4"/>
    </row>
    <row r="318" spans="1:19" ht="16.5" hidden="1" customHeight="1" x14ac:dyDescent="0.25">
      <c r="A318" s="320">
        <v>3.3049999999999899</v>
      </c>
      <c r="B318" s="16" t="s">
        <v>2037</v>
      </c>
      <c r="C318" s="70" t="s">
        <v>2141</v>
      </c>
      <c r="D318" s="69" t="s">
        <v>2160</v>
      </c>
      <c r="E318" s="25" t="s">
        <v>530</v>
      </c>
      <c r="F318" s="29">
        <v>157.86000000000001</v>
      </c>
      <c r="G318" s="31">
        <f t="shared" si="24"/>
        <v>0</v>
      </c>
      <c r="H318" s="29">
        <f t="shared" si="25"/>
        <v>0</v>
      </c>
      <c r="I318" s="313"/>
      <c r="J318" s="4"/>
      <c r="K318" s="4"/>
      <c r="L318" s="4"/>
      <c r="M318" s="4"/>
      <c r="N318" s="4"/>
      <c r="O318" s="4"/>
      <c r="P318" s="4"/>
      <c r="Q318" s="4"/>
      <c r="R318" s="4"/>
      <c r="S318" s="4"/>
    </row>
    <row r="319" spans="1:19" ht="16.5" hidden="1" customHeight="1" x14ac:dyDescent="0.25">
      <c r="A319" s="320">
        <v>3.3059999999999898</v>
      </c>
      <c r="B319" s="16" t="s">
        <v>2038</v>
      </c>
      <c r="C319" s="70" t="s">
        <v>2141</v>
      </c>
      <c r="D319" s="69" t="s">
        <v>2161</v>
      </c>
      <c r="E319" s="25" t="s">
        <v>530</v>
      </c>
      <c r="F319" s="29">
        <v>276.60000000000002</v>
      </c>
      <c r="G319" s="31">
        <f t="shared" si="24"/>
        <v>0</v>
      </c>
      <c r="H319" s="29">
        <f t="shared" si="25"/>
        <v>0</v>
      </c>
      <c r="I319" s="313"/>
      <c r="J319" s="4"/>
      <c r="K319" s="4"/>
      <c r="L319" s="4"/>
      <c r="M319" s="4"/>
      <c r="N319" s="4"/>
      <c r="O319" s="4"/>
      <c r="P319" s="4"/>
      <c r="Q319" s="4"/>
      <c r="R319" s="4"/>
      <c r="S319" s="4"/>
    </row>
    <row r="320" spans="1:19" ht="16.5" hidden="1" customHeight="1" x14ac:dyDescent="0.25">
      <c r="A320" s="320">
        <v>3.3069999999999902</v>
      </c>
      <c r="B320" s="16" t="s">
        <v>2039</v>
      </c>
      <c r="C320" s="70" t="s">
        <v>2141</v>
      </c>
      <c r="D320" s="69" t="s">
        <v>2162</v>
      </c>
      <c r="E320" s="25" t="s">
        <v>529</v>
      </c>
      <c r="F320" s="29">
        <v>26.33</v>
      </c>
      <c r="G320" s="31">
        <f t="shared" si="24"/>
        <v>0</v>
      </c>
      <c r="H320" s="29">
        <f t="shared" si="25"/>
        <v>0</v>
      </c>
      <c r="I320" s="313"/>
      <c r="J320" s="4"/>
      <c r="K320" s="4"/>
      <c r="L320" s="4"/>
      <c r="M320" s="4"/>
      <c r="N320" s="4"/>
      <c r="O320" s="4"/>
      <c r="P320" s="4"/>
      <c r="Q320" s="4"/>
      <c r="R320" s="4"/>
      <c r="S320" s="4"/>
    </row>
    <row r="321" spans="1:19" ht="16.5" hidden="1" customHeight="1" x14ac:dyDescent="0.25">
      <c r="A321" s="320">
        <v>3.3079999999999901</v>
      </c>
      <c r="B321" s="16" t="s">
        <v>2040</v>
      </c>
      <c r="C321" s="70" t="s">
        <v>2141</v>
      </c>
      <c r="D321" s="69" t="s">
        <v>2163</v>
      </c>
      <c r="E321" s="25" t="s">
        <v>530</v>
      </c>
      <c r="F321" s="29">
        <v>193.17</v>
      </c>
      <c r="G321" s="31">
        <f t="shared" si="24"/>
        <v>0</v>
      </c>
      <c r="H321" s="29">
        <f t="shared" si="25"/>
        <v>0</v>
      </c>
      <c r="I321" s="313"/>
      <c r="J321" s="4"/>
      <c r="K321" s="4"/>
      <c r="L321" s="4"/>
      <c r="M321" s="4"/>
      <c r="N321" s="4"/>
      <c r="O321" s="4"/>
      <c r="P321" s="4"/>
      <c r="Q321" s="4"/>
      <c r="R321" s="4"/>
      <c r="S321" s="4"/>
    </row>
    <row r="322" spans="1:19" ht="16.5" hidden="1" customHeight="1" x14ac:dyDescent="0.25">
      <c r="A322" s="320">
        <v>3.3089999999999899</v>
      </c>
      <c r="B322" s="16" t="s">
        <v>2041</v>
      </c>
      <c r="C322" s="70" t="s">
        <v>2142</v>
      </c>
      <c r="D322" s="69" t="s">
        <v>2164</v>
      </c>
      <c r="E322" s="25" t="s">
        <v>530</v>
      </c>
      <c r="F322" s="29">
        <v>337.49</v>
      </c>
      <c r="G322" s="31">
        <f t="shared" si="24"/>
        <v>0</v>
      </c>
      <c r="H322" s="29">
        <f t="shared" si="25"/>
        <v>0</v>
      </c>
      <c r="I322" s="313"/>
      <c r="J322" s="4"/>
      <c r="K322" s="4"/>
      <c r="L322" s="4"/>
      <c r="M322" s="4"/>
      <c r="N322" s="4"/>
      <c r="O322" s="4"/>
      <c r="P322" s="4"/>
      <c r="Q322" s="4"/>
      <c r="R322" s="4"/>
      <c r="S322" s="4"/>
    </row>
    <row r="323" spans="1:19" ht="16.5" hidden="1" customHeight="1" x14ac:dyDescent="0.25">
      <c r="A323" s="320">
        <v>3.3099999999999898</v>
      </c>
      <c r="B323" s="16" t="s">
        <v>2042</v>
      </c>
      <c r="C323" s="70" t="s">
        <v>2142</v>
      </c>
      <c r="D323" s="69" t="s">
        <v>2165</v>
      </c>
      <c r="E323" s="25" t="s">
        <v>529</v>
      </c>
      <c r="F323" s="29">
        <v>34.15</v>
      </c>
      <c r="G323" s="31">
        <f t="shared" si="24"/>
        <v>0</v>
      </c>
      <c r="H323" s="29">
        <f t="shared" si="25"/>
        <v>0</v>
      </c>
      <c r="I323" s="313"/>
      <c r="J323" s="4"/>
      <c r="K323" s="4"/>
      <c r="L323" s="4"/>
      <c r="M323" s="4"/>
      <c r="N323" s="4"/>
      <c r="O323" s="4"/>
      <c r="P323" s="4"/>
      <c r="Q323" s="4"/>
      <c r="R323" s="4"/>
      <c r="S323" s="4"/>
    </row>
    <row r="324" spans="1:19" ht="16.5" hidden="1" customHeight="1" x14ac:dyDescent="0.25">
      <c r="A324" s="320">
        <v>3.3109999999999902</v>
      </c>
      <c r="B324" s="16" t="s">
        <v>2043</v>
      </c>
      <c r="C324" s="70" t="s">
        <v>2142</v>
      </c>
      <c r="D324" s="69" t="s">
        <v>2166</v>
      </c>
      <c r="E324" s="25" t="s">
        <v>529</v>
      </c>
      <c r="F324" s="29">
        <v>8.9499999999999993</v>
      </c>
      <c r="G324" s="31">
        <f t="shared" si="24"/>
        <v>0</v>
      </c>
      <c r="H324" s="29">
        <f t="shared" si="25"/>
        <v>0</v>
      </c>
      <c r="I324" s="313"/>
      <c r="J324" s="4"/>
      <c r="K324" s="4"/>
      <c r="L324" s="4"/>
      <c r="M324" s="4"/>
      <c r="N324" s="4"/>
      <c r="O324" s="4"/>
      <c r="P324" s="4"/>
      <c r="Q324" s="4"/>
      <c r="R324" s="4"/>
      <c r="S324" s="4"/>
    </row>
    <row r="325" spans="1:19" ht="16.5" hidden="1" customHeight="1" x14ac:dyDescent="0.25">
      <c r="A325" s="320">
        <v>3.3119999999999901</v>
      </c>
      <c r="B325" s="16" t="s">
        <v>2044</v>
      </c>
      <c r="C325" s="70" t="s">
        <v>2142</v>
      </c>
      <c r="D325" s="69" t="s">
        <v>2167</v>
      </c>
      <c r="E325" s="25" t="s">
        <v>529</v>
      </c>
      <c r="F325" s="29">
        <v>45.87</v>
      </c>
      <c r="G325" s="31">
        <f t="shared" si="24"/>
        <v>0</v>
      </c>
      <c r="H325" s="29">
        <f t="shared" si="25"/>
        <v>0</v>
      </c>
      <c r="I325" s="313"/>
      <c r="J325" s="4"/>
      <c r="K325" s="4"/>
      <c r="L325" s="4"/>
      <c r="M325" s="4"/>
      <c r="N325" s="4"/>
      <c r="O325" s="4"/>
      <c r="P325" s="4"/>
      <c r="Q325" s="4"/>
      <c r="R325" s="4"/>
      <c r="S325" s="4"/>
    </row>
    <row r="326" spans="1:19" ht="16.5" hidden="1" customHeight="1" x14ac:dyDescent="0.25">
      <c r="A326" s="320">
        <v>3.31299999999999</v>
      </c>
      <c r="B326" s="16" t="s">
        <v>2045</v>
      </c>
      <c r="C326" s="70" t="s">
        <v>2142</v>
      </c>
      <c r="D326" s="69" t="s">
        <v>2168</v>
      </c>
      <c r="E326" s="25" t="s">
        <v>529</v>
      </c>
      <c r="F326" s="29">
        <v>48.93</v>
      </c>
      <c r="G326" s="31">
        <f t="shared" si="24"/>
        <v>0</v>
      </c>
      <c r="H326" s="29">
        <f t="shared" si="25"/>
        <v>0</v>
      </c>
      <c r="I326" s="313"/>
      <c r="J326" s="4"/>
      <c r="K326" s="4"/>
      <c r="L326" s="4"/>
      <c r="M326" s="4"/>
      <c r="N326" s="4"/>
      <c r="O326" s="4"/>
      <c r="P326" s="4"/>
      <c r="Q326" s="4"/>
      <c r="R326" s="4"/>
      <c r="S326" s="4"/>
    </row>
    <row r="327" spans="1:19" ht="16.5" hidden="1" customHeight="1" x14ac:dyDescent="0.25">
      <c r="A327" s="320">
        <v>3.3139999999999898</v>
      </c>
      <c r="B327" s="16" t="s">
        <v>2046</v>
      </c>
      <c r="C327" s="70" t="s">
        <v>2142</v>
      </c>
      <c r="D327" s="69" t="s">
        <v>2169</v>
      </c>
      <c r="E327" s="25" t="s">
        <v>529</v>
      </c>
      <c r="F327" s="29">
        <v>66.72</v>
      </c>
      <c r="G327" s="31">
        <f t="shared" si="24"/>
        <v>0</v>
      </c>
      <c r="H327" s="29">
        <f t="shared" si="25"/>
        <v>0</v>
      </c>
      <c r="I327" s="313"/>
      <c r="J327" s="4"/>
      <c r="K327" s="4"/>
      <c r="L327" s="4"/>
      <c r="M327" s="4"/>
      <c r="N327" s="4"/>
      <c r="O327" s="4"/>
      <c r="P327" s="4"/>
      <c r="Q327" s="4"/>
      <c r="R327" s="4"/>
      <c r="S327" s="4"/>
    </row>
    <row r="328" spans="1:19" ht="16.5" hidden="1" customHeight="1" x14ac:dyDescent="0.25">
      <c r="A328" s="320">
        <v>3.3149999999999902</v>
      </c>
      <c r="B328" s="16" t="s">
        <v>2047</v>
      </c>
      <c r="C328" s="70" t="s">
        <v>2142</v>
      </c>
      <c r="D328" s="69" t="s">
        <v>2170</v>
      </c>
      <c r="E328" s="25" t="s">
        <v>530</v>
      </c>
      <c r="F328" s="29">
        <v>83.68</v>
      </c>
      <c r="G328" s="31">
        <f t="shared" si="24"/>
        <v>0</v>
      </c>
      <c r="H328" s="29">
        <f t="shared" si="25"/>
        <v>0</v>
      </c>
      <c r="I328" s="313"/>
      <c r="J328" s="4"/>
      <c r="K328" s="4"/>
      <c r="L328" s="4"/>
      <c r="M328" s="4"/>
      <c r="N328" s="4"/>
      <c r="O328" s="4"/>
      <c r="P328" s="4"/>
      <c r="Q328" s="4"/>
      <c r="R328" s="4"/>
      <c r="S328" s="4"/>
    </row>
    <row r="329" spans="1:19" ht="16.5" hidden="1" customHeight="1" x14ac:dyDescent="0.25">
      <c r="A329" s="320">
        <v>3.3159999999999901</v>
      </c>
      <c r="B329" s="16" t="s">
        <v>2048</v>
      </c>
      <c r="C329" s="70" t="s">
        <v>2142</v>
      </c>
      <c r="D329" s="69" t="s">
        <v>2171</v>
      </c>
      <c r="E329" s="25" t="s">
        <v>529</v>
      </c>
      <c r="F329" s="29">
        <v>15.84</v>
      </c>
      <c r="G329" s="31">
        <f t="shared" si="24"/>
        <v>0</v>
      </c>
      <c r="H329" s="29">
        <f t="shared" si="25"/>
        <v>0</v>
      </c>
      <c r="I329" s="313"/>
      <c r="J329" s="4"/>
      <c r="K329" s="4"/>
      <c r="L329" s="4"/>
      <c r="M329" s="4"/>
      <c r="N329" s="4"/>
      <c r="O329" s="4"/>
      <c r="P329" s="4"/>
      <c r="Q329" s="4"/>
      <c r="R329" s="4"/>
      <c r="S329" s="4"/>
    </row>
    <row r="330" spans="1:19" ht="16.5" hidden="1" customHeight="1" x14ac:dyDescent="0.25">
      <c r="A330" s="320">
        <v>3.31699999999999</v>
      </c>
      <c r="B330" s="16" t="s">
        <v>2049</v>
      </c>
      <c r="C330" s="70" t="s">
        <v>2142</v>
      </c>
      <c r="D330" s="69" t="s">
        <v>2172</v>
      </c>
      <c r="E330" s="25" t="s">
        <v>531</v>
      </c>
      <c r="F330" s="29">
        <v>21.82</v>
      </c>
      <c r="G330" s="31">
        <f t="shared" si="24"/>
        <v>0</v>
      </c>
      <c r="H330" s="29">
        <f t="shared" si="25"/>
        <v>0</v>
      </c>
      <c r="I330" s="313"/>
      <c r="J330" s="4"/>
      <c r="K330" s="4"/>
      <c r="L330" s="4"/>
      <c r="M330" s="4"/>
      <c r="N330" s="4"/>
      <c r="O330" s="4"/>
      <c r="P330" s="4"/>
      <c r="Q330" s="4"/>
      <c r="R330" s="4"/>
      <c r="S330" s="4"/>
    </row>
    <row r="331" spans="1:19" ht="16.5" hidden="1" customHeight="1" x14ac:dyDescent="0.25">
      <c r="A331" s="320">
        <v>3.3179999999999898</v>
      </c>
      <c r="B331" s="16" t="s">
        <v>2050</v>
      </c>
      <c r="C331" s="70" t="s">
        <v>2142</v>
      </c>
      <c r="D331" s="69" t="s">
        <v>2173</v>
      </c>
      <c r="E331" s="25" t="s">
        <v>531</v>
      </c>
      <c r="F331" s="29">
        <v>3.22</v>
      </c>
      <c r="G331" s="31">
        <f t="shared" si="24"/>
        <v>0</v>
      </c>
      <c r="H331" s="29">
        <f t="shared" si="25"/>
        <v>0</v>
      </c>
      <c r="I331" s="313"/>
      <c r="J331" s="4"/>
      <c r="K331" s="4"/>
      <c r="L331" s="4"/>
      <c r="M331" s="4"/>
      <c r="N331" s="4"/>
      <c r="O331" s="4"/>
      <c r="P331" s="4"/>
      <c r="Q331" s="4"/>
      <c r="R331" s="4"/>
      <c r="S331" s="4"/>
    </row>
    <row r="332" spans="1:19" ht="16.5" hidden="1" customHeight="1" x14ac:dyDescent="0.25">
      <c r="A332" s="320">
        <v>3.3189999999999902</v>
      </c>
      <c r="B332" s="16" t="s">
        <v>2051</v>
      </c>
      <c r="C332" s="70" t="s">
        <v>2142</v>
      </c>
      <c r="D332" s="69" t="s">
        <v>2174</v>
      </c>
      <c r="E332" s="25" t="s">
        <v>530</v>
      </c>
      <c r="F332" s="29">
        <v>9.0299999999999994</v>
      </c>
      <c r="G332" s="31">
        <f t="shared" si="24"/>
        <v>0</v>
      </c>
      <c r="H332" s="29">
        <f t="shared" si="25"/>
        <v>0</v>
      </c>
      <c r="I332" s="313"/>
      <c r="J332" s="4"/>
      <c r="K332" s="4"/>
      <c r="L332" s="4"/>
      <c r="M332" s="4"/>
      <c r="N332" s="4"/>
      <c r="O332" s="4"/>
      <c r="P332" s="4"/>
      <c r="Q332" s="4"/>
      <c r="R332" s="4"/>
      <c r="S332" s="4"/>
    </row>
    <row r="333" spans="1:19" ht="16.5" hidden="1" customHeight="1" x14ac:dyDescent="0.25">
      <c r="A333" s="320">
        <v>3.3199999999999901</v>
      </c>
      <c r="B333" s="16" t="s">
        <v>2052</v>
      </c>
      <c r="C333" s="70" t="s">
        <v>2142</v>
      </c>
      <c r="D333" s="69" t="s">
        <v>2175</v>
      </c>
      <c r="E333" s="25" t="s">
        <v>529</v>
      </c>
      <c r="F333" s="29">
        <v>27.31</v>
      </c>
      <c r="G333" s="31">
        <f t="shared" si="24"/>
        <v>0</v>
      </c>
      <c r="H333" s="29">
        <f t="shared" si="25"/>
        <v>0</v>
      </c>
      <c r="I333" s="313"/>
      <c r="J333" s="4"/>
      <c r="K333" s="4"/>
      <c r="L333" s="4"/>
      <c r="M333" s="4"/>
      <c r="N333" s="4"/>
      <c r="O333" s="4"/>
      <c r="P333" s="4"/>
      <c r="Q333" s="4"/>
      <c r="R333" s="4"/>
      <c r="S333" s="4"/>
    </row>
    <row r="334" spans="1:19" ht="16.5" hidden="1" customHeight="1" x14ac:dyDescent="0.25">
      <c r="A334" s="320">
        <v>3.32099999999999</v>
      </c>
      <c r="B334" s="16" t="s">
        <v>2053</v>
      </c>
      <c r="C334" s="70" t="s">
        <v>2142</v>
      </c>
      <c r="D334" s="69" t="s">
        <v>2176</v>
      </c>
      <c r="E334" s="25" t="s">
        <v>529</v>
      </c>
      <c r="F334" s="29">
        <v>17.29</v>
      </c>
      <c r="G334" s="31">
        <f t="shared" si="24"/>
        <v>0</v>
      </c>
      <c r="H334" s="29">
        <f t="shared" si="25"/>
        <v>0</v>
      </c>
      <c r="I334" s="313"/>
      <c r="J334" s="4"/>
      <c r="K334" s="4"/>
      <c r="L334" s="4"/>
      <c r="M334" s="4"/>
      <c r="N334" s="4"/>
      <c r="O334" s="4"/>
      <c r="P334" s="4"/>
      <c r="Q334" s="4"/>
      <c r="R334" s="4"/>
      <c r="S334" s="4"/>
    </row>
    <row r="335" spans="1:19" ht="16.5" hidden="1" customHeight="1" x14ac:dyDescent="0.25">
      <c r="A335" s="320">
        <v>3.3219999999999898</v>
      </c>
      <c r="B335" s="16" t="s">
        <v>2054</v>
      </c>
      <c r="C335" s="70" t="s">
        <v>2142</v>
      </c>
      <c r="D335" s="69" t="s">
        <v>2177</v>
      </c>
      <c r="E335" s="25" t="s">
        <v>529</v>
      </c>
      <c r="F335" s="29">
        <v>36.04</v>
      </c>
      <c r="G335" s="31">
        <f t="shared" si="24"/>
        <v>0</v>
      </c>
      <c r="H335" s="29">
        <f t="shared" si="25"/>
        <v>0</v>
      </c>
      <c r="I335" s="313"/>
      <c r="J335" s="4"/>
      <c r="K335" s="4"/>
      <c r="L335" s="4"/>
      <c r="M335" s="4"/>
      <c r="N335" s="4"/>
      <c r="O335" s="4"/>
      <c r="P335" s="4"/>
      <c r="Q335" s="4"/>
      <c r="R335" s="4"/>
      <c r="S335" s="4"/>
    </row>
    <row r="336" spans="1:19" ht="16.5" hidden="1" customHeight="1" x14ac:dyDescent="0.25">
      <c r="A336" s="320">
        <v>3.3229999999999902</v>
      </c>
      <c r="B336" s="16" t="s">
        <v>2055</v>
      </c>
      <c r="C336" s="70" t="s">
        <v>2142</v>
      </c>
      <c r="D336" s="69" t="s">
        <v>2178</v>
      </c>
      <c r="E336" s="25" t="s">
        <v>529</v>
      </c>
      <c r="F336" s="29">
        <v>23.26</v>
      </c>
      <c r="G336" s="31">
        <f t="shared" si="24"/>
        <v>0</v>
      </c>
      <c r="H336" s="29">
        <f t="shared" si="25"/>
        <v>0</v>
      </c>
      <c r="I336" s="313"/>
      <c r="J336" s="4"/>
      <c r="K336" s="4"/>
      <c r="L336" s="4"/>
      <c r="M336" s="4"/>
      <c r="N336" s="4"/>
      <c r="O336" s="4"/>
      <c r="P336" s="4"/>
      <c r="Q336" s="4"/>
      <c r="R336" s="4"/>
      <c r="S336" s="4"/>
    </row>
    <row r="337" spans="1:19" ht="16.5" hidden="1" customHeight="1" x14ac:dyDescent="0.25">
      <c r="A337" s="320">
        <v>3.3239999999999901</v>
      </c>
      <c r="B337" s="16" t="s">
        <v>2056</v>
      </c>
      <c r="C337" s="70" t="s">
        <v>2142</v>
      </c>
      <c r="D337" s="69" t="s">
        <v>2179</v>
      </c>
      <c r="E337" s="25" t="s">
        <v>529</v>
      </c>
      <c r="F337" s="29">
        <v>7.33</v>
      </c>
      <c r="G337" s="31">
        <f t="shared" si="24"/>
        <v>0</v>
      </c>
      <c r="H337" s="29">
        <f t="shared" si="25"/>
        <v>0</v>
      </c>
      <c r="I337" s="313"/>
      <c r="J337" s="4"/>
      <c r="K337" s="4"/>
      <c r="L337" s="4"/>
      <c r="M337" s="4"/>
      <c r="N337" s="4"/>
      <c r="O337" s="4"/>
      <c r="P337" s="4"/>
      <c r="Q337" s="4"/>
      <c r="R337" s="4"/>
      <c r="S337" s="4"/>
    </row>
    <row r="338" spans="1:19" ht="16.5" hidden="1" customHeight="1" x14ac:dyDescent="0.25">
      <c r="A338" s="320">
        <v>3.32499999999999</v>
      </c>
      <c r="B338" s="16" t="s">
        <v>2057</v>
      </c>
      <c r="C338" s="70" t="s">
        <v>2142</v>
      </c>
      <c r="D338" s="69" t="s">
        <v>2180</v>
      </c>
      <c r="E338" s="25" t="s">
        <v>531</v>
      </c>
      <c r="F338" s="29">
        <v>5.93</v>
      </c>
      <c r="G338" s="31">
        <f t="shared" si="24"/>
        <v>0</v>
      </c>
      <c r="H338" s="29">
        <f t="shared" si="25"/>
        <v>0</v>
      </c>
      <c r="I338" s="313"/>
      <c r="J338" s="4"/>
      <c r="K338" s="4"/>
      <c r="L338" s="4"/>
      <c r="M338" s="4"/>
      <c r="N338" s="4"/>
      <c r="O338" s="4"/>
      <c r="P338" s="4"/>
      <c r="Q338" s="4"/>
      <c r="R338" s="4"/>
      <c r="S338" s="4"/>
    </row>
    <row r="339" spans="1:19" ht="16.5" hidden="1" customHeight="1" x14ac:dyDescent="0.25">
      <c r="A339" s="320">
        <v>3.3259999999999899</v>
      </c>
      <c r="B339" s="16" t="s">
        <v>2058</v>
      </c>
      <c r="C339" s="70" t="s">
        <v>2142</v>
      </c>
      <c r="D339" s="69" t="s">
        <v>2181</v>
      </c>
      <c r="E339" s="25" t="s">
        <v>531</v>
      </c>
      <c r="F339" s="29">
        <v>10.41</v>
      </c>
      <c r="G339" s="31">
        <f t="shared" si="24"/>
        <v>0</v>
      </c>
      <c r="H339" s="29">
        <f t="shared" si="25"/>
        <v>0</v>
      </c>
      <c r="I339" s="313"/>
      <c r="J339" s="4"/>
      <c r="K339" s="4"/>
      <c r="L339" s="4"/>
      <c r="M339" s="4"/>
      <c r="N339" s="4"/>
      <c r="O339" s="4"/>
      <c r="P339" s="4"/>
      <c r="Q339" s="4"/>
      <c r="R339" s="4"/>
      <c r="S339" s="4"/>
    </row>
    <row r="340" spans="1:19" ht="16.5" hidden="1" customHeight="1" x14ac:dyDescent="0.25">
      <c r="A340" s="320">
        <v>3.3269999999999902</v>
      </c>
      <c r="B340" s="16" t="s">
        <v>2059</v>
      </c>
      <c r="C340" s="70" t="s">
        <v>2142</v>
      </c>
      <c r="D340" s="69" t="s">
        <v>2182</v>
      </c>
      <c r="E340" s="25" t="s">
        <v>531</v>
      </c>
      <c r="F340" s="29">
        <v>10.81</v>
      </c>
      <c r="G340" s="31">
        <f t="shared" si="24"/>
        <v>0</v>
      </c>
      <c r="H340" s="29">
        <f t="shared" si="25"/>
        <v>0</v>
      </c>
      <c r="I340" s="313"/>
      <c r="J340" s="4"/>
      <c r="K340" s="4"/>
      <c r="L340" s="4"/>
      <c r="M340" s="4"/>
      <c r="N340" s="4"/>
      <c r="O340" s="4"/>
      <c r="P340" s="4"/>
      <c r="Q340" s="4"/>
      <c r="R340" s="4"/>
      <c r="S340" s="4"/>
    </row>
    <row r="341" spans="1:19" ht="16.5" hidden="1" customHeight="1" x14ac:dyDescent="0.25">
      <c r="A341" s="320">
        <v>3.3279999999999901</v>
      </c>
      <c r="B341" s="16" t="s">
        <v>2060</v>
      </c>
      <c r="C341" s="70" t="s">
        <v>2142</v>
      </c>
      <c r="D341" s="69" t="s">
        <v>2183</v>
      </c>
      <c r="E341" s="25" t="s">
        <v>531</v>
      </c>
      <c r="F341" s="29">
        <v>9.7799999999999994</v>
      </c>
      <c r="G341" s="31">
        <f t="shared" si="24"/>
        <v>0</v>
      </c>
      <c r="H341" s="29">
        <f t="shared" si="25"/>
        <v>0</v>
      </c>
      <c r="I341" s="313"/>
      <c r="J341" s="4"/>
      <c r="K341" s="4"/>
      <c r="L341" s="4"/>
      <c r="M341" s="4"/>
      <c r="N341" s="4"/>
      <c r="O341" s="4"/>
      <c r="P341" s="4"/>
      <c r="Q341" s="4"/>
      <c r="R341" s="4"/>
      <c r="S341" s="4"/>
    </row>
    <row r="342" spans="1:19" ht="16.5" hidden="1" customHeight="1" x14ac:dyDescent="0.25">
      <c r="A342" s="320">
        <v>3.32899999999999</v>
      </c>
      <c r="B342" s="16" t="s">
        <v>2061</v>
      </c>
      <c r="C342" s="70" t="s">
        <v>2142</v>
      </c>
      <c r="D342" s="69" t="s">
        <v>2184</v>
      </c>
      <c r="E342" s="25" t="s">
        <v>531</v>
      </c>
      <c r="F342" s="29">
        <v>5.47</v>
      </c>
      <c r="G342" s="31">
        <f t="shared" si="24"/>
        <v>0</v>
      </c>
      <c r="H342" s="29">
        <f t="shared" si="25"/>
        <v>0</v>
      </c>
      <c r="I342" s="313"/>
      <c r="J342" s="4"/>
      <c r="K342" s="4"/>
      <c r="L342" s="4"/>
      <c r="M342" s="4"/>
      <c r="N342" s="4"/>
      <c r="O342" s="4"/>
      <c r="P342" s="4"/>
      <c r="Q342" s="4"/>
      <c r="R342" s="4"/>
      <c r="S342" s="4"/>
    </row>
    <row r="343" spans="1:19" ht="16.5" hidden="1" customHeight="1" x14ac:dyDescent="0.25">
      <c r="A343" s="320">
        <v>3.33</v>
      </c>
      <c r="B343" s="16" t="s">
        <v>2062</v>
      </c>
      <c r="C343" s="70" t="s">
        <v>2142</v>
      </c>
      <c r="D343" s="69" t="s">
        <v>2185</v>
      </c>
      <c r="E343" s="25" t="s">
        <v>531</v>
      </c>
      <c r="F343" s="29">
        <v>6.76</v>
      </c>
      <c r="G343" s="31">
        <f t="shared" si="24"/>
        <v>0</v>
      </c>
      <c r="H343" s="29">
        <f t="shared" si="25"/>
        <v>0</v>
      </c>
      <c r="I343" s="313"/>
      <c r="J343" s="4"/>
      <c r="K343" s="4"/>
      <c r="L343" s="4"/>
      <c r="M343" s="4"/>
      <c r="N343" s="4"/>
      <c r="O343" s="4"/>
      <c r="P343" s="4"/>
      <c r="Q343" s="4"/>
      <c r="R343" s="4"/>
      <c r="S343" s="4"/>
    </row>
    <row r="344" spans="1:19" ht="16.5" hidden="1" customHeight="1" x14ac:dyDescent="0.25">
      <c r="A344" s="320">
        <v>3.331</v>
      </c>
      <c r="B344" s="16" t="s">
        <v>2063</v>
      </c>
      <c r="C344" s="70" t="s">
        <v>2142</v>
      </c>
      <c r="D344" s="69" t="s">
        <v>2186</v>
      </c>
      <c r="E344" s="25" t="s">
        <v>531</v>
      </c>
      <c r="F344" s="29">
        <v>4.55</v>
      </c>
      <c r="G344" s="31">
        <f t="shared" si="24"/>
        <v>0</v>
      </c>
      <c r="H344" s="29">
        <f t="shared" si="25"/>
        <v>0</v>
      </c>
      <c r="I344" s="313"/>
      <c r="J344" s="4"/>
      <c r="K344" s="4"/>
      <c r="L344" s="4"/>
      <c r="M344" s="4"/>
      <c r="N344" s="4"/>
      <c r="O344" s="4"/>
      <c r="P344" s="4"/>
      <c r="Q344" s="4"/>
      <c r="R344" s="4"/>
      <c r="S344" s="4"/>
    </row>
    <row r="345" spans="1:19" ht="16.5" hidden="1" customHeight="1" x14ac:dyDescent="0.25">
      <c r="A345" s="320">
        <v>3.3319999999999999</v>
      </c>
      <c r="B345" s="16" t="s">
        <v>2064</v>
      </c>
      <c r="C345" s="70" t="s">
        <v>2142</v>
      </c>
      <c r="D345" s="69" t="s">
        <v>2187</v>
      </c>
      <c r="E345" s="25" t="s">
        <v>529</v>
      </c>
      <c r="F345" s="29">
        <v>45.63</v>
      </c>
      <c r="G345" s="31">
        <f t="shared" si="24"/>
        <v>0</v>
      </c>
      <c r="H345" s="29">
        <f t="shared" si="25"/>
        <v>0</v>
      </c>
      <c r="I345" s="313"/>
      <c r="J345" s="4"/>
      <c r="K345" s="4"/>
      <c r="L345" s="4"/>
      <c r="M345" s="4"/>
      <c r="N345" s="4"/>
      <c r="O345" s="4"/>
      <c r="P345" s="4"/>
      <c r="Q345" s="4"/>
      <c r="R345" s="4"/>
      <c r="S345" s="4"/>
    </row>
    <row r="346" spans="1:19" ht="16.5" hidden="1" customHeight="1" x14ac:dyDescent="0.25">
      <c r="A346" s="320">
        <v>3.3330000000000002</v>
      </c>
      <c r="B346" s="16" t="s">
        <v>2065</v>
      </c>
      <c r="C346" s="70" t="s">
        <v>2142</v>
      </c>
      <c r="D346" s="69" t="s">
        <v>2188</v>
      </c>
      <c r="E346" s="25" t="s">
        <v>529</v>
      </c>
      <c r="F346" s="29">
        <v>53.05</v>
      </c>
      <c r="G346" s="31">
        <f t="shared" si="24"/>
        <v>0</v>
      </c>
      <c r="H346" s="29">
        <f t="shared" si="25"/>
        <v>0</v>
      </c>
      <c r="I346" s="313"/>
      <c r="J346" s="4"/>
      <c r="K346" s="4"/>
      <c r="L346" s="4"/>
      <c r="M346" s="4"/>
      <c r="N346" s="4"/>
      <c r="O346" s="4"/>
      <c r="P346" s="4"/>
      <c r="Q346" s="4"/>
      <c r="R346" s="4"/>
      <c r="S346" s="4"/>
    </row>
    <row r="347" spans="1:19" ht="16.5" hidden="1" customHeight="1" x14ac:dyDescent="0.25">
      <c r="A347" s="320">
        <v>3.3340000000000001</v>
      </c>
      <c r="B347" s="16" t="s">
        <v>2066</v>
      </c>
      <c r="C347" s="70" t="s">
        <v>2142</v>
      </c>
      <c r="D347" s="69" t="s">
        <v>2189</v>
      </c>
      <c r="E347" s="25" t="s">
        <v>529</v>
      </c>
      <c r="F347" s="29">
        <v>6.92</v>
      </c>
      <c r="G347" s="31">
        <f t="shared" si="24"/>
        <v>0</v>
      </c>
      <c r="H347" s="29">
        <f t="shared" si="25"/>
        <v>0</v>
      </c>
      <c r="I347" s="313"/>
      <c r="J347" s="4"/>
      <c r="K347" s="4"/>
      <c r="L347" s="4"/>
      <c r="M347" s="4"/>
      <c r="N347" s="4"/>
      <c r="O347" s="4"/>
      <c r="P347" s="4"/>
      <c r="Q347" s="4"/>
      <c r="R347" s="4"/>
      <c r="S347" s="4"/>
    </row>
    <row r="348" spans="1:19" ht="16.5" hidden="1" customHeight="1" x14ac:dyDescent="0.25">
      <c r="A348" s="320">
        <v>3.335</v>
      </c>
      <c r="B348" s="16" t="s">
        <v>2067</v>
      </c>
      <c r="C348" s="70" t="s">
        <v>2142</v>
      </c>
      <c r="D348" s="69" t="s">
        <v>2190</v>
      </c>
      <c r="E348" s="25" t="s">
        <v>531</v>
      </c>
      <c r="F348" s="29">
        <v>13.32</v>
      </c>
      <c r="G348" s="31">
        <f t="shared" si="24"/>
        <v>0</v>
      </c>
      <c r="H348" s="29">
        <f t="shared" si="25"/>
        <v>0</v>
      </c>
      <c r="I348" s="313"/>
      <c r="J348" s="4"/>
      <c r="K348" s="4"/>
      <c r="L348" s="4"/>
      <c r="M348" s="4"/>
      <c r="N348" s="4"/>
      <c r="O348" s="4"/>
      <c r="P348" s="4"/>
      <c r="Q348" s="4"/>
      <c r="R348" s="4"/>
      <c r="S348" s="4"/>
    </row>
    <row r="349" spans="1:19" ht="16.5" hidden="1" customHeight="1" x14ac:dyDescent="0.25">
      <c r="A349" s="320">
        <v>3.3359999999999999</v>
      </c>
      <c r="B349" s="16" t="s">
        <v>2068</v>
      </c>
      <c r="C349" s="70" t="s">
        <v>2142</v>
      </c>
      <c r="D349" s="69" t="s">
        <v>2191</v>
      </c>
      <c r="E349" s="25" t="s">
        <v>531</v>
      </c>
      <c r="F349" s="29">
        <v>30.66</v>
      </c>
      <c r="G349" s="31">
        <f t="shared" si="24"/>
        <v>0</v>
      </c>
      <c r="H349" s="29">
        <f t="shared" si="25"/>
        <v>0</v>
      </c>
      <c r="I349" s="313"/>
      <c r="J349" s="4"/>
      <c r="K349" s="4"/>
      <c r="L349" s="4"/>
      <c r="M349" s="4"/>
      <c r="N349" s="4"/>
      <c r="O349" s="4"/>
      <c r="P349" s="4"/>
      <c r="Q349" s="4"/>
      <c r="R349" s="4"/>
      <c r="S349" s="4"/>
    </row>
    <row r="350" spans="1:19" ht="16.5" hidden="1" customHeight="1" x14ac:dyDescent="0.25">
      <c r="A350" s="320">
        <v>3.3370000000000002</v>
      </c>
      <c r="B350" s="16" t="s">
        <v>2069</v>
      </c>
      <c r="C350" s="70" t="s">
        <v>2142</v>
      </c>
      <c r="D350" s="69" t="s">
        <v>2192</v>
      </c>
      <c r="E350" s="25" t="s">
        <v>531</v>
      </c>
      <c r="F350" s="29">
        <v>30.63</v>
      </c>
      <c r="G350" s="31">
        <f t="shared" si="24"/>
        <v>0</v>
      </c>
      <c r="H350" s="29">
        <f t="shared" si="25"/>
        <v>0</v>
      </c>
      <c r="I350" s="313"/>
      <c r="J350" s="4"/>
      <c r="K350" s="4"/>
      <c r="L350" s="4"/>
      <c r="M350" s="4"/>
      <c r="N350" s="4"/>
      <c r="O350" s="4"/>
      <c r="P350" s="4"/>
      <c r="Q350" s="4"/>
      <c r="R350" s="4"/>
      <c r="S350" s="4"/>
    </row>
    <row r="351" spans="1:19" ht="16.5" hidden="1" customHeight="1" x14ac:dyDescent="0.25">
      <c r="A351" s="320">
        <v>3.3380000000000001</v>
      </c>
      <c r="B351" s="16" t="s">
        <v>2070</v>
      </c>
      <c r="C351" s="70" t="s">
        <v>2142</v>
      </c>
      <c r="D351" s="69" t="s">
        <v>2193</v>
      </c>
      <c r="E351" s="25" t="s">
        <v>531</v>
      </c>
      <c r="F351" s="29">
        <v>26.01</v>
      </c>
      <c r="G351" s="31">
        <f t="shared" si="24"/>
        <v>0</v>
      </c>
      <c r="H351" s="29">
        <f t="shared" si="25"/>
        <v>0</v>
      </c>
      <c r="I351" s="313"/>
      <c r="J351" s="4"/>
      <c r="K351" s="4"/>
      <c r="L351" s="4"/>
      <c r="M351" s="4"/>
      <c r="N351" s="4"/>
      <c r="O351" s="4"/>
      <c r="P351" s="4"/>
      <c r="Q351" s="4"/>
      <c r="R351" s="4"/>
      <c r="S351" s="4"/>
    </row>
    <row r="352" spans="1:19" ht="16.5" hidden="1" customHeight="1" x14ac:dyDescent="0.25">
      <c r="A352" s="320">
        <v>3.339</v>
      </c>
      <c r="B352" s="16" t="s">
        <v>2071</v>
      </c>
      <c r="C352" s="70" t="s">
        <v>2142</v>
      </c>
      <c r="D352" s="69" t="s">
        <v>2194</v>
      </c>
      <c r="E352" s="25" t="s">
        <v>531</v>
      </c>
      <c r="F352" s="29">
        <v>14.58</v>
      </c>
      <c r="G352" s="31">
        <f t="shared" si="24"/>
        <v>0</v>
      </c>
      <c r="H352" s="29">
        <f t="shared" si="25"/>
        <v>0</v>
      </c>
      <c r="I352" s="313"/>
      <c r="J352" s="4"/>
      <c r="K352" s="4"/>
      <c r="L352" s="4"/>
      <c r="M352" s="4"/>
      <c r="N352" s="4"/>
      <c r="O352" s="4"/>
      <c r="P352" s="4"/>
      <c r="Q352" s="4"/>
      <c r="R352" s="4"/>
      <c r="S352" s="4"/>
    </row>
    <row r="353" spans="1:19" ht="16.5" hidden="1" customHeight="1" x14ac:dyDescent="0.25">
      <c r="A353" s="320">
        <v>3.34</v>
      </c>
      <c r="B353" s="16" t="s">
        <v>2072</v>
      </c>
      <c r="C353" s="70" t="s">
        <v>2142</v>
      </c>
      <c r="D353" s="69" t="s">
        <v>2195</v>
      </c>
      <c r="E353" s="25" t="s">
        <v>531</v>
      </c>
      <c r="F353" s="29">
        <v>20.190000000000001</v>
      </c>
      <c r="G353" s="31">
        <f t="shared" si="24"/>
        <v>0</v>
      </c>
      <c r="H353" s="29">
        <f t="shared" si="25"/>
        <v>0</v>
      </c>
      <c r="I353" s="313"/>
      <c r="J353" s="4"/>
      <c r="K353" s="4"/>
      <c r="L353" s="4"/>
      <c r="M353" s="4"/>
      <c r="N353" s="4"/>
      <c r="O353" s="4"/>
      <c r="P353" s="4"/>
      <c r="Q353" s="4"/>
      <c r="R353" s="4"/>
      <c r="S353" s="4"/>
    </row>
    <row r="354" spans="1:19" ht="16.5" hidden="1" customHeight="1" x14ac:dyDescent="0.25">
      <c r="A354" s="320">
        <v>3.3410000000000002</v>
      </c>
      <c r="B354" s="16" t="s">
        <v>2073</v>
      </c>
      <c r="C354" s="70" t="s">
        <v>2142</v>
      </c>
      <c r="D354" s="69" t="s">
        <v>2196</v>
      </c>
      <c r="E354" s="25" t="s">
        <v>531</v>
      </c>
      <c r="F354" s="29">
        <v>7.08</v>
      </c>
      <c r="G354" s="31">
        <f t="shared" si="24"/>
        <v>0</v>
      </c>
      <c r="H354" s="29">
        <f t="shared" si="25"/>
        <v>0</v>
      </c>
      <c r="I354" s="313"/>
      <c r="J354" s="4"/>
      <c r="K354" s="4"/>
      <c r="L354" s="4"/>
      <c r="M354" s="4"/>
      <c r="N354" s="4"/>
      <c r="O354" s="4"/>
      <c r="P354" s="4"/>
      <c r="Q354" s="4"/>
      <c r="R354" s="4"/>
      <c r="S354" s="4"/>
    </row>
    <row r="355" spans="1:19" ht="16.5" hidden="1" customHeight="1" x14ac:dyDescent="0.25">
      <c r="A355" s="320">
        <v>3.3420000000000001</v>
      </c>
      <c r="B355" s="16" t="s">
        <v>2074</v>
      </c>
      <c r="C355" s="70" t="s">
        <v>2142</v>
      </c>
      <c r="D355" s="69" t="s">
        <v>2197</v>
      </c>
      <c r="E355" s="25" t="s">
        <v>529</v>
      </c>
      <c r="F355" s="29">
        <v>43.44</v>
      </c>
      <c r="G355" s="31">
        <f t="shared" si="24"/>
        <v>0</v>
      </c>
      <c r="H355" s="29">
        <f t="shared" si="25"/>
        <v>0</v>
      </c>
      <c r="I355" s="313"/>
      <c r="J355" s="4"/>
      <c r="K355" s="4"/>
      <c r="L355" s="4"/>
      <c r="M355" s="4"/>
      <c r="N355" s="4"/>
      <c r="O355" s="4"/>
      <c r="P355" s="4"/>
      <c r="Q355" s="4"/>
      <c r="R355" s="4"/>
      <c r="S355" s="4"/>
    </row>
    <row r="356" spans="1:19" ht="16.5" hidden="1" customHeight="1" x14ac:dyDescent="0.25">
      <c r="A356" s="320">
        <v>3.343</v>
      </c>
      <c r="B356" s="16" t="s">
        <v>2075</v>
      </c>
      <c r="C356" s="70" t="s">
        <v>2142</v>
      </c>
      <c r="D356" s="69" t="s">
        <v>2198</v>
      </c>
      <c r="E356" s="25" t="s">
        <v>529</v>
      </c>
      <c r="F356" s="29">
        <v>28.85</v>
      </c>
      <c r="G356" s="31">
        <f t="shared" si="24"/>
        <v>0</v>
      </c>
      <c r="H356" s="29">
        <f t="shared" si="25"/>
        <v>0</v>
      </c>
      <c r="I356" s="313"/>
      <c r="J356" s="4"/>
      <c r="K356" s="4"/>
      <c r="L356" s="4"/>
      <c r="M356" s="4"/>
      <c r="N356" s="4"/>
      <c r="O356" s="4"/>
      <c r="P356" s="4"/>
      <c r="Q356" s="4"/>
      <c r="R356" s="4"/>
      <c r="S356" s="4"/>
    </row>
    <row r="357" spans="1:19" ht="16.5" hidden="1" customHeight="1" x14ac:dyDescent="0.25">
      <c r="A357" s="320">
        <v>3.3439999999999999</v>
      </c>
      <c r="B357" s="16" t="s">
        <v>2076</v>
      </c>
      <c r="C357" s="70" t="s">
        <v>2142</v>
      </c>
      <c r="D357" s="69" t="s">
        <v>2199</v>
      </c>
      <c r="E357" s="25" t="s">
        <v>529</v>
      </c>
      <c r="F357" s="29">
        <v>43.27</v>
      </c>
      <c r="G357" s="31">
        <f t="shared" si="24"/>
        <v>0</v>
      </c>
      <c r="H357" s="29">
        <f t="shared" si="25"/>
        <v>0</v>
      </c>
      <c r="I357" s="313"/>
      <c r="J357" s="4"/>
      <c r="K357" s="4"/>
      <c r="L357" s="4"/>
      <c r="M357" s="4"/>
      <c r="N357" s="4"/>
      <c r="O357" s="4"/>
      <c r="P357" s="4"/>
      <c r="Q357" s="4"/>
      <c r="R357" s="4"/>
      <c r="S357" s="4"/>
    </row>
    <row r="358" spans="1:19" ht="16.5" hidden="1" customHeight="1" x14ac:dyDescent="0.25">
      <c r="A358" s="320">
        <v>3.3450000000000002</v>
      </c>
      <c r="B358" s="16" t="s">
        <v>2077</v>
      </c>
      <c r="C358" s="70" t="s">
        <v>2142</v>
      </c>
      <c r="D358" s="69" t="s">
        <v>2200</v>
      </c>
      <c r="E358" s="25" t="s">
        <v>529</v>
      </c>
      <c r="F358" s="29">
        <v>28.97</v>
      </c>
      <c r="G358" s="31">
        <f t="shared" si="24"/>
        <v>0</v>
      </c>
      <c r="H358" s="29">
        <f t="shared" si="25"/>
        <v>0</v>
      </c>
      <c r="I358" s="313"/>
      <c r="J358" s="4"/>
      <c r="K358" s="4"/>
      <c r="L358" s="4"/>
      <c r="M358" s="4"/>
      <c r="N358" s="4"/>
      <c r="O358" s="4"/>
      <c r="P358" s="4"/>
      <c r="Q358" s="4"/>
      <c r="R358" s="4"/>
      <c r="S358" s="4"/>
    </row>
    <row r="359" spans="1:19" ht="16.5" hidden="1" customHeight="1" x14ac:dyDescent="0.25">
      <c r="A359" s="320">
        <v>3.3460000000000001</v>
      </c>
      <c r="B359" s="16" t="s">
        <v>2078</v>
      </c>
      <c r="C359" s="70" t="s">
        <v>2142</v>
      </c>
      <c r="D359" s="69" t="s">
        <v>2201</v>
      </c>
      <c r="E359" s="25" t="s">
        <v>529</v>
      </c>
      <c r="F359" s="29">
        <v>6.77</v>
      </c>
      <c r="G359" s="31">
        <f t="shared" si="24"/>
        <v>0</v>
      </c>
      <c r="H359" s="29">
        <f t="shared" si="25"/>
        <v>0</v>
      </c>
      <c r="I359" s="313"/>
      <c r="J359" s="4"/>
      <c r="K359" s="4"/>
      <c r="L359" s="4"/>
      <c r="M359" s="4"/>
      <c r="N359" s="4"/>
      <c r="O359" s="4"/>
      <c r="P359" s="4"/>
      <c r="Q359" s="4"/>
      <c r="R359" s="4"/>
      <c r="S359" s="4"/>
    </row>
    <row r="360" spans="1:19" ht="16.5" hidden="1" customHeight="1" x14ac:dyDescent="0.25">
      <c r="A360" s="320">
        <v>3.347</v>
      </c>
      <c r="B360" s="16" t="s">
        <v>2079</v>
      </c>
      <c r="C360" s="70" t="s">
        <v>2142</v>
      </c>
      <c r="D360" s="69" t="s">
        <v>2202</v>
      </c>
      <c r="E360" s="25" t="s">
        <v>531</v>
      </c>
      <c r="F360" s="29">
        <v>12.58</v>
      </c>
      <c r="G360" s="31">
        <f t="shared" si="24"/>
        <v>0</v>
      </c>
      <c r="H360" s="29">
        <f t="shared" si="25"/>
        <v>0</v>
      </c>
      <c r="I360" s="313"/>
      <c r="J360" s="4"/>
      <c r="K360" s="4"/>
      <c r="L360" s="4"/>
      <c r="M360" s="4"/>
      <c r="N360" s="4"/>
      <c r="O360" s="4"/>
      <c r="P360" s="4"/>
      <c r="Q360" s="4"/>
      <c r="R360" s="4"/>
      <c r="S360" s="4"/>
    </row>
    <row r="361" spans="1:19" ht="16.5" hidden="1" customHeight="1" x14ac:dyDescent="0.25">
      <c r="A361" s="320">
        <v>3.3479999999999999</v>
      </c>
      <c r="B361" s="16" t="s">
        <v>2080</v>
      </c>
      <c r="C361" s="70" t="s">
        <v>2142</v>
      </c>
      <c r="D361" s="69" t="s">
        <v>2203</v>
      </c>
      <c r="E361" s="25" t="s">
        <v>531</v>
      </c>
      <c r="F361" s="29">
        <v>27.48</v>
      </c>
      <c r="G361" s="31">
        <f t="shared" si="24"/>
        <v>0</v>
      </c>
      <c r="H361" s="29">
        <f t="shared" si="25"/>
        <v>0</v>
      </c>
      <c r="I361" s="313"/>
      <c r="J361" s="4"/>
      <c r="K361" s="4"/>
      <c r="L361" s="4"/>
      <c r="M361" s="4"/>
      <c r="N361" s="4"/>
      <c r="O361" s="4"/>
      <c r="P361" s="4"/>
      <c r="Q361" s="4"/>
      <c r="R361" s="4"/>
      <c r="S361" s="4"/>
    </row>
    <row r="362" spans="1:19" ht="16.5" hidden="1" customHeight="1" x14ac:dyDescent="0.25">
      <c r="A362" s="320">
        <v>3.3490000000000002</v>
      </c>
      <c r="B362" s="16" t="s">
        <v>2081</v>
      </c>
      <c r="C362" s="70" t="s">
        <v>2142</v>
      </c>
      <c r="D362" s="69" t="s">
        <v>2204</v>
      </c>
      <c r="E362" s="25" t="s">
        <v>529</v>
      </c>
      <c r="F362" s="29">
        <v>44.87</v>
      </c>
      <c r="G362" s="31">
        <f t="shared" si="24"/>
        <v>0</v>
      </c>
      <c r="H362" s="29">
        <f t="shared" si="25"/>
        <v>0</v>
      </c>
      <c r="I362" s="313"/>
      <c r="J362" s="4"/>
      <c r="K362" s="4"/>
      <c r="L362" s="4"/>
      <c r="M362" s="4"/>
      <c r="N362" s="4"/>
      <c r="O362" s="4"/>
      <c r="P362" s="4"/>
      <c r="Q362" s="4"/>
      <c r="R362" s="4"/>
      <c r="S362" s="4"/>
    </row>
    <row r="363" spans="1:19" ht="16.5" hidden="1" customHeight="1" x14ac:dyDescent="0.25">
      <c r="A363" s="320">
        <v>3.35</v>
      </c>
      <c r="B363" s="16" t="s">
        <v>2082</v>
      </c>
      <c r="C363" s="70" t="s">
        <v>2142</v>
      </c>
      <c r="D363" s="69" t="s">
        <v>2205</v>
      </c>
      <c r="E363" s="25" t="s">
        <v>529</v>
      </c>
      <c r="F363" s="29">
        <v>29.53</v>
      </c>
      <c r="G363" s="31">
        <f t="shared" si="24"/>
        <v>0</v>
      </c>
      <c r="H363" s="29">
        <f t="shared" si="25"/>
        <v>0</v>
      </c>
      <c r="I363" s="313"/>
      <c r="J363" s="4"/>
      <c r="K363" s="4"/>
      <c r="L363" s="4"/>
      <c r="M363" s="4"/>
      <c r="N363" s="4"/>
      <c r="O363" s="4"/>
      <c r="P363" s="4"/>
      <c r="Q363" s="4"/>
      <c r="R363" s="4"/>
      <c r="S363" s="4"/>
    </row>
    <row r="364" spans="1:19" ht="16.5" hidden="1" customHeight="1" x14ac:dyDescent="0.25">
      <c r="A364" s="320">
        <v>3.351</v>
      </c>
      <c r="B364" s="16" t="s">
        <v>2083</v>
      </c>
      <c r="C364" s="70" t="s">
        <v>2142</v>
      </c>
      <c r="D364" s="69" t="s">
        <v>2206</v>
      </c>
      <c r="E364" s="25" t="s">
        <v>529</v>
      </c>
      <c r="F364" s="29">
        <v>47.95</v>
      </c>
      <c r="G364" s="31">
        <f t="shared" si="24"/>
        <v>0</v>
      </c>
      <c r="H364" s="29">
        <f t="shared" si="25"/>
        <v>0</v>
      </c>
      <c r="I364" s="313"/>
      <c r="J364" s="4"/>
      <c r="K364" s="4"/>
      <c r="L364" s="4"/>
      <c r="M364" s="4"/>
      <c r="N364" s="4"/>
      <c r="O364" s="4"/>
      <c r="P364" s="4"/>
      <c r="Q364" s="4"/>
      <c r="R364" s="4"/>
      <c r="S364" s="4"/>
    </row>
    <row r="365" spans="1:19" ht="16.5" hidden="1" customHeight="1" x14ac:dyDescent="0.25">
      <c r="A365" s="320">
        <v>3.3519999999999999</v>
      </c>
      <c r="B365" s="16" t="s">
        <v>2084</v>
      </c>
      <c r="C365" s="70" t="s">
        <v>2142</v>
      </c>
      <c r="D365" s="69" t="s">
        <v>2207</v>
      </c>
      <c r="E365" s="25" t="s">
        <v>529</v>
      </c>
      <c r="F365" s="29">
        <v>28.12</v>
      </c>
      <c r="G365" s="31">
        <f t="shared" si="24"/>
        <v>0</v>
      </c>
      <c r="H365" s="29">
        <f t="shared" si="25"/>
        <v>0</v>
      </c>
      <c r="I365" s="313"/>
      <c r="J365" s="4"/>
      <c r="K365" s="4"/>
      <c r="L365" s="4"/>
      <c r="M365" s="4"/>
      <c r="N365" s="4"/>
      <c r="O365" s="4"/>
      <c r="P365" s="4"/>
      <c r="Q365" s="4"/>
      <c r="R365" s="4"/>
      <c r="S365" s="4"/>
    </row>
    <row r="366" spans="1:19" ht="16.5" hidden="1" customHeight="1" x14ac:dyDescent="0.25">
      <c r="A366" s="320">
        <v>3.3530000000000002</v>
      </c>
      <c r="B366" s="16" t="s">
        <v>2085</v>
      </c>
      <c r="C366" s="70" t="s">
        <v>2142</v>
      </c>
      <c r="D366" s="69" t="s">
        <v>2208</v>
      </c>
      <c r="E366" s="25" t="s">
        <v>529</v>
      </c>
      <c r="F366" s="29">
        <v>6.9</v>
      </c>
      <c r="G366" s="31">
        <f t="shared" si="24"/>
        <v>0</v>
      </c>
      <c r="H366" s="29">
        <f t="shared" si="25"/>
        <v>0</v>
      </c>
      <c r="I366" s="313"/>
      <c r="J366" s="4"/>
      <c r="K366" s="4"/>
      <c r="L366" s="4"/>
      <c r="M366" s="4"/>
      <c r="N366" s="4"/>
      <c r="O366" s="4"/>
      <c r="P366" s="4"/>
      <c r="Q366" s="4"/>
      <c r="R366" s="4"/>
      <c r="S366" s="4"/>
    </row>
    <row r="367" spans="1:19" ht="16.5" hidden="1" customHeight="1" x14ac:dyDescent="0.25">
      <c r="A367" s="320">
        <v>3.3540000000000001</v>
      </c>
      <c r="B367" s="16" t="s">
        <v>2086</v>
      </c>
      <c r="C367" s="70" t="s">
        <v>2142</v>
      </c>
      <c r="D367" s="69" t="s">
        <v>2209</v>
      </c>
      <c r="E367" s="25" t="s">
        <v>529</v>
      </c>
      <c r="F367" s="29">
        <v>32.659999999999997</v>
      </c>
      <c r="G367" s="31">
        <f t="shared" ref="G367:G409" si="26">SUM(J367:S367)</f>
        <v>0</v>
      </c>
      <c r="H367" s="29">
        <f t="shared" ref="H367:H409" si="27">F367*G367</f>
        <v>0</v>
      </c>
      <c r="I367" s="313"/>
      <c r="J367" s="4"/>
      <c r="K367" s="4"/>
      <c r="L367" s="4"/>
      <c r="M367" s="4"/>
      <c r="N367" s="4"/>
      <c r="O367" s="4"/>
      <c r="P367" s="4"/>
      <c r="Q367" s="4"/>
      <c r="R367" s="4"/>
      <c r="S367" s="4"/>
    </row>
    <row r="368" spans="1:19" ht="16.5" hidden="1" customHeight="1" x14ac:dyDescent="0.25">
      <c r="A368" s="320">
        <v>3.355</v>
      </c>
      <c r="B368" s="16" t="s">
        <v>2087</v>
      </c>
      <c r="C368" s="70" t="s">
        <v>2142</v>
      </c>
      <c r="D368" s="69" t="s">
        <v>2210</v>
      </c>
      <c r="E368" s="25" t="s">
        <v>529</v>
      </c>
      <c r="F368" s="29">
        <v>16.52</v>
      </c>
      <c r="G368" s="31">
        <f t="shared" si="26"/>
        <v>0</v>
      </c>
      <c r="H368" s="29">
        <f t="shared" si="27"/>
        <v>0</v>
      </c>
      <c r="I368" s="313"/>
      <c r="J368" s="4"/>
      <c r="K368" s="4"/>
      <c r="L368" s="4"/>
      <c r="M368" s="4"/>
      <c r="N368" s="4"/>
      <c r="O368" s="4"/>
      <c r="P368" s="4"/>
      <c r="Q368" s="4"/>
      <c r="R368" s="4"/>
      <c r="S368" s="4"/>
    </row>
    <row r="369" spans="1:19" ht="16.5" hidden="1" customHeight="1" x14ac:dyDescent="0.25">
      <c r="A369" s="320">
        <v>3.3559999999999999</v>
      </c>
      <c r="B369" s="16" t="s">
        <v>2088</v>
      </c>
      <c r="C369" s="70" t="s">
        <v>2142</v>
      </c>
      <c r="D369" s="69" t="s">
        <v>2211</v>
      </c>
      <c r="E369" s="25" t="s">
        <v>529</v>
      </c>
      <c r="F369" s="29">
        <v>6.84</v>
      </c>
      <c r="G369" s="31">
        <f t="shared" si="26"/>
        <v>0</v>
      </c>
      <c r="H369" s="29">
        <f t="shared" si="27"/>
        <v>0</v>
      </c>
      <c r="I369" s="313"/>
      <c r="J369" s="4"/>
      <c r="K369" s="4"/>
      <c r="L369" s="4"/>
      <c r="M369" s="4"/>
      <c r="N369" s="4"/>
      <c r="O369" s="4"/>
      <c r="P369" s="4"/>
      <c r="Q369" s="4"/>
      <c r="R369" s="4"/>
      <c r="S369" s="4"/>
    </row>
    <row r="370" spans="1:19" ht="16.5" hidden="1" customHeight="1" x14ac:dyDescent="0.25">
      <c r="A370" s="320">
        <v>3.3570000000000002</v>
      </c>
      <c r="B370" s="16" t="s">
        <v>2089</v>
      </c>
      <c r="C370" s="70" t="s">
        <v>2142</v>
      </c>
      <c r="D370" s="69" t="s">
        <v>2212</v>
      </c>
      <c r="E370" s="25" t="s">
        <v>531</v>
      </c>
      <c r="F370" s="29">
        <v>9.57</v>
      </c>
      <c r="G370" s="31">
        <f t="shared" si="26"/>
        <v>0</v>
      </c>
      <c r="H370" s="29">
        <f t="shared" si="27"/>
        <v>0</v>
      </c>
      <c r="I370" s="313"/>
      <c r="J370" s="4"/>
      <c r="K370" s="4"/>
      <c r="L370" s="4"/>
      <c r="M370" s="4"/>
      <c r="N370" s="4"/>
      <c r="O370" s="4"/>
      <c r="P370" s="4"/>
      <c r="Q370" s="4"/>
      <c r="R370" s="4"/>
      <c r="S370" s="4"/>
    </row>
    <row r="371" spans="1:19" ht="16.5" hidden="1" customHeight="1" x14ac:dyDescent="0.25">
      <c r="A371" s="320">
        <v>3.3580000000000001</v>
      </c>
      <c r="B371" s="16" t="s">
        <v>2090</v>
      </c>
      <c r="C371" s="70" t="s">
        <v>2142</v>
      </c>
      <c r="D371" s="69" t="s">
        <v>2213</v>
      </c>
      <c r="E371" s="25" t="s">
        <v>531</v>
      </c>
      <c r="F371" s="29">
        <v>13.37</v>
      </c>
      <c r="G371" s="31">
        <f t="shared" si="26"/>
        <v>0</v>
      </c>
      <c r="H371" s="29">
        <f t="shared" si="27"/>
        <v>0</v>
      </c>
      <c r="I371" s="313"/>
      <c r="J371" s="4"/>
      <c r="K371" s="4"/>
      <c r="L371" s="4"/>
      <c r="M371" s="4"/>
      <c r="N371" s="4"/>
      <c r="O371" s="4"/>
      <c r="P371" s="4"/>
      <c r="Q371" s="4"/>
      <c r="R371" s="4"/>
      <c r="S371" s="4"/>
    </row>
    <row r="372" spans="1:19" ht="16.5" hidden="1" customHeight="1" x14ac:dyDescent="0.25">
      <c r="A372" s="320">
        <v>3.359</v>
      </c>
      <c r="B372" s="16" t="s">
        <v>2091</v>
      </c>
      <c r="C372" s="70" t="s">
        <v>2142</v>
      </c>
      <c r="D372" s="69" t="s">
        <v>2214</v>
      </c>
      <c r="E372" s="25" t="s">
        <v>531</v>
      </c>
      <c r="F372" s="29">
        <v>13.12</v>
      </c>
      <c r="G372" s="31">
        <f t="shared" si="26"/>
        <v>0</v>
      </c>
      <c r="H372" s="29">
        <f t="shared" si="27"/>
        <v>0</v>
      </c>
      <c r="I372" s="313"/>
      <c r="J372" s="4"/>
      <c r="K372" s="4"/>
      <c r="L372" s="4"/>
      <c r="M372" s="4"/>
      <c r="N372" s="4"/>
      <c r="O372" s="4"/>
      <c r="P372" s="4"/>
      <c r="Q372" s="4"/>
      <c r="R372" s="4"/>
      <c r="S372" s="4"/>
    </row>
    <row r="373" spans="1:19" ht="16.5" hidden="1" customHeight="1" x14ac:dyDescent="0.25">
      <c r="A373" s="320">
        <v>3.3600000000000101</v>
      </c>
      <c r="B373" s="16" t="s">
        <v>2092</v>
      </c>
      <c r="C373" s="70" t="s">
        <v>2142</v>
      </c>
      <c r="D373" s="69" t="s">
        <v>2215</v>
      </c>
      <c r="E373" s="25" t="s">
        <v>530</v>
      </c>
      <c r="F373" s="29">
        <v>9.84</v>
      </c>
      <c r="G373" s="31">
        <f t="shared" si="26"/>
        <v>0</v>
      </c>
      <c r="H373" s="29">
        <f t="shared" si="27"/>
        <v>0</v>
      </c>
      <c r="I373" s="313"/>
      <c r="J373" s="4"/>
      <c r="K373" s="4"/>
      <c r="L373" s="4"/>
      <c r="M373" s="4"/>
      <c r="N373" s="4"/>
      <c r="O373" s="4"/>
      <c r="P373" s="4"/>
      <c r="Q373" s="4"/>
      <c r="R373" s="4"/>
      <c r="S373" s="4"/>
    </row>
    <row r="374" spans="1:19" ht="16.5" hidden="1" customHeight="1" x14ac:dyDescent="0.25">
      <c r="A374" s="320">
        <v>3.36100000000001</v>
      </c>
      <c r="B374" s="16" t="s">
        <v>2093</v>
      </c>
      <c r="C374" s="70" t="s">
        <v>2142</v>
      </c>
      <c r="D374" s="69" t="s">
        <v>2216</v>
      </c>
      <c r="E374" s="25" t="s">
        <v>531</v>
      </c>
      <c r="F374" s="29">
        <v>8.0500000000000007</v>
      </c>
      <c r="G374" s="31">
        <f t="shared" si="26"/>
        <v>0</v>
      </c>
      <c r="H374" s="29">
        <f t="shared" si="27"/>
        <v>0</v>
      </c>
      <c r="I374" s="313"/>
      <c r="J374" s="4"/>
      <c r="K374" s="4"/>
      <c r="L374" s="4"/>
      <c r="M374" s="4"/>
      <c r="N374" s="4"/>
      <c r="O374" s="4"/>
      <c r="P374" s="4"/>
      <c r="Q374" s="4"/>
      <c r="R374" s="4"/>
      <c r="S374" s="4"/>
    </row>
    <row r="375" spans="1:19" ht="16.5" hidden="1" customHeight="1" x14ac:dyDescent="0.25">
      <c r="A375" s="320">
        <v>3.3620000000000099</v>
      </c>
      <c r="B375" s="16" t="s">
        <v>2094</v>
      </c>
      <c r="C375" s="70" t="s">
        <v>2142</v>
      </c>
      <c r="D375" s="69" t="s">
        <v>2217</v>
      </c>
      <c r="E375" s="25" t="s">
        <v>530</v>
      </c>
      <c r="F375" s="29">
        <v>11.18</v>
      </c>
      <c r="G375" s="31">
        <f t="shared" si="26"/>
        <v>0</v>
      </c>
      <c r="H375" s="29">
        <f t="shared" si="27"/>
        <v>0</v>
      </c>
      <c r="I375" s="313"/>
      <c r="J375" s="4"/>
      <c r="K375" s="4"/>
      <c r="L375" s="4"/>
      <c r="M375" s="4"/>
      <c r="N375" s="4"/>
      <c r="O375" s="4"/>
      <c r="P375" s="4"/>
      <c r="Q375" s="4"/>
      <c r="R375" s="4"/>
      <c r="S375" s="4"/>
    </row>
    <row r="376" spans="1:19" ht="16.5" hidden="1" customHeight="1" x14ac:dyDescent="0.25">
      <c r="A376" s="320">
        <v>3.3630000000000102</v>
      </c>
      <c r="B376" s="16" t="s">
        <v>2095</v>
      </c>
      <c r="C376" s="70" t="s">
        <v>2142</v>
      </c>
      <c r="D376" s="69" t="s">
        <v>2218</v>
      </c>
      <c r="E376" s="25" t="s">
        <v>530</v>
      </c>
      <c r="F376" s="29">
        <v>20.13</v>
      </c>
      <c r="G376" s="31">
        <f t="shared" si="26"/>
        <v>0</v>
      </c>
      <c r="H376" s="29">
        <f t="shared" si="27"/>
        <v>0</v>
      </c>
      <c r="I376" s="313"/>
      <c r="J376" s="4"/>
      <c r="K376" s="4"/>
      <c r="L376" s="4"/>
      <c r="M376" s="4"/>
      <c r="N376" s="4"/>
      <c r="O376" s="4"/>
      <c r="P376" s="4"/>
      <c r="Q376" s="4"/>
      <c r="R376" s="4"/>
      <c r="S376" s="4"/>
    </row>
    <row r="377" spans="1:19" ht="60" x14ac:dyDescent="0.25">
      <c r="A377" s="320">
        <v>3.3640000000000101</v>
      </c>
      <c r="B377" s="16" t="s">
        <v>2096</v>
      </c>
      <c r="C377" s="70" t="s">
        <v>2142</v>
      </c>
      <c r="D377" s="69" t="s">
        <v>3959</v>
      </c>
      <c r="E377" s="25" t="s">
        <v>530</v>
      </c>
      <c r="F377" s="29">
        <v>20.13</v>
      </c>
      <c r="G377" s="31">
        <f t="shared" si="26"/>
        <v>10</v>
      </c>
      <c r="H377" s="29">
        <f t="shared" si="27"/>
        <v>201.29999999999998</v>
      </c>
      <c r="I377" s="401" t="s">
        <v>3931</v>
      </c>
      <c r="J377" s="4">
        <v>10</v>
      </c>
      <c r="K377" s="4"/>
      <c r="L377" s="4"/>
      <c r="M377" s="4"/>
      <c r="N377" s="4"/>
      <c r="O377" s="4"/>
      <c r="P377" s="4"/>
      <c r="Q377" s="4"/>
      <c r="R377" s="4"/>
      <c r="S377" s="4"/>
    </row>
    <row r="378" spans="1:19" ht="30" hidden="1" customHeight="1" x14ac:dyDescent="0.25">
      <c r="A378" s="320">
        <v>3.36500000000001</v>
      </c>
      <c r="B378" s="16" t="s">
        <v>2097</v>
      </c>
      <c r="C378" s="70" t="s">
        <v>2143</v>
      </c>
      <c r="D378" s="69" t="s">
        <v>2219</v>
      </c>
      <c r="E378" s="25" t="s">
        <v>530</v>
      </c>
      <c r="F378" s="29">
        <v>287.14</v>
      </c>
      <c r="G378" s="31">
        <f t="shared" si="26"/>
        <v>0</v>
      </c>
      <c r="H378" s="29">
        <f t="shared" si="27"/>
        <v>0</v>
      </c>
      <c r="I378" s="313"/>
      <c r="J378" s="4"/>
      <c r="K378" s="4"/>
      <c r="L378" s="4"/>
      <c r="M378" s="4"/>
      <c r="N378" s="4"/>
      <c r="O378" s="4"/>
      <c r="P378" s="4"/>
      <c r="Q378" s="4"/>
      <c r="R378" s="4"/>
      <c r="S378" s="4"/>
    </row>
    <row r="379" spans="1:19" ht="30" hidden="1" customHeight="1" x14ac:dyDescent="0.25">
      <c r="A379" s="320">
        <v>3.3660000000000099</v>
      </c>
      <c r="B379" s="16" t="s">
        <v>2098</v>
      </c>
      <c r="C379" s="70" t="s">
        <v>2143</v>
      </c>
      <c r="D379" s="69" t="s">
        <v>2220</v>
      </c>
      <c r="E379" s="25" t="s">
        <v>530</v>
      </c>
      <c r="F379" s="29">
        <v>444.02</v>
      </c>
      <c r="G379" s="31">
        <f t="shared" si="26"/>
        <v>0</v>
      </c>
      <c r="H379" s="29">
        <f t="shared" si="27"/>
        <v>0</v>
      </c>
      <c r="I379" s="313"/>
      <c r="J379" s="4"/>
      <c r="K379" s="4"/>
      <c r="L379" s="4"/>
      <c r="M379" s="4"/>
      <c r="N379" s="4"/>
      <c r="O379" s="4"/>
      <c r="P379" s="4"/>
      <c r="Q379" s="4"/>
      <c r="R379" s="4"/>
      <c r="S379" s="4"/>
    </row>
    <row r="380" spans="1:19" ht="30" hidden="1" customHeight="1" x14ac:dyDescent="0.25">
      <c r="A380" s="320">
        <v>3.3670000000000102</v>
      </c>
      <c r="B380" s="16" t="s">
        <v>2099</v>
      </c>
      <c r="C380" s="70" t="s">
        <v>2143</v>
      </c>
      <c r="D380" s="69" t="s">
        <v>2221</v>
      </c>
      <c r="E380" s="25" t="s">
        <v>529</v>
      </c>
      <c r="F380" s="29">
        <v>18.04</v>
      </c>
      <c r="G380" s="31">
        <f t="shared" si="26"/>
        <v>0</v>
      </c>
      <c r="H380" s="29">
        <f t="shared" si="27"/>
        <v>0</v>
      </c>
      <c r="I380" s="313"/>
      <c r="J380" s="4"/>
      <c r="K380" s="4"/>
      <c r="L380" s="4"/>
      <c r="M380" s="4"/>
      <c r="N380" s="4"/>
      <c r="O380" s="4"/>
      <c r="P380" s="4"/>
      <c r="Q380" s="4"/>
      <c r="R380" s="4"/>
      <c r="S380" s="4"/>
    </row>
    <row r="381" spans="1:19" ht="30" hidden="1" customHeight="1" x14ac:dyDescent="0.25">
      <c r="A381" s="320">
        <v>3.3680000000000101</v>
      </c>
      <c r="B381" s="16" t="s">
        <v>2100</v>
      </c>
      <c r="C381" s="70" t="s">
        <v>2143</v>
      </c>
      <c r="D381" s="69" t="s">
        <v>2222</v>
      </c>
      <c r="E381" s="25" t="s">
        <v>531</v>
      </c>
      <c r="F381" s="29">
        <v>6.5</v>
      </c>
      <c r="G381" s="31">
        <f t="shared" si="26"/>
        <v>0</v>
      </c>
      <c r="H381" s="29">
        <f t="shared" si="27"/>
        <v>0</v>
      </c>
      <c r="I381" s="313"/>
      <c r="J381" s="4"/>
      <c r="K381" s="4"/>
      <c r="L381" s="4"/>
      <c r="M381" s="4"/>
      <c r="N381" s="4"/>
      <c r="O381" s="4"/>
      <c r="P381" s="4"/>
      <c r="Q381" s="4"/>
      <c r="R381" s="4"/>
      <c r="S381" s="4"/>
    </row>
    <row r="382" spans="1:19" ht="30" hidden="1" customHeight="1" x14ac:dyDescent="0.25">
      <c r="A382" s="320">
        <v>3.36900000000001</v>
      </c>
      <c r="B382" s="16" t="s">
        <v>2101</v>
      </c>
      <c r="C382" s="70" t="s">
        <v>2143</v>
      </c>
      <c r="D382" s="69" t="s">
        <v>2223</v>
      </c>
      <c r="E382" s="25" t="s">
        <v>531</v>
      </c>
      <c r="F382" s="29">
        <v>72.290000000000006</v>
      </c>
      <c r="G382" s="31">
        <f t="shared" si="26"/>
        <v>0</v>
      </c>
      <c r="H382" s="29">
        <f t="shared" si="27"/>
        <v>0</v>
      </c>
      <c r="I382" s="313"/>
      <c r="J382" s="4"/>
      <c r="K382" s="4"/>
      <c r="L382" s="4"/>
      <c r="M382" s="4"/>
      <c r="N382" s="4"/>
      <c r="O382" s="4"/>
      <c r="P382" s="4"/>
      <c r="Q382" s="4"/>
      <c r="R382" s="4"/>
      <c r="S382" s="4"/>
    </row>
    <row r="383" spans="1:19" ht="30" hidden="1" customHeight="1" x14ac:dyDescent="0.25">
      <c r="A383" s="320">
        <v>3.3700000000000099</v>
      </c>
      <c r="B383" s="16" t="s">
        <v>2102</v>
      </c>
      <c r="C383" s="70" t="s">
        <v>2143</v>
      </c>
      <c r="D383" s="69" t="s">
        <v>2224</v>
      </c>
      <c r="E383" s="25" t="s">
        <v>531</v>
      </c>
      <c r="F383" s="29">
        <v>17.63</v>
      </c>
      <c r="G383" s="31">
        <f t="shared" si="26"/>
        <v>0</v>
      </c>
      <c r="H383" s="29">
        <f t="shared" si="27"/>
        <v>0</v>
      </c>
      <c r="I383" s="313"/>
      <c r="J383" s="4"/>
      <c r="K383" s="4"/>
      <c r="L383" s="4"/>
      <c r="M383" s="4"/>
      <c r="N383" s="4"/>
      <c r="O383" s="4"/>
      <c r="P383" s="4"/>
      <c r="Q383" s="4"/>
      <c r="R383" s="4"/>
      <c r="S383" s="4"/>
    </row>
    <row r="384" spans="1:19" ht="30" hidden="1" customHeight="1" x14ac:dyDescent="0.25">
      <c r="A384" s="320">
        <v>3.3710000000000102</v>
      </c>
      <c r="B384" s="16" t="s">
        <v>2103</v>
      </c>
      <c r="C384" s="70" t="s">
        <v>2143</v>
      </c>
      <c r="D384" s="69" t="s">
        <v>2225</v>
      </c>
      <c r="E384" s="25" t="s">
        <v>531</v>
      </c>
      <c r="F384" s="29">
        <v>37.75</v>
      </c>
      <c r="G384" s="31">
        <f t="shared" si="26"/>
        <v>0</v>
      </c>
      <c r="H384" s="29">
        <f t="shared" si="27"/>
        <v>0</v>
      </c>
      <c r="I384" s="313"/>
      <c r="J384" s="4"/>
      <c r="K384" s="4"/>
      <c r="L384" s="4"/>
      <c r="M384" s="4"/>
      <c r="N384" s="4"/>
      <c r="O384" s="4"/>
      <c r="P384" s="4"/>
      <c r="Q384" s="4"/>
      <c r="R384" s="4"/>
      <c r="S384" s="4"/>
    </row>
    <row r="385" spans="1:19" ht="30" hidden="1" customHeight="1" x14ac:dyDescent="0.25">
      <c r="A385" s="320">
        <v>3.3720000000000101</v>
      </c>
      <c r="B385" s="16" t="s">
        <v>2104</v>
      </c>
      <c r="C385" s="70" t="s">
        <v>2143</v>
      </c>
      <c r="D385" s="69" t="s">
        <v>2226</v>
      </c>
      <c r="E385" s="25" t="s">
        <v>531</v>
      </c>
      <c r="F385" s="29">
        <v>38.99</v>
      </c>
      <c r="G385" s="31">
        <f t="shared" si="26"/>
        <v>0</v>
      </c>
      <c r="H385" s="29">
        <f t="shared" si="27"/>
        <v>0</v>
      </c>
      <c r="I385" s="313"/>
      <c r="J385" s="4"/>
      <c r="K385" s="4"/>
      <c r="L385" s="4"/>
      <c r="M385" s="4"/>
      <c r="N385" s="4"/>
      <c r="O385" s="4"/>
      <c r="P385" s="4"/>
      <c r="Q385" s="4"/>
      <c r="R385" s="4"/>
      <c r="S385" s="4"/>
    </row>
    <row r="386" spans="1:19" ht="30" hidden="1" customHeight="1" x14ac:dyDescent="0.25">
      <c r="A386" s="320">
        <v>3.37300000000001</v>
      </c>
      <c r="B386" s="16" t="s">
        <v>2105</v>
      </c>
      <c r="C386" s="70" t="s">
        <v>2143</v>
      </c>
      <c r="D386" s="69" t="s">
        <v>2227</v>
      </c>
      <c r="E386" s="25" t="s">
        <v>531</v>
      </c>
      <c r="F386" s="29">
        <v>21.92</v>
      </c>
      <c r="G386" s="31">
        <f t="shared" si="26"/>
        <v>0</v>
      </c>
      <c r="H386" s="29">
        <f t="shared" si="27"/>
        <v>0</v>
      </c>
      <c r="I386" s="313"/>
      <c r="J386" s="4"/>
      <c r="K386" s="4"/>
      <c r="L386" s="4"/>
      <c r="M386" s="4"/>
      <c r="N386" s="4"/>
      <c r="O386" s="4"/>
      <c r="P386" s="4"/>
      <c r="Q386" s="4"/>
      <c r="R386" s="4"/>
      <c r="S386" s="4"/>
    </row>
    <row r="387" spans="1:19" ht="30" hidden="1" customHeight="1" x14ac:dyDescent="0.25">
      <c r="A387" s="320">
        <v>3.3740000000000099</v>
      </c>
      <c r="B387" s="16" t="s">
        <v>2106</v>
      </c>
      <c r="C387" s="70" t="s">
        <v>2143</v>
      </c>
      <c r="D387" s="69" t="s">
        <v>2228</v>
      </c>
      <c r="E387" s="25" t="s">
        <v>531</v>
      </c>
      <c r="F387" s="29">
        <v>48.64</v>
      </c>
      <c r="G387" s="31">
        <f t="shared" si="26"/>
        <v>0</v>
      </c>
      <c r="H387" s="29">
        <f t="shared" si="27"/>
        <v>0</v>
      </c>
      <c r="I387" s="313"/>
      <c r="J387" s="4"/>
      <c r="K387" s="4"/>
      <c r="L387" s="4"/>
      <c r="M387" s="4"/>
      <c r="N387" s="4"/>
      <c r="O387" s="4"/>
      <c r="P387" s="4"/>
      <c r="Q387" s="4"/>
      <c r="R387" s="4"/>
      <c r="S387" s="4"/>
    </row>
    <row r="388" spans="1:19" ht="30" hidden="1" customHeight="1" x14ac:dyDescent="0.25">
      <c r="A388" s="320">
        <v>3.3750000000000102</v>
      </c>
      <c r="B388" s="16" t="s">
        <v>2107</v>
      </c>
      <c r="C388" s="70" t="s">
        <v>2143</v>
      </c>
      <c r="D388" s="69" t="s">
        <v>2229</v>
      </c>
      <c r="E388" s="25" t="s">
        <v>531</v>
      </c>
      <c r="F388" s="29">
        <v>24.23</v>
      </c>
      <c r="G388" s="31">
        <f t="shared" si="26"/>
        <v>0</v>
      </c>
      <c r="H388" s="29">
        <f t="shared" si="27"/>
        <v>0</v>
      </c>
      <c r="I388" s="313"/>
      <c r="J388" s="4"/>
      <c r="K388" s="4"/>
      <c r="L388" s="4"/>
      <c r="M388" s="4"/>
      <c r="N388" s="4"/>
      <c r="O388" s="4"/>
      <c r="P388" s="4"/>
      <c r="Q388" s="4"/>
      <c r="R388" s="4"/>
      <c r="S388" s="4"/>
    </row>
    <row r="389" spans="1:19" ht="30" hidden="1" customHeight="1" x14ac:dyDescent="0.25">
      <c r="A389" s="320">
        <v>3.3760000000000101</v>
      </c>
      <c r="B389" s="16" t="s">
        <v>2108</v>
      </c>
      <c r="C389" s="70" t="s">
        <v>2143</v>
      </c>
      <c r="D389" s="69" t="s">
        <v>2230</v>
      </c>
      <c r="E389" s="25" t="s">
        <v>531</v>
      </c>
      <c r="F389" s="29">
        <v>19.059999999999999</v>
      </c>
      <c r="G389" s="31">
        <f t="shared" si="26"/>
        <v>0</v>
      </c>
      <c r="H389" s="29">
        <f t="shared" si="27"/>
        <v>0</v>
      </c>
      <c r="I389" s="313"/>
      <c r="J389" s="4"/>
      <c r="K389" s="4"/>
      <c r="L389" s="4"/>
      <c r="M389" s="4"/>
      <c r="N389" s="4"/>
      <c r="O389" s="4"/>
      <c r="P389" s="4"/>
      <c r="Q389" s="4"/>
      <c r="R389" s="4"/>
      <c r="S389" s="4"/>
    </row>
    <row r="390" spans="1:19" ht="30" hidden="1" customHeight="1" x14ac:dyDescent="0.25">
      <c r="A390" s="320">
        <v>3.37700000000001</v>
      </c>
      <c r="B390" s="16" t="s">
        <v>2109</v>
      </c>
      <c r="C390" s="70" t="s">
        <v>2143</v>
      </c>
      <c r="D390" s="69" t="s">
        <v>2231</v>
      </c>
      <c r="E390" s="25" t="s">
        <v>531</v>
      </c>
      <c r="F390" s="29">
        <v>20.260000000000002</v>
      </c>
      <c r="G390" s="31">
        <f t="shared" si="26"/>
        <v>0</v>
      </c>
      <c r="H390" s="29">
        <f t="shared" si="27"/>
        <v>0</v>
      </c>
      <c r="I390" s="313"/>
      <c r="J390" s="4"/>
      <c r="K390" s="4"/>
      <c r="L390" s="4"/>
      <c r="M390" s="4"/>
      <c r="N390" s="4"/>
      <c r="O390" s="4"/>
      <c r="P390" s="4"/>
      <c r="Q390" s="4"/>
      <c r="R390" s="4"/>
      <c r="S390" s="4"/>
    </row>
    <row r="391" spans="1:19" ht="30" hidden="1" customHeight="1" x14ac:dyDescent="0.25">
      <c r="A391" s="320">
        <v>3.3780000000000099</v>
      </c>
      <c r="B391" s="16" t="s">
        <v>2110</v>
      </c>
      <c r="C391" s="70" t="s">
        <v>2143</v>
      </c>
      <c r="D391" s="69" t="s">
        <v>2232</v>
      </c>
      <c r="E391" s="25" t="s">
        <v>531</v>
      </c>
      <c r="F391" s="29">
        <v>13.16</v>
      </c>
      <c r="G391" s="31">
        <f t="shared" si="26"/>
        <v>0</v>
      </c>
      <c r="H391" s="29">
        <f t="shared" si="27"/>
        <v>0</v>
      </c>
      <c r="I391" s="313"/>
      <c r="J391" s="4"/>
      <c r="K391" s="4"/>
      <c r="L391" s="4"/>
      <c r="M391" s="4"/>
      <c r="N391" s="4"/>
      <c r="O391" s="4"/>
      <c r="P391" s="4"/>
      <c r="Q391" s="4"/>
      <c r="R391" s="4"/>
      <c r="S391" s="4"/>
    </row>
    <row r="392" spans="1:19" ht="30" hidden="1" customHeight="1" x14ac:dyDescent="0.25">
      <c r="A392" s="320">
        <v>3.3790000000000102</v>
      </c>
      <c r="B392" s="16" t="s">
        <v>2111</v>
      </c>
      <c r="C392" s="70" t="s">
        <v>2143</v>
      </c>
      <c r="D392" s="69" t="s">
        <v>2233</v>
      </c>
      <c r="E392" s="25" t="s">
        <v>530</v>
      </c>
      <c r="F392" s="29">
        <v>85.93</v>
      </c>
      <c r="G392" s="31">
        <f t="shared" si="26"/>
        <v>0</v>
      </c>
      <c r="H392" s="29">
        <f t="shared" si="27"/>
        <v>0</v>
      </c>
      <c r="I392" s="313"/>
      <c r="J392" s="4"/>
      <c r="K392" s="4"/>
      <c r="L392" s="4"/>
      <c r="M392" s="4"/>
      <c r="N392" s="4"/>
      <c r="O392" s="4"/>
      <c r="P392" s="4"/>
      <c r="Q392" s="4"/>
      <c r="R392" s="4"/>
      <c r="S392" s="4"/>
    </row>
    <row r="393" spans="1:19" ht="30" hidden="1" customHeight="1" x14ac:dyDescent="0.25">
      <c r="A393" s="320">
        <v>3.3800000000000101</v>
      </c>
      <c r="B393" s="16" t="s">
        <v>2112</v>
      </c>
      <c r="C393" s="70" t="s">
        <v>2143</v>
      </c>
      <c r="D393" s="69" t="s">
        <v>2234</v>
      </c>
      <c r="E393" s="25" t="s">
        <v>530</v>
      </c>
      <c r="F393" s="29">
        <v>33.08</v>
      </c>
      <c r="G393" s="31">
        <f t="shared" si="26"/>
        <v>0</v>
      </c>
      <c r="H393" s="29">
        <f t="shared" si="27"/>
        <v>0</v>
      </c>
      <c r="I393" s="313"/>
      <c r="J393" s="4"/>
      <c r="K393" s="4"/>
      <c r="L393" s="4"/>
      <c r="M393" s="4"/>
      <c r="N393" s="4"/>
      <c r="O393" s="4"/>
      <c r="P393" s="4"/>
      <c r="Q393" s="4"/>
      <c r="R393" s="4"/>
      <c r="S393" s="4"/>
    </row>
    <row r="394" spans="1:19" ht="30" hidden="1" customHeight="1" x14ac:dyDescent="0.25">
      <c r="A394" s="320">
        <v>3.38100000000001</v>
      </c>
      <c r="B394" s="16" t="s">
        <v>2113</v>
      </c>
      <c r="C394" s="70" t="s">
        <v>2143</v>
      </c>
      <c r="D394" s="69" t="s">
        <v>2235</v>
      </c>
      <c r="E394" s="25" t="s">
        <v>530</v>
      </c>
      <c r="F394" s="29">
        <v>354.24</v>
      </c>
      <c r="G394" s="31">
        <f t="shared" si="26"/>
        <v>0</v>
      </c>
      <c r="H394" s="29">
        <f t="shared" si="27"/>
        <v>0</v>
      </c>
      <c r="I394" s="313"/>
      <c r="J394" s="4"/>
      <c r="K394" s="4"/>
      <c r="L394" s="4"/>
      <c r="M394" s="4"/>
      <c r="N394" s="4"/>
      <c r="O394" s="4"/>
      <c r="P394" s="4"/>
      <c r="Q394" s="4"/>
      <c r="R394" s="4"/>
      <c r="S394" s="4"/>
    </row>
    <row r="395" spans="1:19" ht="30" hidden="1" customHeight="1" x14ac:dyDescent="0.25">
      <c r="A395" s="320">
        <v>3.3820000000000099</v>
      </c>
      <c r="B395" s="16" t="s">
        <v>2114</v>
      </c>
      <c r="C395" s="70" t="s">
        <v>2143</v>
      </c>
      <c r="D395" s="69" t="s">
        <v>2236</v>
      </c>
      <c r="E395" s="25" t="s">
        <v>530</v>
      </c>
      <c r="F395" s="29">
        <v>511.12</v>
      </c>
      <c r="G395" s="31">
        <f t="shared" si="26"/>
        <v>0</v>
      </c>
      <c r="H395" s="29">
        <f t="shared" si="27"/>
        <v>0</v>
      </c>
      <c r="I395" s="313"/>
      <c r="J395" s="4"/>
      <c r="K395" s="4"/>
      <c r="L395" s="4"/>
      <c r="M395" s="4"/>
      <c r="N395" s="4"/>
      <c r="O395" s="4"/>
      <c r="P395" s="4"/>
      <c r="Q395" s="4"/>
      <c r="R395" s="4"/>
      <c r="S395" s="4"/>
    </row>
    <row r="396" spans="1:19" ht="30" hidden="1" customHeight="1" x14ac:dyDescent="0.25">
      <c r="A396" s="320">
        <v>3.3830000000000102</v>
      </c>
      <c r="B396" s="16" t="s">
        <v>2115</v>
      </c>
      <c r="C396" s="70" t="s">
        <v>2143</v>
      </c>
      <c r="D396" s="69" t="s">
        <v>2237</v>
      </c>
      <c r="E396" s="25" t="s">
        <v>529</v>
      </c>
      <c r="F396" s="29">
        <v>22.52</v>
      </c>
      <c r="G396" s="31">
        <f t="shared" si="26"/>
        <v>0</v>
      </c>
      <c r="H396" s="29">
        <f t="shared" si="27"/>
        <v>0</v>
      </c>
      <c r="I396" s="313"/>
      <c r="J396" s="4"/>
      <c r="K396" s="4"/>
      <c r="L396" s="4"/>
      <c r="M396" s="4"/>
      <c r="N396" s="4"/>
      <c r="O396" s="4"/>
      <c r="P396" s="4"/>
      <c r="Q396" s="4"/>
      <c r="R396" s="4"/>
      <c r="S396" s="4"/>
    </row>
    <row r="397" spans="1:19" ht="30" hidden="1" customHeight="1" x14ac:dyDescent="0.25">
      <c r="A397" s="320">
        <v>3.3840000000000101</v>
      </c>
      <c r="B397" s="16" t="s">
        <v>2116</v>
      </c>
      <c r="C397" s="70" t="s">
        <v>2143</v>
      </c>
      <c r="D397" s="69" t="s">
        <v>2238</v>
      </c>
      <c r="E397" s="25" t="s">
        <v>531</v>
      </c>
      <c r="F397" s="29">
        <v>108.64</v>
      </c>
      <c r="G397" s="31">
        <f t="shared" si="26"/>
        <v>0</v>
      </c>
      <c r="H397" s="29">
        <f t="shared" si="27"/>
        <v>0</v>
      </c>
      <c r="I397" s="313"/>
      <c r="J397" s="4"/>
      <c r="K397" s="4"/>
      <c r="L397" s="4"/>
      <c r="M397" s="4"/>
      <c r="N397" s="4"/>
      <c r="O397" s="4"/>
      <c r="P397" s="4"/>
      <c r="Q397" s="4"/>
      <c r="R397" s="4"/>
      <c r="S397" s="4"/>
    </row>
    <row r="398" spans="1:19" ht="30" hidden="1" customHeight="1" x14ac:dyDescent="0.25">
      <c r="A398" s="320">
        <v>3.38500000000001</v>
      </c>
      <c r="B398" s="16" t="s">
        <v>2117</v>
      </c>
      <c r="C398" s="70" t="s">
        <v>2143</v>
      </c>
      <c r="D398" s="69" t="s">
        <v>2239</v>
      </c>
      <c r="E398" s="25" t="s">
        <v>531</v>
      </c>
      <c r="F398" s="29">
        <v>20.75</v>
      </c>
      <c r="G398" s="31">
        <f t="shared" si="26"/>
        <v>0</v>
      </c>
      <c r="H398" s="29">
        <f t="shared" si="27"/>
        <v>0</v>
      </c>
      <c r="I398" s="313"/>
      <c r="J398" s="4"/>
      <c r="K398" s="4"/>
      <c r="L398" s="4"/>
      <c r="M398" s="4"/>
      <c r="N398" s="4"/>
      <c r="O398" s="4"/>
      <c r="P398" s="4"/>
      <c r="Q398" s="4"/>
      <c r="R398" s="4"/>
      <c r="S398" s="4"/>
    </row>
    <row r="399" spans="1:19" ht="30" hidden="1" customHeight="1" x14ac:dyDescent="0.25">
      <c r="A399" s="320">
        <v>3.3860000000000099</v>
      </c>
      <c r="B399" s="16" t="s">
        <v>2118</v>
      </c>
      <c r="C399" s="70" t="s">
        <v>2143</v>
      </c>
      <c r="D399" s="69" t="s">
        <v>2240</v>
      </c>
      <c r="E399" s="25" t="s">
        <v>531</v>
      </c>
      <c r="F399" s="29">
        <v>51.96</v>
      </c>
      <c r="G399" s="31">
        <f t="shared" si="26"/>
        <v>0</v>
      </c>
      <c r="H399" s="29">
        <f t="shared" si="27"/>
        <v>0</v>
      </c>
      <c r="I399" s="313"/>
      <c r="J399" s="4"/>
      <c r="K399" s="4"/>
      <c r="L399" s="4"/>
      <c r="M399" s="4"/>
      <c r="N399" s="4"/>
      <c r="O399" s="4"/>
      <c r="P399" s="4"/>
      <c r="Q399" s="4"/>
      <c r="R399" s="4"/>
      <c r="S399" s="4"/>
    </row>
    <row r="400" spans="1:19" ht="30" hidden="1" customHeight="1" x14ac:dyDescent="0.25">
      <c r="A400" s="320">
        <v>3.3870000000000098</v>
      </c>
      <c r="B400" s="16" t="s">
        <v>2119</v>
      </c>
      <c r="C400" s="70" t="s">
        <v>2143</v>
      </c>
      <c r="D400" s="69" t="s">
        <v>2241</v>
      </c>
      <c r="E400" s="25" t="s">
        <v>531</v>
      </c>
      <c r="F400" s="29">
        <v>85.08</v>
      </c>
      <c r="G400" s="31">
        <f t="shared" si="26"/>
        <v>0</v>
      </c>
      <c r="H400" s="29">
        <f t="shared" si="27"/>
        <v>0</v>
      </c>
      <c r="I400" s="313"/>
      <c r="J400" s="4"/>
      <c r="K400" s="4"/>
      <c r="L400" s="4"/>
      <c r="M400" s="4"/>
      <c r="N400" s="4"/>
      <c r="O400" s="4"/>
      <c r="P400" s="4"/>
      <c r="Q400" s="4"/>
      <c r="R400" s="4"/>
      <c r="S400" s="4"/>
    </row>
    <row r="401" spans="1:38" ht="30" hidden="1" customHeight="1" x14ac:dyDescent="0.25">
      <c r="A401" s="320">
        <v>3.3880000000000101</v>
      </c>
      <c r="B401" s="16" t="s">
        <v>2120</v>
      </c>
      <c r="C401" s="70" t="s">
        <v>2144</v>
      </c>
      <c r="D401" s="69" t="s">
        <v>2242</v>
      </c>
      <c r="E401" s="25" t="s">
        <v>531</v>
      </c>
      <c r="F401" s="29">
        <v>42.14</v>
      </c>
      <c r="G401" s="31">
        <f t="shared" si="26"/>
        <v>0</v>
      </c>
      <c r="H401" s="29">
        <f t="shared" si="27"/>
        <v>0</v>
      </c>
      <c r="I401" s="313"/>
      <c r="J401" s="4"/>
      <c r="K401" s="4"/>
      <c r="L401" s="4"/>
      <c r="M401" s="4"/>
      <c r="N401" s="4"/>
      <c r="O401" s="4"/>
      <c r="P401" s="4"/>
      <c r="Q401" s="4"/>
      <c r="R401" s="4"/>
      <c r="S401" s="4"/>
    </row>
    <row r="402" spans="1:38" ht="30" hidden="1" customHeight="1" x14ac:dyDescent="0.25">
      <c r="A402" s="320">
        <v>3.38900000000001</v>
      </c>
      <c r="B402" s="16" t="s">
        <v>2121</v>
      </c>
      <c r="C402" s="70" t="s">
        <v>2144</v>
      </c>
      <c r="D402" s="69" t="s">
        <v>2243</v>
      </c>
      <c r="E402" s="25" t="s">
        <v>531</v>
      </c>
      <c r="F402" s="29">
        <v>49.35</v>
      </c>
      <c r="G402" s="31">
        <f t="shared" si="26"/>
        <v>0</v>
      </c>
      <c r="H402" s="29">
        <f t="shared" si="27"/>
        <v>0</v>
      </c>
      <c r="I402" s="313"/>
      <c r="J402" s="4"/>
      <c r="K402" s="4"/>
      <c r="L402" s="4"/>
      <c r="M402" s="4"/>
      <c r="N402" s="4"/>
      <c r="O402" s="4"/>
      <c r="P402" s="4"/>
      <c r="Q402" s="4"/>
      <c r="R402" s="4"/>
      <c r="S402" s="4"/>
    </row>
    <row r="403" spans="1:38" ht="30" hidden="1" customHeight="1" x14ac:dyDescent="0.25">
      <c r="A403" s="320">
        <v>3.3900000000000099</v>
      </c>
      <c r="B403" s="16" t="s">
        <v>2122</v>
      </c>
      <c r="C403" s="70" t="s">
        <v>2144</v>
      </c>
      <c r="D403" s="69" t="s">
        <v>2244</v>
      </c>
      <c r="E403" s="25" t="s">
        <v>531</v>
      </c>
      <c r="F403" s="29">
        <v>59.82</v>
      </c>
      <c r="G403" s="31">
        <f t="shared" si="26"/>
        <v>0</v>
      </c>
      <c r="H403" s="29">
        <f t="shared" si="27"/>
        <v>0</v>
      </c>
      <c r="I403" s="313"/>
      <c r="J403" s="4"/>
      <c r="K403" s="4"/>
      <c r="L403" s="4"/>
      <c r="M403" s="4"/>
      <c r="N403" s="4"/>
      <c r="O403" s="4"/>
      <c r="P403" s="4"/>
      <c r="Q403" s="4"/>
      <c r="R403" s="4"/>
      <c r="S403" s="4"/>
    </row>
    <row r="404" spans="1:38" ht="30" hidden="1" customHeight="1" x14ac:dyDescent="0.25">
      <c r="A404" s="320">
        <v>3.39100000000002</v>
      </c>
      <c r="B404" s="16" t="s">
        <v>2123</v>
      </c>
      <c r="C404" s="70" t="s">
        <v>2144</v>
      </c>
      <c r="D404" s="69" t="s">
        <v>2245</v>
      </c>
      <c r="E404" s="25" t="s">
        <v>531</v>
      </c>
      <c r="F404" s="29">
        <v>12.12</v>
      </c>
      <c r="G404" s="31">
        <f t="shared" si="26"/>
        <v>0</v>
      </c>
      <c r="H404" s="29">
        <f t="shared" si="27"/>
        <v>0</v>
      </c>
      <c r="I404" s="313"/>
      <c r="J404" s="4"/>
      <c r="K404" s="4"/>
      <c r="L404" s="4"/>
      <c r="M404" s="4"/>
      <c r="N404" s="4"/>
      <c r="O404" s="4"/>
      <c r="P404" s="4"/>
      <c r="Q404" s="4"/>
      <c r="R404" s="4"/>
      <c r="S404" s="4"/>
    </row>
    <row r="405" spans="1:38" ht="30" hidden="1" customHeight="1" x14ac:dyDescent="0.25">
      <c r="A405" s="320">
        <v>3.3920000000000199</v>
      </c>
      <c r="B405" s="16" t="s">
        <v>2124</v>
      </c>
      <c r="C405" s="70" t="s">
        <v>2144</v>
      </c>
      <c r="D405" s="69" t="s">
        <v>2246</v>
      </c>
      <c r="E405" s="25" t="s">
        <v>531</v>
      </c>
      <c r="F405" s="29">
        <v>6.9</v>
      </c>
      <c r="G405" s="31">
        <f t="shared" si="26"/>
        <v>0</v>
      </c>
      <c r="H405" s="29">
        <f t="shared" si="27"/>
        <v>0</v>
      </c>
      <c r="I405" s="313"/>
      <c r="J405" s="4"/>
      <c r="K405" s="4"/>
      <c r="L405" s="4"/>
      <c r="M405" s="4"/>
      <c r="N405" s="4"/>
      <c r="O405" s="4"/>
      <c r="P405" s="4"/>
      <c r="Q405" s="4"/>
      <c r="R405" s="4"/>
      <c r="S405" s="4"/>
    </row>
    <row r="406" spans="1:38" ht="30" hidden="1" customHeight="1" x14ac:dyDescent="0.25">
      <c r="A406" s="320">
        <v>3.3930000000000202</v>
      </c>
      <c r="B406" s="16" t="s">
        <v>2125</v>
      </c>
      <c r="C406" s="70" t="s">
        <v>2144</v>
      </c>
      <c r="D406" s="69" t="s">
        <v>2247</v>
      </c>
      <c r="E406" s="25" t="s">
        <v>531</v>
      </c>
      <c r="F406" s="29">
        <v>2.52</v>
      </c>
      <c r="G406" s="31">
        <f t="shared" si="26"/>
        <v>0</v>
      </c>
      <c r="H406" s="29">
        <f t="shared" si="27"/>
        <v>0</v>
      </c>
      <c r="I406" s="313"/>
      <c r="J406" s="4"/>
      <c r="K406" s="4"/>
      <c r="L406" s="4"/>
      <c r="M406" s="4"/>
      <c r="N406" s="4"/>
      <c r="O406" s="4"/>
      <c r="P406" s="4"/>
      <c r="Q406" s="4"/>
      <c r="R406" s="4"/>
      <c r="S406" s="4"/>
    </row>
    <row r="407" spans="1:38" ht="30" hidden="1" customHeight="1" x14ac:dyDescent="0.25">
      <c r="A407" s="320">
        <v>3.3940000000000201</v>
      </c>
      <c r="B407" s="16" t="s">
        <v>2126</v>
      </c>
      <c r="C407" s="70" t="s">
        <v>2144</v>
      </c>
      <c r="D407" s="69" t="s">
        <v>2248</v>
      </c>
      <c r="E407" s="25" t="s">
        <v>531</v>
      </c>
      <c r="F407" s="29">
        <v>9.8800000000000008</v>
      </c>
      <c r="G407" s="31">
        <f t="shared" si="26"/>
        <v>0</v>
      </c>
      <c r="H407" s="29">
        <f t="shared" si="27"/>
        <v>0</v>
      </c>
      <c r="I407" s="313"/>
      <c r="J407" s="4"/>
      <c r="K407" s="4"/>
      <c r="L407" s="4"/>
      <c r="M407" s="4"/>
      <c r="N407" s="4"/>
      <c r="O407" s="4"/>
      <c r="P407" s="4"/>
      <c r="Q407" s="4"/>
      <c r="R407" s="4"/>
      <c r="S407" s="4"/>
    </row>
    <row r="408" spans="1:38" ht="30" hidden="1" customHeight="1" x14ac:dyDescent="0.25">
      <c r="A408" s="320">
        <v>3.39500000000002</v>
      </c>
      <c r="B408" s="16" t="s">
        <v>2127</v>
      </c>
      <c r="C408" s="70" t="s">
        <v>2144</v>
      </c>
      <c r="D408" s="69" t="s">
        <v>2249</v>
      </c>
      <c r="E408" s="25" t="s">
        <v>531</v>
      </c>
      <c r="F408" s="29">
        <v>127.89</v>
      </c>
      <c r="G408" s="31">
        <f t="shared" si="26"/>
        <v>0</v>
      </c>
      <c r="H408" s="29">
        <f t="shared" si="27"/>
        <v>0</v>
      </c>
      <c r="I408" s="313"/>
      <c r="J408" s="4"/>
      <c r="K408" s="4"/>
      <c r="L408" s="4"/>
      <c r="M408" s="4"/>
      <c r="N408" s="4"/>
      <c r="O408" s="4"/>
      <c r="P408" s="4"/>
      <c r="Q408" s="4"/>
      <c r="R408" s="4"/>
      <c r="S408" s="4"/>
    </row>
    <row r="409" spans="1:38" s="210" customFormat="1" ht="30" hidden="1" customHeight="1" x14ac:dyDescent="0.25">
      <c r="A409" s="320">
        <v>3.3960000000000199</v>
      </c>
      <c r="B409" s="157" t="s">
        <v>2128</v>
      </c>
      <c r="C409" s="157" t="s">
        <v>2144</v>
      </c>
      <c r="D409" s="158" t="s">
        <v>2250</v>
      </c>
      <c r="E409" s="159" t="s">
        <v>531</v>
      </c>
      <c r="F409" s="160">
        <v>10.7</v>
      </c>
      <c r="G409" s="31">
        <f t="shared" si="26"/>
        <v>0</v>
      </c>
      <c r="H409" s="29">
        <f t="shared" si="27"/>
        <v>0</v>
      </c>
      <c r="I409" s="325"/>
      <c r="J409" s="208"/>
      <c r="K409" s="208"/>
      <c r="L409" s="208"/>
      <c r="M409" s="208"/>
      <c r="N409" s="208"/>
      <c r="O409" s="208"/>
      <c r="P409" s="208"/>
      <c r="Q409" s="208"/>
      <c r="R409" s="208"/>
      <c r="S409" s="208"/>
      <c r="T409" s="209"/>
      <c r="U409" s="209"/>
      <c r="V409" s="209"/>
      <c r="W409" s="209"/>
      <c r="X409" s="209"/>
      <c r="Y409" s="209"/>
      <c r="Z409" s="209"/>
      <c r="AA409" s="209"/>
      <c r="AB409" s="209"/>
      <c r="AC409" s="209"/>
      <c r="AD409" s="209"/>
      <c r="AE409" s="209"/>
      <c r="AF409" s="209"/>
      <c r="AG409" s="209"/>
      <c r="AH409" s="209"/>
      <c r="AI409" s="209"/>
      <c r="AJ409" s="209"/>
      <c r="AK409" s="209"/>
      <c r="AL409" s="209"/>
    </row>
    <row r="410" spans="1:38" ht="30" hidden="1" customHeight="1" x14ac:dyDescent="0.25">
      <c r="A410" s="320">
        <v>3.3970000000000198</v>
      </c>
      <c r="B410" s="16" t="s">
        <v>2129</v>
      </c>
      <c r="C410" s="70" t="s">
        <v>2144</v>
      </c>
      <c r="D410" s="69" t="s">
        <v>2251</v>
      </c>
      <c r="E410" s="25" t="s">
        <v>531</v>
      </c>
      <c r="F410" s="29">
        <v>10.84</v>
      </c>
      <c r="G410" s="31">
        <f t="shared" ref="G410" si="28">SUM(J410:S410)</f>
        <v>0</v>
      </c>
      <c r="H410" s="29">
        <f t="shared" ref="H410" si="29">F410*G410</f>
        <v>0</v>
      </c>
      <c r="I410" s="313"/>
      <c r="J410" s="4"/>
      <c r="K410" s="4"/>
      <c r="L410" s="4"/>
      <c r="M410" s="4"/>
      <c r="N410" s="4"/>
      <c r="O410" s="4"/>
      <c r="P410" s="4"/>
      <c r="Q410" s="4"/>
      <c r="R410" s="4"/>
      <c r="S410" s="4"/>
    </row>
    <row r="411" spans="1:38" ht="30" hidden="1" customHeight="1" x14ac:dyDescent="0.25">
      <c r="A411" s="320">
        <v>3.3980000000000201</v>
      </c>
      <c r="B411" s="16" t="s">
        <v>2130</v>
      </c>
      <c r="C411" s="70" t="s">
        <v>2144</v>
      </c>
      <c r="D411" s="69" t="s">
        <v>2252</v>
      </c>
      <c r="E411" s="25" t="s">
        <v>531</v>
      </c>
      <c r="F411" s="29">
        <v>15.32</v>
      </c>
      <c r="G411" s="31">
        <f t="shared" ref="G411:G453" si="30">SUM(J411:S411)</f>
        <v>0</v>
      </c>
      <c r="H411" s="29">
        <f t="shared" ref="H411:H453" si="31">F411*G411</f>
        <v>0</v>
      </c>
      <c r="I411" s="313"/>
      <c r="J411" s="4"/>
      <c r="K411" s="4"/>
      <c r="L411" s="4"/>
      <c r="M411" s="4"/>
      <c r="N411" s="4"/>
      <c r="O411" s="4"/>
      <c r="P411" s="4"/>
      <c r="Q411" s="4"/>
      <c r="R411" s="4"/>
      <c r="S411" s="4"/>
    </row>
    <row r="412" spans="1:38" ht="30" hidden="1" customHeight="1" x14ac:dyDescent="0.25">
      <c r="A412" s="320">
        <v>3.39900000000002</v>
      </c>
      <c r="B412" s="16" t="s">
        <v>2131</v>
      </c>
      <c r="C412" s="70" t="s">
        <v>2144</v>
      </c>
      <c r="D412" s="69" t="s">
        <v>2253</v>
      </c>
      <c r="E412" s="25" t="s">
        <v>531</v>
      </c>
      <c r="F412" s="29">
        <v>74.98</v>
      </c>
      <c r="G412" s="31">
        <f t="shared" si="30"/>
        <v>0</v>
      </c>
      <c r="H412" s="29">
        <f t="shared" si="31"/>
        <v>0</v>
      </c>
      <c r="I412" s="313"/>
      <c r="J412" s="4"/>
      <c r="K412" s="4"/>
      <c r="L412" s="4"/>
      <c r="M412" s="4"/>
      <c r="N412" s="4"/>
      <c r="O412" s="4"/>
      <c r="P412" s="4"/>
      <c r="Q412" s="4"/>
      <c r="R412" s="4"/>
      <c r="S412" s="4"/>
    </row>
    <row r="413" spans="1:38" ht="30" hidden="1" customHeight="1" x14ac:dyDescent="0.25">
      <c r="A413" s="320">
        <v>3.4000000000000199</v>
      </c>
      <c r="B413" s="16" t="s">
        <v>2132</v>
      </c>
      <c r="C413" s="70" t="s">
        <v>2144</v>
      </c>
      <c r="D413" s="69" t="s">
        <v>2254</v>
      </c>
      <c r="E413" s="25" t="s">
        <v>529</v>
      </c>
      <c r="F413" s="29">
        <v>17.03</v>
      </c>
      <c r="G413" s="31">
        <f t="shared" si="30"/>
        <v>0</v>
      </c>
      <c r="H413" s="29">
        <f t="shared" si="31"/>
        <v>0</v>
      </c>
      <c r="I413" s="313"/>
      <c r="J413" s="4"/>
      <c r="K413" s="4"/>
      <c r="L413" s="4"/>
      <c r="M413" s="4"/>
      <c r="N413" s="4"/>
      <c r="O413" s="4"/>
      <c r="P413" s="4"/>
      <c r="Q413" s="4"/>
      <c r="R413" s="4"/>
      <c r="S413" s="4"/>
    </row>
    <row r="414" spans="1:38" ht="30" hidden="1" customHeight="1" x14ac:dyDescent="0.25">
      <c r="A414" s="320">
        <v>3.4010000000000198</v>
      </c>
      <c r="B414" s="16" t="s">
        <v>2133</v>
      </c>
      <c r="C414" s="70" t="s">
        <v>2144</v>
      </c>
      <c r="D414" s="69" t="s">
        <v>2255</v>
      </c>
      <c r="E414" s="25" t="s">
        <v>529</v>
      </c>
      <c r="F414" s="29">
        <v>18.16</v>
      </c>
      <c r="G414" s="31">
        <f t="shared" si="30"/>
        <v>0</v>
      </c>
      <c r="H414" s="29">
        <f t="shared" si="31"/>
        <v>0</v>
      </c>
      <c r="I414" s="313"/>
      <c r="J414" s="4"/>
      <c r="K414" s="4"/>
      <c r="L414" s="4"/>
      <c r="M414" s="4"/>
      <c r="N414" s="4"/>
      <c r="O414" s="4"/>
      <c r="P414" s="4"/>
      <c r="Q414" s="4"/>
      <c r="R414" s="4"/>
      <c r="S414" s="4"/>
    </row>
    <row r="415" spans="1:38" ht="30" hidden="1" customHeight="1" x14ac:dyDescent="0.25">
      <c r="A415" s="320">
        <v>3.4020000000000201</v>
      </c>
      <c r="B415" s="16" t="s">
        <v>2134</v>
      </c>
      <c r="C415" s="70" t="s">
        <v>2144</v>
      </c>
      <c r="D415" s="69" t="s">
        <v>2256</v>
      </c>
      <c r="E415" s="25" t="s">
        <v>529</v>
      </c>
      <c r="F415" s="29">
        <v>21.04</v>
      </c>
      <c r="G415" s="31">
        <f t="shared" si="30"/>
        <v>0</v>
      </c>
      <c r="H415" s="29">
        <f t="shared" si="31"/>
        <v>0</v>
      </c>
      <c r="I415" s="313"/>
      <c r="J415" s="4"/>
      <c r="K415" s="4"/>
      <c r="L415" s="4"/>
      <c r="M415" s="4"/>
      <c r="N415" s="4"/>
      <c r="O415" s="4"/>
      <c r="P415" s="4"/>
      <c r="Q415" s="4"/>
      <c r="R415" s="4"/>
      <c r="S415" s="4"/>
    </row>
    <row r="416" spans="1:38" ht="30" hidden="1" customHeight="1" x14ac:dyDescent="0.25">
      <c r="A416" s="320">
        <v>3.40300000000002</v>
      </c>
      <c r="B416" s="16" t="s">
        <v>2135</v>
      </c>
      <c r="C416" s="70" t="s">
        <v>2144</v>
      </c>
      <c r="D416" s="69" t="s">
        <v>2257</v>
      </c>
      <c r="E416" s="25" t="s">
        <v>530</v>
      </c>
      <c r="F416" s="29">
        <v>43.02</v>
      </c>
      <c r="G416" s="31">
        <f t="shared" si="30"/>
        <v>0</v>
      </c>
      <c r="H416" s="29">
        <f t="shared" si="31"/>
        <v>0</v>
      </c>
      <c r="I416" s="313"/>
      <c r="J416" s="4"/>
      <c r="K416" s="4"/>
      <c r="L416" s="4"/>
      <c r="M416" s="4"/>
      <c r="N416" s="4"/>
      <c r="O416" s="4"/>
      <c r="P416" s="4"/>
      <c r="Q416" s="4"/>
      <c r="R416" s="4"/>
      <c r="S416" s="4"/>
    </row>
    <row r="417" spans="1:38" ht="30" hidden="1" customHeight="1" x14ac:dyDescent="0.25">
      <c r="A417" s="320">
        <v>3.4040000000000199</v>
      </c>
      <c r="B417" s="16" t="s">
        <v>2136</v>
      </c>
      <c r="C417" s="70" t="s">
        <v>2144</v>
      </c>
      <c r="D417" s="69" t="s">
        <v>2258</v>
      </c>
      <c r="E417" s="25" t="s">
        <v>530</v>
      </c>
      <c r="F417" s="29">
        <v>73.81</v>
      </c>
      <c r="G417" s="31">
        <f t="shared" si="30"/>
        <v>0</v>
      </c>
      <c r="H417" s="29">
        <f t="shared" si="31"/>
        <v>0</v>
      </c>
      <c r="I417" s="313"/>
      <c r="J417" s="4"/>
      <c r="K417" s="4"/>
      <c r="L417" s="4"/>
      <c r="M417" s="4"/>
      <c r="N417" s="4"/>
      <c r="O417" s="4"/>
      <c r="P417" s="4"/>
      <c r="Q417" s="4"/>
      <c r="R417" s="4"/>
      <c r="S417" s="4"/>
    </row>
    <row r="418" spans="1:38" ht="30" hidden="1" customHeight="1" x14ac:dyDescent="0.25">
      <c r="A418" s="320">
        <v>3.4050000000000198</v>
      </c>
      <c r="B418" s="16" t="s">
        <v>2137</v>
      </c>
      <c r="C418" s="70" t="s">
        <v>2144</v>
      </c>
      <c r="D418" s="69" t="s">
        <v>2259</v>
      </c>
      <c r="E418" s="25" t="s">
        <v>530</v>
      </c>
      <c r="F418" s="29">
        <v>102.59</v>
      </c>
      <c r="G418" s="31">
        <f t="shared" si="30"/>
        <v>0</v>
      </c>
      <c r="H418" s="29">
        <f t="shared" si="31"/>
        <v>0</v>
      </c>
      <c r="I418" s="313"/>
      <c r="J418" s="4"/>
      <c r="K418" s="4"/>
      <c r="L418" s="4"/>
      <c r="M418" s="4"/>
      <c r="N418" s="4"/>
      <c r="O418" s="4"/>
      <c r="P418" s="4"/>
      <c r="Q418" s="4"/>
      <c r="R418" s="4"/>
      <c r="S418" s="4"/>
    </row>
    <row r="419" spans="1:38" ht="30" hidden="1" customHeight="1" x14ac:dyDescent="0.25">
      <c r="A419" s="320">
        <v>3.4060000000000201</v>
      </c>
      <c r="B419" s="16" t="s">
        <v>2138</v>
      </c>
      <c r="C419" s="70" t="s">
        <v>2144</v>
      </c>
      <c r="D419" s="69" t="s">
        <v>2260</v>
      </c>
      <c r="E419" s="25" t="s">
        <v>531</v>
      </c>
      <c r="F419" s="29">
        <v>40.799999999999997</v>
      </c>
      <c r="G419" s="31">
        <f t="shared" si="30"/>
        <v>0</v>
      </c>
      <c r="H419" s="29">
        <f t="shared" si="31"/>
        <v>0</v>
      </c>
      <c r="I419" s="313"/>
      <c r="J419" s="4"/>
      <c r="K419" s="4"/>
      <c r="L419" s="4"/>
      <c r="M419" s="4"/>
      <c r="N419" s="4"/>
      <c r="O419" s="4"/>
      <c r="P419" s="4"/>
      <c r="Q419" s="4"/>
      <c r="R419" s="4"/>
      <c r="S419" s="4"/>
    </row>
    <row r="420" spans="1:38" ht="30" hidden="1" customHeight="1" x14ac:dyDescent="0.25">
      <c r="A420" s="320">
        <v>3.40700000000002</v>
      </c>
      <c r="B420" s="16" t="s">
        <v>2139</v>
      </c>
      <c r="C420" s="70" t="s">
        <v>2144</v>
      </c>
      <c r="D420" s="69" t="s">
        <v>2261</v>
      </c>
      <c r="E420" s="25" t="s">
        <v>531</v>
      </c>
      <c r="F420" s="29">
        <v>44.96</v>
      </c>
      <c r="G420" s="31">
        <f t="shared" si="30"/>
        <v>0</v>
      </c>
      <c r="H420" s="29">
        <f t="shared" si="31"/>
        <v>0</v>
      </c>
      <c r="I420" s="313"/>
      <c r="J420" s="4"/>
      <c r="K420" s="4"/>
      <c r="L420" s="4"/>
      <c r="M420" s="4"/>
      <c r="N420" s="4"/>
      <c r="O420" s="4"/>
      <c r="P420" s="4"/>
      <c r="Q420" s="4"/>
      <c r="R420" s="4"/>
      <c r="S420" s="4"/>
    </row>
    <row r="421" spans="1:38" s="383" customFormat="1" ht="30" hidden="1" customHeight="1" x14ac:dyDescent="0.25">
      <c r="A421" s="378">
        <v>3.4080000000000199</v>
      </c>
      <c r="B421" s="379" t="s">
        <v>2140</v>
      </c>
      <c r="C421" s="369" t="s">
        <v>2144</v>
      </c>
      <c r="D421" s="230" t="s">
        <v>2262</v>
      </c>
      <c r="E421" s="61" t="s">
        <v>531</v>
      </c>
      <c r="F421" s="231">
        <v>105.73</v>
      </c>
      <c r="G421" s="232">
        <f t="shared" si="30"/>
        <v>0</v>
      </c>
      <c r="H421" s="231">
        <f t="shared" si="31"/>
        <v>0</v>
      </c>
      <c r="I421" s="380"/>
      <c r="J421" s="381"/>
      <c r="K421" s="381"/>
      <c r="L421" s="381"/>
      <c r="M421" s="381"/>
      <c r="N421" s="381"/>
      <c r="O421" s="381"/>
      <c r="P421" s="381"/>
      <c r="Q421" s="381"/>
      <c r="R421" s="381"/>
      <c r="S421" s="381"/>
      <c r="T421" s="382"/>
      <c r="U421" s="382"/>
      <c r="V421" s="382"/>
      <c r="W421" s="382"/>
      <c r="X421" s="382"/>
      <c r="Y421" s="382"/>
      <c r="Z421" s="382"/>
      <c r="AA421" s="382"/>
      <c r="AB421" s="382"/>
      <c r="AC421" s="382"/>
      <c r="AD421" s="382"/>
      <c r="AE421" s="382"/>
      <c r="AF421" s="382"/>
      <c r="AG421" s="382"/>
      <c r="AH421" s="382"/>
      <c r="AI421" s="382"/>
      <c r="AJ421" s="382"/>
      <c r="AK421" s="382"/>
      <c r="AL421" s="382"/>
    </row>
    <row r="422" spans="1:38" s="383" customFormat="1" ht="33" hidden="1" customHeight="1" x14ac:dyDescent="0.25">
      <c r="A422" s="378">
        <v>3.4090000000000198</v>
      </c>
      <c r="B422" s="61" t="s">
        <v>483</v>
      </c>
      <c r="C422" s="369" t="s">
        <v>1312</v>
      </c>
      <c r="D422" s="230" t="s">
        <v>578</v>
      </c>
      <c r="E422" s="61" t="s">
        <v>530</v>
      </c>
      <c r="F422" s="231">
        <v>110.67</v>
      </c>
      <c r="G422" s="232">
        <f t="shared" ref="G422:G446" si="32">SUM(J422:S422)</f>
        <v>0</v>
      </c>
      <c r="H422" s="231">
        <f t="shared" ref="H422:H446" si="33">F422*G422</f>
        <v>0</v>
      </c>
      <c r="I422" s="384"/>
      <c r="J422" s="385"/>
      <c r="K422" s="385"/>
      <c r="L422" s="385"/>
      <c r="M422" s="385"/>
      <c r="N422" s="385"/>
      <c r="O422" s="385"/>
      <c r="P422" s="385"/>
      <c r="Q422" s="385"/>
      <c r="R422" s="385"/>
      <c r="S422" s="386"/>
      <c r="T422" s="382"/>
      <c r="U422" s="382"/>
      <c r="V422" s="382"/>
      <c r="W422" s="382"/>
      <c r="X422" s="382"/>
      <c r="Y422" s="382"/>
      <c r="Z422" s="382"/>
      <c r="AA422" s="382"/>
      <c r="AB422" s="382"/>
      <c r="AC422" s="382"/>
      <c r="AD422" s="382"/>
      <c r="AE422" s="382"/>
      <c r="AF422" s="382"/>
      <c r="AG422" s="382"/>
      <c r="AH422" s="382"/>
      <c r="AI422" s="382"/>
      <c r="AJ422" s="382"/>
      <c r="AK422" s="382"/>
      <c r="AL422" s="382"/>
    </row>
    <row r="423" spans="1:38" s="383" customFormat="1" ht="33" hidden="1" customHeight="1" x14ac:dyDescent="0.25">
      <c r="A423" s="378">
        <v>3.4100000000000201</v>
      </c>
      <c r="B423" s="61" t="s">
        <v>484</v>
      </c>
      <c r="C423" s="369" t="s">
        <v>1312</v>
      </c>
      <c r="D423" s="230" t="s">
        <v>579</v>
      </c>
      <c r="E423" s="61" t="s">
        <v>530</v>
      </c>
      <c r="F423" s="231">
        <v>12.62</v>
      </c>
      <c r="G423" s="232">
        <f t="shared" si="32"/>
        <v>0</v>
      </c>
      <c r="H423" s="231">
        <f t="shared" si="33"/>
        <v>0</v>
      </c>
      <c r="I423" s="384"/>
      <c r="J423" s="385"/>
      <c r="K423" s="385"/>
      <c r="L423" s="385"/>
      <c r="M423" s="385"/>
      <c r="N423" s="385"/>
      <c r="O423" s="385"/>
      <c r="P423" s="385"/>
      <c r="Q423" s="385"/>
      <c r="R423" s="385"/>
      <c r="S423" s="386"/>
      <c r="T423" s="382"/>
      <c r="U423" s="382"/>
      <c r="V423" s="382"/>
      <c r="W423" s="382"/>
      <c r="X423" s="382"/>
      <c r="Y423" s="382"/>
      <c r="Z423" s="382"/>
      <c r="AA423" s="382"/>
      <c r="AB423" s="382"/>
      <c r="AC423" s="382"/>
      <c r="AD423" s="382"/>
      <c r="AE423" s="382"/>
      <c r="AF423" s="382"/>
      <c r="AG423" s="382"/>
      <c r="AH423" s="382"/>
      <c r="AI423" s="382"/>
      <c r="AJ423" s="382"/>
      <c r="AK423" s="382"/>
      <c r="AL423" s="382"/>
    </row>
    <row r="424" spans="1:38" s="383" customFormat="1" ht="33" hidden="1" customHeight="1" x14ac:dyDescent="0.25">
      <c r="A424" s="378">
        <v>3.41100000000002</v>
      </c>
      <c r="B424" s="61" t="s">
        <v>485</v>
      </c>
      <c r="C424" s="369" t="s">
        <v>1312</v>
      </c>
      <c r="D424" s="230" t="s">
        <v>580</v>
      </c>
      <c r="E424" s="61" t="s">
        <v>530</v>
      </c>
      <c r="F424" s="231">
        <v>203.05</v>
      </c>
      <c r="G424" s="232">
        <f t="shared" si="32"/>
        <v>0</v>
      </c>
      <c r="H424" s="231">
        <f t="shared" si="33"/>
        <v>0</v>
      </c>
      <c r="I424" s="384"/>
      <c r="J424" s="385"/>
      <c r="K424" s="385"/>
      <c r="L424" s="385"/>
      <c r="M424" s="385"/>
      <c r="N424" s="385"/>
      <c r="O424" s="385"/>
      <c r="P424" s="385"/>
      <c r="Q424" s="385"/>
      <c r="R424" s="385"/>
      <c r="S424" s="386"/>
      <c r="T424" s="382"/>
      <c r="U424" s="382"/>
      <c r="V424" s="382"/>
      <c r="W424" s="382"/>
      <c r="X424" s="382"/>
      <c r="Y424" s="382"/>
      <c r="Z424" s="382"/>
      <c r="AA424" s="382"/>
      <c r="AB424" s="382"/>
      <c r="AC424" s="382"/>
      <c r="AD424" s="382"/>
      <c r="AE424" s="382"/>
      <c r="AF424" s="382"/>
      <c r="AG424" s="382"/>
      <c r="AH424" s="382"/>
      <c r="AI424" s="382"/>
      <c r="AJ424" s="382"/>
      <c r="AK424" s="382"/>
      <c r="AL424" s="382"/>
    </row>
    <row r="425" spans="1:38" s="383" customFormat="1" ht="33" hidden="1" customHeight="1" x14ac:dyDescent="0.25">
      <c r="A425" s="378">
        <v>3.4120000000000199</v>
      </c>
      <c r="B425" s="61" t="s">
        <v>486</v>
      </c>
      <c r="C425" s="369" t="s">
        <v>1312</v>
      </c>
      <c r="D425" s="230" t="s">
        <v>581</v>
      </c>
      <c r="E425" s="61" t="s">
        <v>530</v>
      </c>
      <c r="F425" s="231">
        <v>25.04</v>
      </c>
      <c r="G425" s="232">
        <f t="shared" si="32"/>
        <v>0</v>
      </c>
      <c r="H425" s="231">
        <f t="shared" si="33"/>
        <v>0</v>
      </c>
      <c r="I425" s="384"/>
      <c r="J425" s="385"/>
      <c r="K425" s="385"/>
      <c r="L425" s="385"/>
      <c r="M425" s="385"/>
      <c r="N425" s="385"/>
      <c r="O425" s="385"/>
      <c r="P425" s="385"/>
      <c r="Q425" s="385"/>
      <c r="R425" s="385"/>
      <c r="S425" s="386"/>
      <c r="T425" s="382"/>
      <c r="U425" s="382"/>
      <c r="V425" s="382"/>
      <c r="W425" s="382"/>
      <c r="X425" s="382"/>
      <c r="Y425" s="382"/>
      <c r="Z425" s="382"/>
      <c r="AA425" s="382"/>
      <c r="AB425" s="382"/>
      <c r="AC425" s="382"/>
      <c r="AD425" s="382"/>
      <c r="AE425" s="382"/>
      <c r="AF425" s="382"/>
      <c r="AG425" s="382"/>
      <c r="AH425" s="382"/>
      <c r="AI425" s="382"/>
      <c r="AJ425" s="382"/>
      <c r="AK425" s="382"/>
      <c r="AL425" s="382"/>
    </row>
    <row r="426" spans="1:38" s="383" customFormat="1" ht="33" hidden="1" customHeight="1" x14ac:dyDescent="0.25">
      <c r="A426" s="378">
        <v>3.4130000000000198</v>
      </c>
      <c r="B426" s="61" t="s">
        <v>487</v>
      </c>
      <c r="C426" s="369" t="s">
        <v>1312</v>
      </c>
      <c r="D426" s="230" t="s">
        <v>582</v>
      </c>
      <c r="E426" s="61" t="s">
        <v>530</v>
      </c>
      <c r="F426" s="231">
        <v>345.63</v>
      </c>
      <c r="G426" s="232">
        <f t="shared" si="32"/>
        <v>0</v>
      </c>
      <c r="H426" s="231">
        <f t="shared" si="33"/>
        <v>0</v>
      </c>
      <c r="I426" s="384"/>
      <c r="J426" s="385"/>
      <c r="K426" s="385"/>
      <c r="L426" s="385"/>
      <c r="M426" s="385"/>
      <c r="N426" s="385"/>
      <c r="O426" s="385"/>
      <c r="P426" s="385"/>
      <c r="Q426" s="385"/>
      <c r="R426" s="385"/>
      <c r="S426" s="386"/>
      <c r="T426" s="382"/>
      <c r="U426" s="382"/>
      <c r="V426" s="382"/>
      <c r="W426" s="382"/>
      <c r="X426" s="382"/>
      <c r="Y426" s="382"/>
      <c r="Z426" s="382"/>
      <c r="AA426" s="382"/>
      <c r="AB426" s="382"/>
      <c r="AC426" s="382"/>
      <c r="AD426" s="382"/>
      <c r="AE426" s="382"/>
      <c r="AF426" s="382"/>
      <c r="AG426" s="382"/>
      <c r="AH426" s="382"/>
      <c r="AI426" s="382"/>
      <c r="AJ426" s="382"/>
      <c r="AK426" s="382"/>
      <c r="AL426" s="382"/>
    </row>
    <row r="427" spans="1:38" s="383" customFormat="1" ht="33" hidden="1" customHeight="1" x14ac:dyDescent="0.25">
      <c r="A427" s="378">
        <v>3.4140000000000201</v>
      </c>
      <c r="B427" s="61" t="s">
        <v>488</v>
      </c>
      <c r="C427" s="369" t="s">
        <v>1312</v>
      </c>
      <c r="D427" s="230" t="s">
        <v>583</v>
      </c>
      <c r="E427" s="61" t="s">
        <v>530</v>
      </c>
      <c r="F427" s="231">
        <v>42.6</v>
      </c>
      <c r="G427" s="232">
        <f t="shared" si="32"/>
        <v>0</v>
      </c>
      <c r="H427" s="231">
        <f t="shared" si="33"/>
        <v>0</v>
      </c>
      <c r="I427" s="384"/>
      <c r="J427" s="385"/>
      <c r="K427" s="385"/>
      <c r="L427" s="385"/>
      <c r="M427" s="385"/>
      <c r="N427" s="385"/>
      <c r="O427" s="385"/>
      <c r="P427" s="385"/>
      <c r="Q427" s="385"/>
      <c r="R427" s="385"/>
      <c r="S427" s="386"/>
      <c r="T427" s="382"/>
      <c r="U427" s="382"/>
      <c r="V427" s="382"/>
      <c r="W427" s="382"/>
      <c r="X427" s="382"/>
      <c r="Y427" s="382"/>
      <c r="Z427" s="382"/>
      <c r="AA427" s="382"/>
      <c r="AB427" s="382"/>
      <c r="AC427" s="382"/>
      <c r="AD427" s="382"/>
      <c r="AE427" s="382"/>
      <c r="AF427" s="382"/>
      <c r="AG427" s="382"/>
      <c r="AH427" s="382"/>
      <c r="AI427" s="382"/>
      <c r="AJ427" s="382"/>
      <c r="AK427" s="382"/>
      <c r="AL427" s="382"/>
    </row>
    <row r="428" spans="1:38" s="383" customFormat="1" ht="33" hidden="1" customHeight="1" x14ac:dyDescent="0.25">
      <c r="A428" s="378">
        <v>3.41500000000002</v>
      </c>
      <c r="B428" s="61" t="s">
        <v>489</v>
      </c>
      <c r="C428" s="369" t="s">
        <v>1312</v>
      </c>
      <c r="D428" s="230" t="s">
        <v>584</v>
      </c>
      <c r="E428" s="61" t="s">
        <v>530</v>
      </c>
      <c r="F428" s="231">
        <v>558.83000000000004</v>
      </c>
      <c r="G428" s="232">
        <f t="shared" si="32"/>
        <v>0</v>
      </c>
      <c r="H428" s="231">
        <f t="shared" si="33"/>
        <v>0</v>
      </c>
      <c r="I428" s="384"/>
      <c r="J428" s="385"/>
      <c r="K428" s="385"/>
      <c r="L428" s="385"/>
      <c r="M428" s="385"/>
      <c r="N428" s="385"/>
      <c r="O428" s="385"/>
      <c r="P428" s="385"/>
      <c r="Q428" s="385"/>
      <c r="R428" s="385"/>
      <c r="S428" s="386"/>
      <c r="T428" s="382"/>
      <c r="U428" s="382"/>
      <c r="V428" s="382"/>
      <c r="W428" s="382"/>
      <c r="X428" s="382"/>
      <c r="Y428" s="382"/>
      <c r="Z428" s="382"/>
      <c r="AA428" s="382"/>
      <c r="AB428" s="382"/>
      <c r="AC428" s="382"/>
      <c r="AD428" s="382"/>
      <c r="AE428" s="382"/>
      <c r="AF428" s="382"/>
      <c r="AG428" s="382"/>
      <c r="AH428" s="382"/>
      <c r="AI428" s="382"/>
      <c r="AJ428" s="382"/>
      <c r="AK428" s="382"/>
      <c r="AL428" s="382"/>
    </row>
    <row r="429" spans="1:38" s="383" customFormat="1" ht="33" hidden="1" customHeight="1" x14ac:dyDescent="0.25">
      <c r="A429" s="378">
        <v>3.4160000000000199</v>
      </c>
      <c r="B429" s="61" t="s">
        <v>490</v>
      </c>
      <c r="C429" s="369" t="s">
        <v>1312</v>
      </c>
      <c r="D429" s="230" t="s">
        <v>585</v>
      </c>
      <c r="E429" s="61" t="s">
        <v>530</v>
      </c>
      <c r="F429" s="231">
        <v>57.96</v>
      </c>
      <c r="G429" s="232">
        <f t="shared" si="32"/>
        <v>0</v>
      </c>
      <c r="H429" s="231">
        <f t="shared" si="33"/>
        <v>0</v>
      </c>
      <c r="I429" s="384"/>
      <c r="J429" s="385"/>
      <c r="K429" s="385"/>
      <c r="L429" s="385"/>
      <c r="M429" s="385"/>
      <c r="N429" s="385"/>
      <c r="O429" s="385"/>
      <c r="P429" s="385"/>
      <c r="Q429" s="385"/>
      <c r="R429" s="385"/>
      <c r="S429" s="386"/>
      <c r="T429" s="382"/>
      <c r="U429" s="382"/>
      <c r="V429" s="382"/>
      <c r="W429" s="382"/>
      <c r="X429" s="382"/>
      <c r="Y429" s="382"/>
      <c r="Z429" s="382"/>
      <c r="AA429" s="382"/>
      <c r="AB429" s="382"/>
      <c r="AC429" s="382"/>
      <c r="AD429" s="382"/>
      <c r="AE429" s="382"/>
      <c r="AF429" s="382"/>
      <c r="AG429" s="382"/>
      <c r="AH429" s="382"/>
      <c r="AI429" s="382"/>
      <c r="AJ429" s="382"/>
      <c r="AK429" s="382"/>
      <c r="AL429" s="382"/>
    </row>
    <row r="430" spans="1:38" s="383" customFormat="1" ht="33" hidden="1" customHeight="1" x14ac:dyDescent="0.25">
      <c r="A430" s="378">
        <v>3.4170000000000198</v>
      </c>
      <c r="B430" s="61" t="s">
        <v>491</v>
      </c>
      <c r="C430" s="369" t="s">
        <v>1312</v>
      </c>
      <c r="D430" s="230" t="s">
        <v>586</v>
      </c>
      <c r="E430" s="61" t="s">
        <v>530</v>
      </c>
      <c r="F430" s="231">
        <v>731.98</v>
      </c>
      <c r="G430" s="232">
        <f t="shared" si="32"/>
        <v>0</v>
      </c>
      <c r="H430" s="231">
        <f t="shared" si="33"/>
        <v>0</v>
      </c>
      <c r="I430" s="384"/>
      <c r="J430" s="385"/>
      <c r="K430" s="385"/>
      <c r="L430" s="385"/>
      <c r="M430" s="385"/>
      <c r="N430" s="385"/>
      <c r="O430" s="385"/>
      <c r="P430" s="385"/>
      <c r="Q430" s="385"/>
      <c r="R430" s="385"/>
      <c r="S430" s="386"/>
      <c r="T430" s="382"/>
      <c r="U430" s="382"/>
      <c r="V430" s="382"/>
      <c r="W430" s="382"/>
      <c r="X430" s="382"/>
      <c r="Y430" s="382"/>
      <c r="Z430" s="382"/>
      <c r="AA430" s="382"/>
      <c r="AB430" s="382"/>
      <c r="AC430" s="382"/>
      <c r="AD430" s="382"/>
      <c r="AE430" s="382"/>
      <c r="AF430" s="382"/>
      <c r="AG430" s="382"/>
      <c r="AH430" s="382"/>
      <c r="AI430" s="382"/>
      <c r="AJ430" s="382"/>
      <c r="AK430" s="382"/>
      <c r="AL430" s="382"/>
    </row>
    <row r="431" spans="1:38" s="383" customFormat="1" ht="33" hidden="1" customHeight="1" x14ac:dyDescent="0.25">
      <c r="A431" s="378">
        <v>3.4180000000000201</v>
      </c>
      <c r="B431" s="61" t="s">
        <v>492</v>
      </c>
      <c r="C431" s="369" t="s">
        <v>1312</v>
      </c>
      <c r="D431" s="230" t="s">
        <v>587</v>
      </c>
      <c r="E431" s="61" t="s">
        <v>530</v>
      </c>
      <c r="F431" s="231">
        <v>72.709999999999994</v>
      </c>
      <c r="G431" s="232">
        <f t="shared" si="32"/>
        <v>0</v>
      </c>
      <c r="H431" s="231">
        <f t="shared" si="33"/>
        <v>0</v>
      </c>
      <c r="I431" s="384"/>
      <c r="J431" s="385"/>
      <c r="K431" s="385"/>
      <c r="L431" s="385"/>
      <c r="M431" s="385"/>
      <c r="N431" s="385"/>
      <c r="O431" s="385"/>
      <c r="P431" s="385"/>
      <c r="Q431" s="385"/>
      <c r="R431" s="385"/>
      <c r="S431" s="386"/>
      <c r="T431" s="382"/>
      <c r="U431" s="382"/>
      <c r="V431" s="382"/>
      <c r="W431" s="382"/>
      <c r="X431" s="382"/>
      <c r="Y431" s="382"/>
      <c r="Z431" s="382"/>
      <c r="AA431" s="382"/>
      <c r="AB431" s="382"/>
      <c r="AC431" s="382"/>
      <c r="AD431" s="382"/>
      <c r="AE431" s="382"/>
      <c r="AF431" s="382"/>
      <c r="AG431" s="382"/>
      <c r="AH431" s="382"/>
      <c r="AI431" s="382"/>
      <c r="AJ431" s="382"/>
      <c r="AK431" s="382"/>
      <c r="AL431" s="382"/>
    </row>
    <row r="432" spans="1:38" s="383" customFormat="1" ht="33" hidden="1" customHeight="1" x14ac:dyDescent="0.25">
      <c r="A432" s="378">
        <v>3.41900000000002</v>
      </c>
      <c r="B432" s="61" t="s">
        <v>493</v>
      </c>
      <c r="C432" s="369" t="s">
        <v>1312</v>
      </c>
      <c r="D432" s="230" t="s">
        <v>588</v>
      </c>
      <c r="E432" s="61" t="s">
        <v>530</v>
      </c>
      <c r="F432" s="231">
        <v>226.56</v>
      </c>
      <c r="G432" s="232">
        <f t="shared" si="32"/>
        <v>0</v>
      </c>
      <c r="H432" s="231">
        <f t="shared" si="33"/>
        <v>0</v>
      </c>
      <c r="I432" s="384"/>
      <c r="J432" s="385"/>
      <c r="K432" s="385"/>
      <c r="L432" s="385"/>
      <c r="M432" s="385"/>
      <c r="N432" s="385"/>
      <c r="O432" s="385"/>
      <c r="P432" s="385"/>
      <c r="Q432" s="385"/>
      <c r="R432" s="385"/>
      <c r="S432" s="386"/>
      <c r="T432" s="382"/>
      <c r="U432" s="382"/>
      <c r="V432" s="382"/>
      <c r="W432" s="382"/>
      <c r="X432" s="382"/>
      <c r="Y432" s="382"/>
      <c r="Z432" s="382"/>
      <c r="AA432" s="382"/>
      <c r="AB432" s="382"/>
      <c r="AC432" s="382"/>
      <c r="AD432" s="382"/>
      <c r="AE432" s="382"/>
      <c r="AF432" s="382"/>
      <c r="AG432" s="382"/>
      <c r="AH432" s="382"/>
      <c r="AI432" s="382"/>
      <c r="AJ432" s="382"/>
      <c r="AK432" s="382"/>
      <c r="AL432" s="382"/>
    </row>
    <row r="433" spans="1:38" s="383" customFormat="1" ht="33" hidden="1" customHeight="1" x14ac:dyDescent="0.25">
      <c r="A433" s="378">
        <v>3.4200000000000199</v>
      </c>
      <c r="B433" s="61" t="s">
        <v>494</v>
      </c>
      <c r="C433" s="369" t="s">
        <v>1312</v>
      </c>
      <c r="D433" s="230" t="s">
        <v>589</v>
      </c>
      <c r="E433" s="61" t="s">
        <v>530</v>
      </c>
      <c r="F433" s="231">
        <v>49.73</v>
      </c>
      <c r="G433" s="232">
        <f t="shared" si="32"/>
        <v>0</v>
      </c>
      <c r="H433" s="231">
        <f t="shared" si="33"/>
        <v>0</v>
      </c>
      <c r="I433" s="384"/>
      <c r="J433" s="385"/>
      <c r="K433" s="385"/>
      <c r="L433" s="385"/>
      <c r="M433" s="385"/>
      <c r="N433" s="385"/>
      <c r="O433" s="385"/>
      <c r="P433" s="385"/>
      <c r="Q433" s="385"/>
      <c r="R433" s="385"/>
      <c r="S433" s="386"/>
      <c r="T433" s="382"/>
      <c r="U433" s="382"/>
      <c r="V433" s="382"/>
      <c r="W433" s="382"/>
      <c r="X433" s="382"/>
      <c r="Y433" s="382"/>
      <c r="Z433" s="382"/>
      <c r="AA433" s="382"/>
      <c r="AB433" s="382"/>
      <c r="AC433" s="382"/>
      <c r="AD433" s="382"/>
      <c r="AE433" s="382"/>
      <c r="AF433" s="382"/>
      <c r="AG433" s="382"/>
      <c r="AH433" s="382"/>
      <c r="AI433" s="382"/>
      <c r="AJ433" s="382"/>
      <c r="AK433" s="382"/>
      <c r="AL433" s="382"/>
    </row>
    <row r="434" spans="1:38" s="383" customFormat="1" ht="33" hidden="1" customHeight="1" x14ac:dyDescent="0.25">
      <c r="A434" s="378">
        <v>3.4210000000000198</v>
      </c>
      <c r="B434" s="61" t="s">
        <v>495</v>
      </c>
      <c r="C434" s="369" t="s">
        <v>1312</v>
      </c>
      <c r="D434" s="230" t="s">
        <v>590</v>
      </c>
      <c r="E434" s="61" t="s">
        <v>531</v>
      </c>
      <c r="F434" s="231">
        <v>3.67</v>
      </c>
      <c r="G434" s="232">
        <f t="shared" si="32"/>
        <v>0</v>
      </c>
      <c r="H434" s="231">
        <f t="shared" si="33"/>
        <v>0</v>
      </c>
      <c r="I434" s="384"/>
      <c r="J434" s="385"/>
      <c r="K434" s="385"/>
      <c r="L434" s="385"/>
      <c r="M434" s="385"/>
      <c r="N434" s="385"/>
      <c r="O434" s="385"/>
      <c r="P434" s="385"/>
      <c r="Q434" s="385"/>
      <c r="R434" s="385"/>
      <c r="S434" s="386"/>
      <c r="T434" s="382"/>
      <c r="U434" s="382"/>
      <c r="V434" s="382"/>
      <c r="W434" s="382"/>
      <c r="X434" s="382"/>
      <c r="Y434" s="382"/>
      <c r="Z434" s="382"/>
      <c r="AA434" s="382"/>
      <c r="AB434" s="382"/>
      <c r="AC434" s="382"/>
      <c r="AD434" s="382"/>
      <c r="AE434" s="382"/>
      <c r="AF434" s="382"/>
      <c r="AG434" s="382"/>
      <c r="AH434" s="382"/>
      <c r="AI434" s="382"/>
      <c r="AJ434" s="382"/>
      <c r="AK434" s="382"/>
      <c r="AL434" s="382"/>
    </row>
    <row r="435" spans="1:38" s="383" customFormat="1" ht="33" hidden="1" customHeight="1" x14ac:dyDescent="0.25">
      <c r="A435" s="378">
        <v>3.4220000000000201</v>
      </c>
      <c r="B435" s="61" t="s">
        <v>496</v>
      </c>
      <c r="C435" s="369" t="s">
        <v>1312</v>
      </c>
      <c r="D435" s="230" t="s">
        <v>591</v>
      </c>
      <c r="E435" s="61" t="s">
        <v>531</v>
      </c>
      <c r="F435" s="231">
        <v>66.790000000000006</v>
      </c>
      <c r="G435" s="232">
        <f t="shared" si="32"/>
        <v>0</v>
      </c>
      <c r="H435" s="231">
        <f t="shared" si="33"/>
        <v>0</v>
      </c>
      <c r="I435" s="384"/>
      <c r="J435" s="385"/>
      <c r="K435" s="385"/>
      <c r="L435" s="385"/>
      <c r="M435" s="385"/>
      <c r="N435" s="385"/>
      <c r="O435" s="385"/>
      <c r="P435" s="385"/>
      <c r="Q435" s="385"/>
      <c r="R435" s="385"/>
      <c r="S435" s="386"/>
      <c r="T435" s="382"/>
      <c r="U435" s="382"/>
      <c r="V435" s="382"/>
      <c r="W435" s="382"/>
      <c r="X435" s="382"/>
      <c r="Y435" s="382"/>
      <c r="Z435" s="382"/>
      <c r="AA435" s="382"/>
      <c r="AB435" s="382"/>
      <c r="AC435" s="382"/>
      <c r="AD435" s="382"/>
      <c r="AE435" s="382"/>
      <c r="AF435" s="382"/>
      <c r="AG435" s="382"/>
      <c r="AH435" s="382"/>
      <c r="AI435" s="382"/>
      <c r="AJ435" s="382"/>
      <c r="AK435" s="382"/>
      <c r="AL435" s="382"/>
    </row>
    <row r="436" spans="1:38" s="383" customFormat="1" ht="33" hidden="1" customHeight="1" x14ac:dyDescent="0.25">
      <c r="A436" s="378">
        <v>3.42300000000002</v>
      </c>
      <c r="B436" s="61" t="s">
        <v>497</v>
      </c>
      <c r="C436" s="369" t="s">
        <v>1312</v>
      </c>
      <c r="D436" s="230" t="s">
        <v>592</v>
      </c>
      <c r="E436" s="61" t="s">
        <v>528</v>
      </c>
      <c r="F436" s="231">
        <v>22.29</v>
      </c>
      <c r="G436" s="232">
        <f t="shared" si="32"/>
        <v>0</v>
      </c>
      <c r="H436" s="231">
        <f t="shared" si="33"/>
        <v>0</v>
      </c>
      <c r="I436" s="384"/>
      <c r="J436" s="385"/>
      <c r="K436" s="385"/>
      <c r="L436" s="385"/>
      <c r="M436" s="385"/>
      <c r="N436" s="385"/>
      <c r="O436" s="385"/>
      <c r="P436" s="385"/>
      <c r="Q436" s="385"/>
      <c r="R436" s="385"/>
      <c r="S436" s="386"/>
      <c r="T436" s="382"/>
      <c r="U436" s="382"/>
      <c r="V436" s="382"/>
      <c r="W436" s="382"/>
      <c r="X436" s="382"/>
      <c r="Y436" s="382"/>
      <c r="Z436" s="382"/>
      <c r="AA436" s="382"/>
      <c r="AB436" s="382"/>
      <c r="AC436" s="382"/>
      <c r="AD436" s="382"/>
      <c r="AE436" s="382"/>
      <c r="AF436" s="382"/>
      <c r="AG436" s="382"/>
      <c r="AH436" s="382"/>
      <c r="AI436" s="382"/>
      <c r="AJ436" s="382"/>
      <c r="AK436" s="382"/>
      <c r="AL436" s="382"/>
    </row>
    <row r="437" spans="1:38" s="383" customFormat="1" ht="33" hidden="1" customHeight="1" x14ac:dyDescent="0.25">
      <c r="A437" s="378">
        <v>3.4240000000000199</v>
      </c>
      <c r="B437" s="61" t="s">
        <v>498</v>
      </c>
      <c r="C437" s="369" t="s">
        <v>1312</v>
      </c>
      <c r="D437" s="230" t="s">
        <v>593</v>
      </c>
      <c r="E437" s="61" t="s">
        <v>528</v>
      </c>
      <c r="F437" s="231">
        <v>33.68</v>
      </c>
      <c r="G437" s="232">
        <f t="shared" si="32"/>
        <v>0</v>
      </c>
      <c r="H437" s="231">
        <f t="shared" si="33"/>
        <v>0</v>
      </c>
      <c r="I437" s="384"/>
      <c r="J437" s="385"/>
      <c r="K437" s="385"/>
      <c r="L437" s="385"/>
      <c r="M437" s="385"/>
      <c r="N437" s="385"/>
      <c r="O437" s="385"/>
      <c r="P437" s="385"/>
      <c r="Q437" s="385"/>
      <c r="R437" s="385"/>
      <c r="S437" s="386"/>
      <c r="T437" s="382"/>
      <c r="U437" s="382"/>
      <c r="V437" s="382"/>
      <c r="W437" s="382"/>
      <c r="X437" s="382"/>
      <c r="Y437" s="382"/>
      <c r="Z437" s="382"/>
      <c r="AA437" s="382"/>
      <c r="AB437" s="382"/>
      <c r="AC437" s="382"/>
      <c r="AD437" s="382"/>
      <c r="AE437" s="382"/>
      <c r="AF437" s="382"/>
      <c r="AG437" s="382"/>
      <c r="AH437" s="382"/>
      <c r="AI437" s="382"/>
      <c r="AJ437" s="382"/>
      <c r="AK437" s="382"/>
      <c r="AL437" s="382"/>
    </row>
    <row r="438" spans="1:38" s="383" customFormat="1" ht="33" hidden="1" customHeight="1" x14ac:dyDescent="0.25">
      <c r="A438" s="378">
        <v>3.4250000000000198</v>
      </c>
      <c r="B438" s="61" t="s">
        <v>505</v>
      </c>
      <c r="C438" s="369" t="s">
        <v>1314</v>
      </c>
      <c r="D438" s="230" t="s">
        <v>600</v>
      </c>
      <c r="E438" s="61" t="s">
        <v>531</v>
      </c>
      <c r="F438" s="231">
        <v>127.59</v>
      </c>
      <c r="G438" s="232">
        <f t="shared" si="32"/>
        <v>0</v>
      </c>
      <c r="H438" s="231">
        <f t="shared" si="33"/>
        <v>0</v>
      </c>
      <c r="I438" s="384"/>
      <c r="J438" s="385"/>
      <c r="K438" s="385"/>
      <c r="L438" s="385"/>
      <c r="M438" s="385"/>
      <c r="N438" s="385"/>
      <c r="O438" s="385"/>
      <c r="P438" s="385"/>
      <c r="Q438" s="385"/>
      <c r="R438" s="385"/>
      <c r="S438" s="386"/>
      <c r="T438" s="382"/>
      <c r="U438" s="382"/>
      <c r="V438" s="382"/>
      <c r="W438" s="382"/>
      <c r="X438" s="382"/>
      <c r="Y438" s="382"/>
      <c r="Z438" s="382"/>
      <c r="AA438" s="382"/>
      <c r="AB438" s="382"/>
      <c r="AC438" s="382"/>
      <c r="AD438" s="382"/>
      <c r="AE438" s="382"/>
      <c r="AF438" s="382"/>
      <c r="AG438" s="382"/>
      <c r="AH438" s="382"/>
      <c r="AI438" s="382"/>
      <c r="AJ438" s="382"/>
      <c r="AK438" s="382"/>
      <c r="AL438" s="382"/>
    </row>
    <row r="439" spans="1:38" s="383" customFormat="1" ht="33" hidden="1" customHeight="1" x14ac:dyDescent="0.25">
      <c r="A439" s="378">
        <v>3.4260000000000201</v>
      </c>
      <c r="B439" s="61" t="s">
        <v>506</v>
      </c>
      <c r="C439" s="369" t="s">
        <v>1314</v>
      </c>
      <c r="D439" s="230" t="s">
        <v>601</v>
      </c>
      <c r="E439" s="61" t="s">
        <v>531</v>
      </c>
      <c r="F439" s="231">
        <v>115.08</v>
      </c>
      <c r="G439" s="232">
        <f t="shared" si="32"/>
        <v>0</v>
      </c>
      <c r="H439" s="231">
        <f t="shared" si="33"/>
        <v>0</v>
      </c>
      <c r="I439" s="384"/>
      <c r="J439" s="385"/>
      <c r="K439" s="385"/>
      <c r="L439" s="385"/>
      <c r="M439" s="385"/>
      <c r="N439" s="385"/>
      <c r="O439" s="385"/>
      <c r="P439" s="385"/>
      <c r="Q439" s="385"/>
      <c r="R439" s="385"/>
      <c r="S439" s="386"/>
      <c r="T439" s="382"/>
      <c r="U439" s="382"/>
      <c r="V439" s="382"/>
      <c r="W439" s="382"/>
      <c r="X439" s="382"/>
      <c r="Y439" s="382"/>
      <c r="Z439" s="382"/>
      <c r="AA439" s="382"/>
      <c r="AB439" s="382"/>
      <c r="AC439" s="382"/>
      <c r="AD439" s="382"/>
      <c r="AE439" s="382"/>
      <c r="AF439" s="382"/>
      <c r="AG439" s="382"/>
      <c r="AH439" s="382"/>
      <c r="AI439" s="382"/>
      <c r="AJ439" s="382"/>
      <c r="AK439" s="382"/>
      <c r="AL439" s="382"/>
    </row>
    <row r="440" spans="1:38" s="383" customFormat="1" ht="33" hidden="1" customHeight="1" x14ac:dyDescent="0.25">
      <c r="A440" s="378">
        <v>3.42700000000002</v>
      </c>
      <c r="B440" s="61" t="s">
        <v>507</v>
      </c>
      <c r="C440" s="369" t="s">
        <v>1314</v>
      </c>
      <c r="D440" s="230" t="s">
        <v>602</v>
      </c>
      <c r="E440" s="61" t="s">
        <v>531</v>
      </c>
      <c r="F440" s="231">
        <v>15.34</v>
      </c>
      <c r="G440" s="232">
        <f t="shared" si="32"/>
        <v>0</v>
      </c>
      <c r="H440" s="231">
        <f t="shared" si="33"/>
        <v>0</v>
      </c>
      <c r="I440" s="384"/>
      <c r="J440" s="385"/>
      <c r="K440" s="385"/>
      <c r="L440" s="385"/>
      <c r="M440" s="385"/>
      <c r="N440" s="385"/>
      <c r="O440" s="385"/>
      <c r="P440" s="385"/>
      <c r="Q440" s="385"/>
      <c r="R440" s="385"/>
      <c r="S440" s="386"/>
      <c r="T440" s="382"/>
      <c r="U440" s="382"/>
      <c r="V440" s="382"/>
      <c r="W440" s="382"/>
      <c r="X440" s="382"/>
      <c r="Y440" s="382"/>
      <c r="Z440" s="382"/>
      <c r="AA440" s="382"/>
      <c r="AB440" s="382"/>
      <c r="AC440" s="382"/>
      <c r="AD440" s="382"/>
      <c r="AE440" s="382"/>
      <c r="AF440" s="382"/>
      <c r="AG440" s="382"/>
      <c r="AH440" s="382"/>
      <c r="AI440" s="382"/>
      <c r="AJ440" s="382"/>
      <c r="AK440" s="382"/>
      <c r="AL440" s="382"/>
    </row>
    <row r="441" spans="1:38" s="383" customFormat="1" ht="33" hidden="1" customHeight="1" x14ac:dyDescent="0.25">
      <c r="A441" s="378">
        <v>3.4280000000000199</v>
      </c>
      <c r="B441" s="61" t="s">
        <v>508</v>
      </c>
      <c r="C441" s="369" t="s">
        <v>1314</v>
      </c>
      <c r="D441" s="230" t="s">
        <v>603</v>
      </c>
      <c r="E441" s="61" t="s">
        <v>531</v>
      </c>
      <c r="F441" s="231">
        <v>44.51</v>
      </c>
      <c r="G441" s="232">
        <f t="shared" si="32"/>
        <v>0</v>
      </c>
      <c r="H441" s="231">
        <f t="shared" si="33"/>
        <v>0</v>
      </c>
      <c r="I441" s="384"/>
      <c r="J441" s="385"/>
      <c r="K441" s="385"/>
      <c r="L441" s="385"/>
      <c r="M441" s="385"/>
      <c r="N441" s="385"/>
      <c r="O441" s="385"/>
      <c r="P441" s="385"/>
      <c r="Q441" s="385"/>
      <c r="R441" s="385"/>
      <c r="S441" s="386"/>
      <c r="T441" s="382"/>
      <c r="U441" s="382"/>
      <c r="V441" s="382"/>
      <c r="W441" s="382"/>
      <c r="X441" s="382"/>
      <c r="Y441" s="382"/>
      <c r="Z441" s="382"/>
      <c r="AA441" s="382"/>
      <c r="AB441" s="382"/>
      <c r="AC441" s="382"/>
      <c r="AD441" s="382"/>
      <c r="AE441" s="382"/>
      <c r="AF441" s="382"/>
      <c r="AG441" s="382"/>
      <c r="AH441" s="382"/>
      <c r="AI441" s="382"/>
      <c r="AJ441" s="382"/>
      <c r="AK441" s="382"/>
      <c r="AL441" s="382"/>
    </row>
    <row r="442" spans="1:38" s="383" customFormat="1" ht="33" hidden="1" customHeight="1" x14ac:dyDescent="0.25">
      <c r="A442" s="378">
        <v>3.4290000000000198</v>
      </c>
      <c r="B442" s="61" t="s">
        <v>509</v>
      </c>
      <c r="C442" s="369" t="s">
        <v>1314</v>
      </c>
      <c r="D442" s="230" t="s">
        <v>604</v>
      </c>
      <c r="E442" s="61" t="s">
        <v>531</v>
      </c>
      <c r="F442" s="231">
        <v>71.540000000000006</v>
      </c>
      <c r="G442" s="232">
        <f t="shared" si="32"/>
        <v>0</v>
      </c>
      <c r="H442" s="231">
        <f t="shared" si="33"/>
        <v>0</v>
      </c>
      <c r="I442" s="384"/>
      <c r="J442" s="385"/>
      <c r="K442" s="385"/>
      <c r="L442" s="385"/>
      <c r="M442" s="385"/>
      <c r="N442" s="385"/>
      <c r="O442" s="385"/>
      <c r="P442" s="385"/>
      <c r="Q442" s="385"/>
      <c r="R442" s="385"/>
      <c r="S442" s="386"/>
      <c r="T442" s="382"/>
      <c r="U442" s="382"/>
      <c r="V442" s="382"/>
      <c r="W442" s="382"/>
      <c r="X442" s="382"/>
      <c r="Y442" s="382"/>
      <c r="Z442" s="382"/>
      <c r="AA442" s="382"/>
      <c r="AB442" s="382"/>
      <c r="AC442" s="382"/>
      <c r="AD442" s="382"/>
      <c r="AE442" s="382"/>
      <c r="AF442" s="382"/>
      <c r="AG442" s="382"/>
      <c r="AH442" s="382"/>
      <c r="AI442" s="382"/>
      <c r="AJ442" s="382"/>
      <c r="AK442" s="382"/>
      <c r="AL442" s="382"/>
    </row>
    <row r="443" spans="1:38" s="383" customFormat="1" ht="33" hidden="1" customHeight="1" x14ac:dyDescent="0.25">
      <c r="A443" s="378">
        <v>3.4300000000000201</v>
      </c>
      <c r="B443" s="61" t="s">
        <v>510</v>
      </c>
      <c r="C443" s="369" t="s">
        <v>1314</v>
      </c>
      <c r="D443" s="230" t="s">
        <v>605</v>
      </c>
      <c r="E443" s="61" t="s">
        <v>531</v>
      </c>
      <c r="F443" s="231">
        <v>34.090000000000003</v>
      </c>
      <c r="G443" s="232">
        <f t="shared" si="32"/>
        <v>0</v>
      </c>
      <c r="H443" s="231">
        <f t="shared" si="33"/>
        <v>0</v>
      </c>
      <c r="I443" s="384"/>
      <c r="J443" s="385"/>
      <c r="K443" s="385"/>
      <c r="L443" s="385"/>
      <c r="M443" s="385"/>
      <c r="N443" s="385"/>
      <c r="O443" s="385"/>
      <c r="P443" s="385"/>
      <c r="Q443" s="385"/>
      <c r="R443" s="385"/>
      <c r="S443" s="386"/>
      <c r="T443" s="382"/>
      <c r="U443" s="382"/>
      <c r="V443" s="382"/>
      <c r="W443" s="382"/>
      <c r="X443" s="382"/>
      <c r="Y443" s="382"/>
      <c r="Z443" s="382"/>
      <c r="AA443" s="382"/>
      <c r="AB443" s="382"/>
      <c r="AC443" s="382"/>
      <c r="AD443" s="382"/>
      <c r="AE443" s="382"/>
      <c r="AF443" s="382"/>
      <c r="AG443" s="382"/>
      <c r="AH443" s="382"/>
      <c r="AI443" s="382"/>
      <c r="AJ443" s="382"/>
      <c r="AK443" s="382"/>
      <c r="AL443" s="382"/>
    </row>
    <row r="444" spans="1:38" s="383" customFormat="1" ht="33" hidden="1" customHeight="1" x14ac:dyDescent="0.25">
      <c r="A444" s="378">
        <v>3.43100000000002</v>
      </c>
      <c r="B444" s="61" t="s">
        <v>511</v>
      </c>
      <c r="C444" s="369" t="s">
        <v>1314</v>
      </c>
      <c r="D444" s="230" t="s">
        <v>606</v>
      </c>
      <c r="E444" s="61" t="s">
        <v>531</v>
      </c>
      <c r="F444" s="231">
        <v>48.11</v>
      </c>
      <c r="G444" s="232">
        <f t="shared" si="32"/>
        <v>0</v>
      </c>
      <c r="H444" s="231">
        <f t="shared" si="33"/>
        <v>0</v>
      </c>
      <c r="I444" s="384"/>
      <c r="J444" s="385"/>
      <c r="K444" s="385"/>
      <c r="L444" s="385"/>
      <c r="M444" s="385"/>
      <c r="N444" s="385"/>
      <c r="O444" s="385"/>
      <c r="P444" s="385"/>
      <c r="Q444" s="385"/>
      <c r="R444" s="385"/>
      <c r="S444" s="386"/>
      <c r="T444" s="382"/>
      <c r="U444" s="382"/>
      <c r="V444" s="382"/>
      <c r="W444" s="382"/>
      <c r="X444" s="382"/>
      <c r="Y444" s="382"/>
      <c r="Z444" s="382"/>
      <c r="AA444" s="382"/>
      <c r="AB444" s="382"/>
      <c r="AC444" s="382"/>
      <c r="AD444" s="382"/>
      <c r="AE444" s="382"/>
      <c r="AF444" s="382"/>
      <c r="AG444" s="382"/>
      <c r="AH444" s="382"/>
      <c r="AI444" s="382"/>
      <c r="AJ444" s="382"/>
      <c r="AK444" s="382"/>
      <c r="AL444" s="382"/>
    </row>
    <row r="445" spans="1:38" s="383" customFormat="1" ht="33" hidden="1" customHeight="1" x14ac:dyDescent="0.25">
      <c r="A445" s="378">
        <v>3.4320000000000199</v>
      </c>
      <c r="B445" s="61" t="s">
        <v>512</v>
      </c>
      <c r="C445" s="369" t="s">
        <v>1314</v>
      </c>
      <c r="D445" s="230" t="s">
        <v>607</v>
      </c>
      <c r="E445" s="61" t="s">
        <v>531</v>
      </c>
      <c r="F445" s="231">
        <v>25.27</v>
      </c>
      <c r="G445" s="232">
        <f t="shared" si="32"/>
        <v>0</v>
      </c>
      <c r="H445" s="231">
        <f t="shared" si="33"/>
        <v>0</v>
      </c>
      <c r="I445" s="384"/>
      <c r="J445" s="385"/>
      <c r="K445" s="385"/>
      <c r="L445" s="385"/>
      <c r="M445" s="385"/>
      <c r="N445" s="385"/>
      <c r="O445" s="385"/>
      <c r="P445" s="385"/>
      <c r="Q445" s="385"/>
      <c r="R445" s="385"/>
      <c r="S445" s="386"/>
      <c r="T445" s="382"/>
      <c r="U445" s="382"/>
      <c r="V445" s="382"/>
      <c r="W445" s="382"/>
      <c r="X445" s="382"/>
      <c r="Y445" s="382"/>
      <c r="Z445" s="382"/>
      <c r="AA445" s="382"/>
      <c r="AB445" s="382"/>
      <c r="AC445" s="382"/>
      <c r="AD445" s="382"/>
      <c r="AE445" s="382"/>
      <c r="AF445" s="382"/>
      <c r="AG445" s="382"/>
      <c r="AH445" s="382"/>
      <c r="AI445" s="382"/>
      <c r="AJ445" s="382"/>
      <c r="AK445" s="382"/>
      <c r="AL445" s="382"/>
    </row>
    <row r="446" spans="1:38" s="383" customFormat="1" ht="33" hidden="1" customHeight="1" x14ac:dyDescent="0.25">
      <c r="A446" s="378">
        <v>3.4330000000000198</v>
      </c>
      <c r="B446" s="61" t="s">
        <v>513</v>
      </c>
      <c r="C446" s="369" t="s">
        <v>1314</v>
      </c>
      <c r="D446" s="230" t="s">
        <v>608</v>
      </c>
      <c r="E446" s="61" t="s">
        <v>531</v>
      </c>
      <c r="F446" s="231">
        <v>14.06</v>
      </c>
      <c r="G446" s="232">
        <f t="shared" si="32"/>
        <v>0</v>
      </c>
      <c r="H446" s="231">
        <f t="shared" si="33"/>
        <v>0</v>
      </c>
      <c r="I446" s="384"/>
      <c r="J446" s="385"/>
      <c r="K446" s="385"/>
      <c r="L446" s="385"/>
      <c r="M446" s="385"/>
      <c r="N446" s="385"/>
      <c r="O446" s="385"/>
      <c r="P446" s="385"/>
      <c r="Q446" s="385"/>
      <c r="R446" s="385"/>
      <c r="S446" s="386"/>
      <c r="T446" s="382"/>
      <c r="U446" s="382"/>
      <c r="V446" s="382"/>
      <c r="W446" s="382"/>
      <c r="X446" s="382"/>
      <c r="Y446" s="382"/>
      <c r="Z446" s="382"/>
      <c r="AA446" s="382"/>
      <c r="AB446" s="382"/>
      <c r="AC446" s="382"/>
      <c r="AD446" s="382"/>
      <c r="AE446" s="382"/>
      <c r="AF446" s="382"/>
      <c r="AG446" s="382"/>
      <c r="AH446" s="382"/>
      <c r="AI446" s="382"/>
      <c r="AJ446" s="382"/>
      <c r="AK446" s="382"/>
      <c r="AL446" s="382"/>
    </row>
    <row r="447" spans="1:38" s="217" customFormat="1" ht="34.5" customHeight="1" x14ac:dyDescent="0.25">
      <c r="A447" s="376"/>
      <c r="B447" s="308"/>
      <c r="C447" s="218" t="s">
        <v>654</v>
      </c>
      <c r="D447" s="212"/>
      <c r="E447" s="211"/>
      <c r="F447" s="214"/>
      <c r="G447" s="213"/>
      <c r="H447" s="214"/>
      <c r="I447" s="327"/>
      <c r="J447" s="215"/>
      <c r="K447" s="215"/>
      <c r="L447" s="215"/>
      <c r="M447" s="215"/>
      <c r="N447" s="215"/>
      <c r="O447" s="215"/>
      <c r="P447" s="215"/>
      <c r="Q447" s="215"/>
      <c r="R447" s="215"/>
      <c r="S447" s="215"/>
      <c r="T447" s="216"/>
      <c r="U447" s="216"/>
      <c r="V447" s="216"/>
      <c r="W447" s="216"/>
      <c r="X447" s="216"/>
      <c r="Y447" s="216"/>
      <c r="Z447" s="216"/>
      <c r="AA447" s="216"/>
      <c r="AB447" s="216"/>
      <c r="AC447" s="216"/>
      <c r="AD447" s="216"/>
      <c r="AE447" s="216"/>
      <c r="AF447" s="216"/>
      <c r="AG447" s="216"/>
      <c r="AH447" s="216"/>
      <c r="AI447" s="216"/>
      <c r="AJ447" s="216"/>
      <c r="AK447" s="216"/>
      <c r="AL447" s="216"/>
    </row>
    <row r="448" spans="1:38" ht="33.75" customHeight="1" x14ac:dyDescent="0.25">
      <c r="A448" s="320">
        <v>3.4340000000000002</v>
      </c>
      <c r="B448" s="25" t="s">
        <v>3921</v>
      </c>
      <c r="C448" s="70" t="s">
        <v>3961</v>
      </c>
      <c r="D448" s="69" t="s">
        <v>3960</v>
      </c>
      <c r="E448" s="25" t="s">
        <v>3908</v>
      </c>
      <c r="F448" s="29">
        <v>500</v>
      </c>
      <c r="G448" s="31">
        <v>0</v>
      </c>
      <c r="H448" s="29">
        <v>500</v>
      </c>
      <c r="I448" s="313"/>
      <c r="J448" s="4"/>
      <c r="K448" s="4"/>
      <c r="L448" s="4"/>
      <c r="M448" s="4"/>
      <c r="N448" s="4"/>
      <c r="O448" s="4"/>
      <c r="P448" s="4"/>
      <c r="Q448" s="4"/>
      <c r="R448" s="4"/>
      <c r="S448" s="4"/>
    </row>
    <row r="449" spans="1:19" ht="45" x14ac:dyDescent="0.25">
      <c r="A449" s="320">
        <v>3.4350000000000001</v>
      </c>
      <c r="B449" s="25" t="s">
        <v>3921</v>
      </c>
      <c r="C449" s="70" t="s">
        <v>3992</v>
      </c>
      <c r="D449" s="69" t="s">
        <v>3991</v>
      </c>
      <c r="E449" s="25" t="s">
        <v>3908</v>
      </c>
      <c r="F449" s="29">
        <v>5000</v>
      </c>
      <c r="G449" s="31">
        <f t="shared" si="30"/>
        <v>0</v>
      </c>
      <c r="H449" s="29">
        <v>5000</v>
      </c>
      <c r="I449" s="313" t="s">
        <v>4013</v>
      </c>
      <c r="J449" s="4"/>
      <c r="K449" s="4"/>
      <c r="L449" s="4"/>
      <c r="M449" s="4"/>
      <c r="N449" s="4"/>
      <c r="O449" s="4"/>
      <c r="P449" s="4"/>
      <c r="Q449" s="4"/>
      <c r="R449" s="4"/>
      <c r="S449" s="4"/>
    </row>
    <row r="450" spans="1:19" ht="60" x14ac:dyDescent="0.25">
      <c r="A450" s="320">
        <v>3.4359999999999999</v>
      </c>
      <c r="B450" s="25" t="s">
        <v>3921</v>
      </c>
      <c r="C450" s="70" t="s">
        <v>3993</v>
      </c>
      <c r="D450" s="69" t="s">
        <v>3994</v>
      </c>
      <c r="E450" s="25" t="s">
        <v>3908</v>
      </c>
      <c r="F450" s="29">
        <v>3000</v>
      </c>
      <c r="G450" s="31">
        <v>0</v>
      </c>
      <c r="H450" s="29">
        <v>3000</v>
      </c>
      <c r="I450" s="313" t="s">
        <v>4013</v>
      </c>
      <c r="J450" s="4"/>
      <c r="K450" s="4"/>
      <c r="L450" s="4"/>
      <c r="M450" s="4"/>
      <c r="N450" s="4"/>
      <c r="O450" s="4"/>
      <c r="P450" s="4"/>
      <c r="Q450" s="4"/>
      <c r="R450" s="4"/>
      <c r="S450" s="4"/>
    </row>
    <row r="451" spans="1:19" ht="35.25" customHeight="1" x14ac:dyDescent="0.25">
      <c r="A451" s="320">
        <v>3.4369999999999998</v>
      </c>
      <c r="B451" s="25" t="s">
        <v>3921</v>
      </c>
      <c r="C451" s="70" t="s">
        <v>3993</v>
      </c>
      <c r="D451" s="69" t="s">
        <v>3998</v>
      </c>
      <c r="E451" s="25" t="s">
        <v>3908</v>
      </c>
      <c r="F451" s="29">
        <v>1000</v>
      </c>
      <c r="G451" s="31">
        <v>0</v>
      </c>
      <c r="H451" s="29">
        <v>1000</v>
      </c>
      <c r="I451" s="313" t="s">
        <v>4013</v>
      </c>
      <c r="J451" s="4"/>
      <c r="K451" s="4"/>
      <c r="L451" s="4"/>
      <c r="M451" s="4"/>
      <c r="N451" s="4"/>
      <c r="O451" s="4"/>
      <c r="P451" s="4"/>
      <c r="Q451" s="4"/>
      <c r="R451" s="4"/>
      <c r="S451" s="4"/>
    </row>
    <row r="452" spans="1:19" ht="39.75" customHeight="1" x14ac:dyDescent="0.25">
      <c r="A452" s="320">
        <v>3.4380000000000002</v>
      </c>
      <c r="B452" s="25" t="s">
        <v>3921</v>
      </c>
      <c r="C452" s="70" t="s">
        <v>3995</v>
      </c>
      <c r="D452" s="69" t="s">
        <v>3997</v>
      </c>
      <c r="E452" s="25" t="s">
        <v>3908</v>
      </c>
      <c r="F452" s="29">
        <v>40000</v>
      </c>
      <c r="G452" s="31">
        <f t="shared" si="30"/>
        <v>0</v>
      </c>
      <c r="H452" s="29">
        <v>40000</v>
      </c>
      <c r="I452" s="313" t="s">
        <v>4013</v>
      </c>
      <c r="J452" s="4"/>
      <c r="K452" s="4"/>
      <c r="L452" s="4"/>
      <c r="M452" s="4"/>
      <c r="N452" s="4"/>
      <c r="O452" s="4"/>
      <c r="P452" s="4"/>
      <c r="Q452" s="4"/>
      <c r="R452" s="4"/>
      <c r="S452" s="4"/>
    </row>
    <row r="453" spans="1:19" ht="24.75" hidden="1" customHeight="1" x14ac:dyDescent="0.25">
      <c r="A453" s="320">
        <v>3.4390000000000001</v>
      </c>
      <c r="B453" s="25" t="s">
        <v>3921</v>
      </c>
      <c r="C453" s="25"/>
      <c r="D453" s="69" t="s">
        <v>3032</v>
      </c>
      <c r="E453" s="25" t="s">
        <v>3908</v>
      </c>
      <c r="F453" s="29"/>
      <c r="G453" s="31">
        <f t="shared" si="30"/>
        <v>0</v>
      </c>
      <c r="H453" s="29">
        <f t="shared" si="31"/>
        <v>0</v>
      </c>
      <c r="I453" s="313"/>
      <c r="J453" s="4"/>
      <c r="K453" s="4"/>
      <c r="L453" s="4"/>
      <c r="M453" s="4"/>
      <c r="N453" s="4"/>
      <c r="O453" s="4"/>
      <c r="P453" s="4"/>
      <c r="Q453" s="4"/>
      <c r="R453" s="4"/>
      <c r="S453" s="4"/>
    </row>
    <row r="454" spans="1:19" s="80" customFormat="1" ht="18.75" customHeight="1" x14ac:dyDescent="0.25">
      <c r="A454" s="377"/>
      <c r="B454" s="290"/>
      <c r="C454" s="291"/>
      <c r="D454" s="292"/>
      <c r="E454" s="291"/>
      <c r="F454" s="293"/>
      <c r="G454" s="294"/>
      <c r="H454" s="293"/>
      <c r="I454" s="328"/>
      <c r="J454" s="295"/>
      <c r="K454" s="295"/>
      <c r="L454" s="295"/>
      <c r="M454" s="295"/>
      <c r="N454" s="295"/>
      <c r="O454" s="295"/>
      <c r="P454" s="295"/>
      <c r="Q454" s="295"/>
      <c r="R454" s="295"/>
      <c r="S454" s="295"/>
    </row>
    <row r="455" spans="1:19" s="80" customFormat="1" ht="18.75" customHeight="1" x14ac:dyDescent="0.25">
      <c r="A455" s="377"/>
      <c r="B455" s="290"/>
      <c r="C455" s="291"/>
      <c r="D455" s="292"/>
      <c r="E455" s="291"/>
      <c r="F455" s="293"/>
      <c r="G455" s="294"/>
      <c r="H455" s="293"/>
      <c r="I455" s="328"/>
      <c r="J455" s="295"/>
      <c r="K455" s="295"/>
      <c r="L455" s="295"/>
      <c r="M455" s="295"/>
      <c r="N455" s="295"/>
      <c r="O455" s="295"/>
      <c r="P455" s="295"/>
      <c r="Q455" s="295"/>
      <c r="R455" s="295"/>
      <c r="S455" s="295"/>
    </row>
    <row r="456" spans="1:19" s="80" customFormat="1" ht="18.75" customHeight="1" x14ac:dyDescent="0.25">
      <c r="A456" s="377"/>
      <c r="B456" s="290"/>
      <c r="C456" s="291"/>
      <c r="D456" s="292"/>
      <c r="E456" s="291"/>
      <c r="F456" s="293"/>
      <c r="G456" s="294"/>
      <c r="H456" s="293"/>
      <c r="I456" s="328"/>
      <c r="J456" s="295"/>
      <c r="K456" s="295"/>
      <c r="L456" s="295"/>
      <c r="M456" s="295"/>
      <c r="N456" s="295"/>
      <c r="O456" s="295"/>
      <c r="P456" s="295"/>
      <c r="Q456" s="295"/>
      <c r="R456" s="295"/>
      <c r="S456" s="295"/>
    </row>
    <row r="457" spans="1:19" s="80" customFormat="1" ht="18.75" customHeight="1" x14ac:dyDescent="0.25">
      <c r="A457" s="377"/>
      <c r="B457" s="290"/>
      <c r="C457" s="291"/>
      <c r="D457" s="292"/>
      <c r="E457" s="291"/>
      <c r="F457" s="293"/>
      <c r="G457" s="294"/>
      <c r="H457" s="293"/>
      <c r="I457" s="328"/>
      <c r="J457" s="295"/>
      <c r="K457" s="295"/>
      <c r="L457" s="295"/>
      <c r="M457" s="295"/>
      <c r="N457" s="295"/>
      <c r="O457" s="295"/>
      <c r="P457" s="295"/>
      <c r="Q457" s="295"/>
      <c r="R457" s="295"/>
      <c r="S457" s="295"/>
    </row>
    <row r="458" spans="1:19" s="80" customFormat="1" ht="18.75" customHeight="1" x14ac:dyDescent="0.25">
      <c r="A458" s="377"/>
      <c r="B458" s="290"/>
      <c r="C458" s="291"/>
      <c r="D458" s="292"/>
      <c r="E458" s="291"/>
      <c r="F458" s="293"/>
      <c r="G458" s="294"/>
      <c r="H458" s="293"/>
      <c r="I458" s="328"/>
      <c r="J458" s="295"/>
      <c r="K458" s="295"/>
      <c r="L458" s="295"/>
      <c r="M458" s="295"/>
      <c r="N458" s="295"/>
      <c r="O458" s="295"/>
      <c r="P458" s="295"/>
      <c r="Q458" s="295"/>
      <c r="R458" s="295"/>
      <c r="S458" s="295"/>
    </row>
    <row r="459" spans="1:19" s="80" customFormat="1" ht="18.75" customHeight="1" x14ac:dyDescent="0.25">
      <c r="A459" s="377"/>
      <c r="B459" s="290"/>
      <c r="C459" s="291"/>
      <c r="D459" s="292"/>
      <c r="E459" s="291"/>
      <c r="F459" s="293"/>
      <c r="G459" s="294"/>
      <c r="H459" s="293"/>
      <c r="I459" s="328"/>
      <c r="J459" s="295"/>
      <c r="K459" s="295"/>
      <c r="L459" s="295"/>
      <c r="M459" s="295"/>
      <c r="N459" s="295"/>
      <c r="O459" s="295"/>
      <c r="P459" s="295"/>
      <c r="Q459" s="295"/>
      <c r="R459" s="295"/>
      <c r="S459" s="295"/>
    </row>
    <row r="460" spans="1:19" s="80" customFormat="1" ht="18.75" customHeight="1" x14ac:dyDescent="0.25">
      <c r="A460" s="377"/>
      <c r="B460" s="290"/>
      <c r="C460" s="291"/>
      <c r="D460" s="292"/>
      <c r="E460" s="291"/>
      <c r="F460" s="293"/>
      <c r="G460" s="294"/>
      <c r="H460" s="293"/>
      <c r="I460" s="328"/>
      <c r="J460" s="295"/>
      <c r="K460" s="295"/>
      <c r="L460" s="295"/>
      <c r="M460" s="295"/>
      <c r="N460" s="295"/>
      <c r="O460" s="295"/>
      <c r="P460" s="295"/>
      <c r="Q460" s="295"/>
      <c r="R460" s="295"/>
      <c r="S460" s="295"/>
    </row>
    <row r="461" spans="1:19" s="80" customFormat="1" ht="18.75" customHeight="1" x14ac:dyDescent="0.25">
      <c r="A461" s="377"/>
      <c r="B461" s="290"/>
      <c r="C461" s="291"/>
      <c r="D461" s="292"/>
      <c r="E461" s="291"/>
      <c r="F461" s="293"/>
      <c r="G461" s="294"/>
      <c r="H461" s="293"/>
      <c r="I461" s="328"/>
      <c r="J461" s="295"/>
      <c r="K461" s="295"/>
      <c r="L461" s="295"/>
      <c r="M461" s="295"/>
      <c r="N461" s="295"/>
      <c r="O461" s="295"/>
      <c r="P461" s="295"/>
      <c r="Q461" s="295"/>
      <c r="R461" s="295"/>
      <c r="S461" s="295"/>
    </row>
    <row r="462" spans="1:19" s="80" customFormat="1" ht="18.75" customHeight="1" x14ac:dyDescent="0.25">
      <c r="A462" s="377"/>
      <c r="B462" s="290"/>
      <c r="C462" s="291"/>
      <c r="D462" s="292"/>
      <c r="E462" s="291"/>
      <c r="F462" s="293"/>
      <c r="G462" s="294"/>
      <c r="H462" s="293"/>
      <c r="I462" s="328"/>
      <c r="J462" s="295"/>
      <c r="K462" s="295"/>
      <c r="L462" s="295"/>
      <c r="M462" s="295"/>
      <c r="N462" s="295"/>
      <c r="O462" s="295"/>
      <c r="P462" s="295"/>
      <c r="Q462" s="295"/>
      <c r="R462" s="295"/>
      <c r="S462" s="295"/>
    </row>
    <row r="463" spans="1:19" s="80" customFormat="1" ht="18.75" customHeight="1" x14ac:dyDescent="0.25">
      <c r="A463" s="377"/>
      <c r="B463" s="290"/>
      <c r="C463" s="291"/>
      <c r="D463" s="292"/>
      <c r="E463" s="291"/>
      <c r="F463" s="293"/>
      <c r="G463" s="294"/>
      <c r="H463" s="293"/>
      <c r="I463" s="328"/>
      <c r="J463" s="295"/>
      <c r="K463" s="295"/>
      <c r="L463" s="295"/>
      <c r="M463" s="295"/>
      <c r="N463" s="295"/>
      <c r="O463" s="295"/>
      <c r="P463" s="295"/>
      <c r="Q463" s="295"/>
      <c r="R463" s="295"/>
      <c r="S463" s="295"/>
    </row>
    <row r="464" spans="1:19" s="80" customFormat="1" ht="18.75" customHeight="1" x14ac:dyDescent="0.25">
      <c r="A464" s="377"/>
      <c r="B464" s="290"/>
      <c r="C464" s="291"/>
      <c r="D464" s="292"/>
      <c r="E464" s="291"/>
      <c r="F464" s="293"/>
      <c r="G464" s="294"/>
      <c r="H464" s="293"/>
      <c r="I464" s="328"/>
      <c r="J464" s="295"/>
      <c r="K464" s="295"/>
      <c r="L464" s="295"/>
      <c r="M464" s="295"/>
      <c r="N464" s="295"/>
      <c r="O464" s="295"/>
      <c r="P464" s="295"/>
      <c r="Q464" s="295"/>
      <c r="R464" s="295"/>
      <c r="S464" s="295"/>
    </row>
    <row r="465" spans="1:19" s="80" customFormat="1" ht="18.75" customHeight="1" x14ac:dyDescent="0.25">
      <c r="A465" s="377"/>
      <c r="B465" s="290"/>
      <c r="C465" s="291"/>
      <c r="D465" s="292"/>
      <c r="E465" s="291"/>
      <c r="F465" s="293"/>
      <c r="G465" s="294"/>
      <c r="H465" s="293"/>
      <c r="I465" s="328"/>
      <c r="J465" s="295"/>
      <c r="K465" s="295"/>
      <c r="L465" s="295"/>
      <c r="M465" s="295"/>
      <c r="N465" s="295"/>
      <c r="O465" s="295"/>
      <c r="P465" s="295"/>
      <c r="Q465" s="295"/>
      <c r="R465" s="295"/>
      <c r="S465" s="295"/>
    </row>
    <row r="466" spans="1:19" s="80" customFormat="1" ht="18.75" customHeight="1" x14ac:dyDescent="0.25">
      <c r="A466" s="377"/>
      <c r="B466" s="290"/>
      <c r="C466" s="291"/>
      <c r="D466" s="292"/>
      <c r="E466" s="291"/>
      <c r="F466" s="293"/>
      <c r="G466" s="294"/>
      <c r="H466" s="293"/>
      <c r="I466" s="328"/>
      <c r="J466" s="295"/>
      <c r="K466" s="295"/>
      <c r="L466" s="295"/>
      <c r="M466" s="295"/>
      <c r="N466" s="295"/>
      <c r="O466" s="295"/>
      <c r="P466" s="295"/>
      <c r="Q466" s="295"/>
      <c r="R466" s="295"/>
      <c r="S466" s="295"/>
    </row>
    <row r="467" spans="1:19" s="80" customFormat="1" ht="18.75" customHeight="1" x14ac:dyDescent="0.25">
      <c r="A467" s="377"/>
      <c r="B467" s="290"/>
      <c r="C467" s="291"/>
      <c r="D467" s="292"/>
      <c r="E467" s="291"/>
      <c r="F467" s="293"/>
      <c r="G467" s="294"/>
      <c r="H467" s="293"/>
      <c r="I467" s="328"/>
      <c r="J467" s="295"/>
      <c r="K467" s="295"/>
      <c r="L467" s="295"/>
      <c r="M467" s="295"/>
      <c r="N467" s="295"/>
      <c r="O467" s="295"/>
      <c r="P467" s="295"/>
      <c r="Q467" s="295"/>
      <c r="R467" s="295"/>
      <c r="S467" s="295"/>
    </row>
    <row r="468" spans="1:19" s="80" customFormat="1" ht="18.75" customHeight="1" x14ac:dyDescent="0.25">
      <c r="A468" s="377"/>
      <c r="B468" s="290"/>
      <c r="C468" s="291"/>
      <c r="D468" s="292"/>
      <c r="E468" s="291"/>
      <c r="F468" s="293"/>
      <c r="G468" s="294"/>
      <c r="H468" s="293"/>
      <c r="I468" s="328"/>
      <c r="J468" s="295"/>
      <c r="K468" s="295"/>
      <c r="L468" s="295"/>
      <c r="M468" s="295"/>
      <c r="N468" s="295"/>
      <c r="O468" s="295"/>
      <c r="P468" s="295"/>
      <c r="Q468" s="295"/>
      <c r="R468" s="295"/>
      <c r="S468" s="295"/>
    </row>
    <row r="469" spans="1:19" s="80" customFormat="1" ht="18.75" customHeight="1" x14ac:dyDescent="0.25">
      <c r="A469" s="377"/>
      <c r="B469" s="290"/>
      <c r="C469" s="291"/>
      <c r="D469" s="292"/>
      <c r="E469" s="291"/>
      <c r="F469" s="293"/>
      <c r="G469" s="294"/>
      <c r="H469" s="293"/>
      <c r="I469" s="328"/>
      <c r="J469" s="295"/>
      <c r="K469" s="295"/>
      <c r="L469" s="295"/>
      <c r="M469" s="295"/>
      <c r="N469" s="295"/>
      <c r="O469" s="295"/>
      <c r="P469" s="295"/>
      <c r="Q469" s="295"/>
      <c r="R469" s="295"/>
      <c r="S469" s="295"/>
    </row>
    <row r="470" spans="1:19" s="80" customFormat="1" ht="18.75" customHeight="1" x14ac:dyDescent="0.25">
      <c r="A470" s="377"/>
      <c r="B470" s="290"/>
      <c r="C470" s="291"/>
      <c r="D470" s="292"/>
      <c r="E470" s="291"/>
      <c r="F470" s="293"/>
      <c r="G470" s="294"/>
      <c r="H470" s="293"/>
      <c r="I470" s="328"/>
      <c r="J470" s="295"/>
      <c r="K470" s="295"/>
      <c r="L470" s="295"/>
      <c r="M470" s="295"/>
      <c r="N470" s="295"/>
      <c r="O470" s="295"/>
      <c r="P470" s="295"/>
      <c r="Q470" s="295"/>
      <c r="R470" s="295"/>
      <c r="S470" s="295"/>
    </row>
    <row r="471" spans="1:19" s="80" customFormat="1" ht="18.75" customHeight="1" x14ac:dyDescent="0.25">
      <c r="A471" s="377"/>
      <c r="B471" s="290"/>
      <c r="C471" s="291"/>
      <c r="D471" s="292"/>
      <c r="E471" s="291"/>
      <c r="F471" s="293"/>
      <c r="G471" s="294"/>
      <c r="H471" s="293"/>
      <c r="I471" s="328"/>
      <c r="J471" s="295"/>
      <c r="K471" s="295"/>
      <c r="L471" s="295"/>
      <c r="M471" s="295"/>
      <c r="N471" s="295"/>
      <c r="O471" s="295"/>
      <c r="P471" s="295"/>
      <c r="Q471" s="295"/>
      <c r="R471" s="295"/>
      <c r="S471" s="295"/>
    </row>
    <row r="472" spans="1:19" s="80" customFormat="1" ht="18.75" customHeight="1" x14ac:dyDescent="0.25">
      <c r="A472" s="377"/>
      <c r="B472" s="290"/>
      <c r="C472" s="291"/>
      <c r="D472" s="292"/>
      <c r="E472" s="291"/>
      <c r="F472" s="293"/>
      <c r="G472" s="294"/>
      <c r="H472" s="293"/>
      <c r="I472" s="328"/>
      <c r="J472" s="295"/>
      <c r="K472" s="295"/>
      <c r="L472" s="295"/>
      <c r="M472" s="295"/>
      <c r="N472" s="295"/>
      <c r="O472" s="295"/>
      <c r="P472" s="295"/>
      <c r="Q472" s="295"/>
      <c r="R472" s="295"/>
      <c r="S472" s="295"/>
    </row>
    <row r="473" spans="1:19" s="80" customFormat="1" ht="18.75" customHeight="1" x14ac:dyDescent="0.25">
      <c r="A473" s="377"/>
      <c r="B473" s="290"/>
      <c r="C473" s="291"/>
      <c r="D473" s="292"/>
      <c r="E473" s="291"/>
      <c r="F473" s="293"/>
      <c r="G473" s="294"/>
      <c r="H473" s="293"/>
      <c r="I473" s="328"/>
      <c r="J473" s="295"/>
      <c r="K473" s="295"/>
      <c r="L473" s="295"/>
      <c r="M473" s="295"/>
      <c r="N473" s="295"/>
      <c r="O473" s="295"/>
      <c r="P473" s="295"/>
      <c r="Q473" s="295"/>
      <c r="R473" s="295"/>
      <c r="S473" s="295"/>
    </row>
    <row r="474" spans="1:19" s="80" customFormat="1" ht="18.75" customHeight="1" x14ac:dyDescent="0.25">
      <c r="A474" s="377"/>
      <c r="B474" s="290"/>
      <c r="C474" s="291"/>
      <c r="D474" s="292"/>
      <c r="E474" s="291"/>
      <c r="F474" s="293"/>
      <c r="G474" s="294"/>
      <c r="H474" s="293"/>
      <c r="I474" s="328"/>
      <c r="J474" s="295"/>
      <c r="K474" s="295"/>
      <c r="L474" s="295"/>
      <c r="M474" s="295"/>
      <c r="N474" s="295"/>
      <c r="O474" s="295"/>
      <c r="P474" s="295"/>
      <c r="Q474" s="295"/>
      <c r="R474" s="295"/>
      <c r="S474" s="295"/>
    </row>
    <row r="475" spans="1:19" s="80" customFormat="1" ht="18.75" customHeight="1" x14ac:dyDescent="0.25">
      <c r="A475" s="377"/>
      <c r="B475" s="290"/>
      <c r="C475" s="291"/>
      <c r="D475" s="292"/>
      <c r="E475" s="291"/>
      <c r="F475" s="293"/>
      <c r="G475" s="294"/>
      <c r="H475" s="293"/>
      <c r="I475" s="328"/>
      <c r="J475" s="295"/>
      <c r="K475" s="295"/>
      <c r="L475" s="295"/>
      <c r="M475" s="295"/>
      <c r="N475" s="295"/>
      <c r="O475" s="295"/>
      <c r="P475" s="295"/>
      <c r="Q475" s="295"/>
      <c r="R475" s="295"/>
      <c r="S475" s="295"/>
    </row>
    <row r="476" spans="1:19" s="80" customFormat="1" ht="18.75" customHeight="1" x14ac:dyDescent="0.25">
      <c r="A476" s="377"/>
      <c r="B476" s="290"/>
      <c r="C476" s="291"/>
      <c r="D476" s="292"/>
      <c r="E476" s="291"/>
      <c r="F476" s="293"/>
      <c r="G476" s="294"/>
      <c r="H476" s="293"/>
      <c r="I476" s="328"/>
      <c r="J476" s="295"/>
      <c r="K476" s="295"/>
      <c r="L476" s="295"/>
      <c r="M476" s="295"/>
      <c r="N476" s="295"/>
      <c r="O476" s="295"/>
      <c r="P476" s="295"/>
      <c r="Q476" s="295"/>
      <c r="R476" s="295"/>
      <c r="S476" s="295"/>
    </row>
    <row r="477" spans="1:19" s="80" customFormat="1" ht="18.75" customHeight="1" x14ac:dyDescent="0.25">
      <c r="A477" s="377"/>
      <c r="B477" s="290"/>
      <c r="C477" s="291"/>
      <c r="D477" s="292"/>
      <c r="E477" s="291"/>
      <c r="F477" s="293"/>
      <c r="G477" s="294"/>
      <c r="H477" s="293"/>
      <c r="I477" s="328"/>
      <c r="J477" s="295"/>
      <c r="K477" s="295"/>
      <c r="L477" s="295"/>
      <c r="M477" s="295"/>
      <c r="N477" s="295"/>
      <c r="O477" s="295"/>
      <c r="P477" s="295"/>
      <c r="Q477" s="295"/>
      <c r="R477" s="295"/>
      <c r="S477" s="295"/>
    </row>
    <row r="478" spans="1:19" s="80" customFormat="1" ht="18.75" customHeight="1" x14ac:dyDescent="0.25">
      <c r="A478" s="377"/>
      <c r="B478" s="290"/>
      <c r="C478" s="291"/>
      <c r="D478" s="292"/>
      <c r="E478" s="291"/>
      <c r="F478" s="293"/>
      <c r="G478" s="294"/>
      <c r="H478" s="293"/>
      <c r="I478" s="328"/>
      <c r="J478" s="295"/>
      <c r="K478" s="295"/>
      <c r="L478" s="295"/>
      <c r="M478" s="295"/>
      <c r="N478" s="295"/>
      <c r="O478" s="295"/>
      <c r="P478" s="295"/>
      <c r="Q478" s="295"/>
      <c r="R478" s="295"/>
      <c r="S478" s="295"/>
    </row>
    <row r="479" spans="1:19" s="80" customFormat="1" ht="18.75" customHeight="1" x14ac:dyDescent="0.25">
      <c r="A479" s="377"/>
      <c r="B479" s="290"/>
      <c r="C479" s="291"/>
      <c r="D479" s="292"/>
      <c r="E479" s="291"/>
      <c r="F479" s="293"/>
      <c r="G479" s="294"/>
      <c r="H479" s="293"/>
      <c r="I479" s="328"/>
      <c r="J479" s="295"/>
      <c r="K479" s="295"/>
      <c r="L479" s="295"/>
      <c r="M479" s="295"/>
      <c r="N479" s="295"/>
      <c r="O479" s="295"/>
      <c r="P479" s="295"/>
      <c r="Q479" s="295"/>
      <c r="R479" s="295"/>
      <c r="S479" s="295"/>
    </row>
    <row r="480" spans="1:19" s="80" customFormat="1" ht="18.75" customHeight="1" x14ac:dyDescent="0.25">
      <c r="A480" s="377"/>
      <c r="B480" s="290"/>
      <c r="C480" s="291"/>
      <c r="D480" s="292"/>
      <c r="E480" s="291"/>
      <c r="F480" s="293"/>
      <c r="G480" s="294"/>
      <c r="H480" s="293"/>
      <c r="I480" s="328"/>
      <c r="J480" s="295"/>
      <c r="K480" s="295"/>
      <c r="L480" s="295"/>
      <c r="M480" s="295"/>
      <c r="N480" s="295"/>
      <c r="O480" s="295"/>
      <c r="P480" s="295"/>
      <c r="Q480" s="295"/>
      <c r="R480" s="295"/>
      <c r="S480" s="295"/>
    </row>
    <row r="481" spans="1:19" s="80" customFormat="1" ht="18.75" customHeight="1" x14ac:dyDescent="0.25">
      <c r="A481" s="377"/>
      <c r="B481" s="290"/>
      <c r="C481" s="291"/>
      <c r="D481" s="292"/>
      <c r="E481" s="291"/>
      <c r="F481" s="293"/>
      <c r="G481" s="294"/>
      <c r="H481" s="293"/>
      <c r="I481" s="328"/>
      <c r="J481" s="295"/>
      <c r="K481" s="295"/>
      <c r="L481" s="295"/>
      <c r="M481" s="295"/>
      <c r="N481" s="295"/>
      <c r="O481" s="295"/>
      <c r="P481" s="295"/>
      <c r="Q481" s="295"/>
      <c r="R481" s="295"/>
      <c r="S481" s="295"/>
    </row>
    <row r="482" spans="1:19" s="80" customFormat="1" ht="18.75" customHeight="1" x14ac:dyDescent="0.25">
      <c r="A482" s="377"/>
      <c r="B482" s="290"/>
      <c r="C482" s="291"/>
      <c r="D482" s="292"/>
      <c r="E482" s="291"/>
      <c r="F482" s="293"/>
      <c r="G482" s="294"/>
      <c r="H482" s="293"/>
      <c r="I482" s="328"/>
      <c r="J482" s="295"/>
      <c r="K482" s="295"/>
      <c r="L482" s="295"/>
      <c r="M482" s="295"/>
      <c r="N482" s="295"/>
      <c r="O482" s="295"/>
      <c r="P482" s="295"/>
      <c r="Q482" s="295"/>
      <c r="R482" s="295"/>
      <c r="S482" s="295"/>
    </row>
    <row r="483" spans="1:19" s="80" customFormat="1" ht="18.75" customHeight="1" x14ac:dyDescent="0.25">
      <c r="A483" s="377"/>
      <c r="B483" s="290"/>
      <c r="C483" s="291"/>
      <c r="D483" s="292"/>
      <c r="E483" s="291"/>
      <c r="F483" s="293"/>
      <c r="G483" s="294"/>
      <c r="H483" s="293"/>
      <c r="I483" s="328"/>
      <c r="J483" s="295"/>
      <c r="K483" s="295"/>
      <c r="L483" s="295"/>
      <c r="M483" s="295"/>
      <c r="N483" s="295"/>
      <c r="O483" s="295"/>
      <c r="P483" s="295"/>
      <c r="Q483" s="295"/>
      <c r="R483" s="295"/>
      <c r="S483" s="295"/>
    </row>
    <row r="484" spans="1:19" s="80" customFormat="1" ht="18.75" customHeight="1" x14ac:dyDescent="0.25">
      <c r="A484" s="377"/>
      <c r="B484" s="290"/>
      <c r="C484" s="291"/>
      <c r="D484" s="292"/>
      <c r="E484" s="291"/>
      <c r="F484" s="293"/>
      <c r="G484" s="294"/>
      <c r="H484" s="293"/>
      <c r="I484" s="328"/>
      <c r="J484" s="295"/>
      <c r="K484" s="295"/>
      <c r="L484" s="295"/>
      <c r="M484" s="295"/>
      <c r="N484" s="295"/>
      <c r="O484" s="295"/>
      <c r="P484" s="295"/>
      <c r="Q484" s="295"/>
      <c r="R484" s="295"/>
      <c r="S484" s="295"/>
    </row>
    <row r="485" spans="1:19" s="80" customFormat="1" ht="18.75" customHeight="1" x14ac:dyDescent="0.25">
      <c r="A485" s="377"/>
      <c r="B485" s="290"/>
      <c r="C485" s="291"/>
      <c r="D485" s="292"/>
      <c r="E485" s="291"/>
      <c r="F485" s="293"/>
      <c r="G485" s="294"/>
      <c r="H485" s="293"/>
      <c r="I485" s="328"/>
      <c r="J485" s="295"/>
      <c r="K485" s="295"/>
      <c r="L485" s="295"/>
      <c r="M485" s="295"/>
      <c r="N485" s="295"/>
      <c r="O485" s="295"/>
      <c r="P485" s="295"/>
      <c r="Q485" s="295"/>
      <c r="R485" s="295"/>
      <c r="S485" s="295"/>
    </row>
    <row r="486" spans="1:19" s="80" customFormat="1" ht="18.75" customHeight="1" x14ac:dyDescent="0.25">
      <c r="A486" s="377"/>
      <c r="B486" s="290"/>
      <c r="C486" s="291"/>
      <c r="D486" s="292"/>
      <c r="E486" s="291"/>
      <c r="F486" s="293"/>
      <c r="G486" s="294"/>
      <c r="H486" s="293"/>
      <c r="I486" s="328"/>
      <c r="J486" s="295"/>
      <c r="K486" s="295"/>
      <c r="L486" s="295"/>
      <c r="M486" s="295"/>
      <c r="N486" s="295"/>
      <c r="O486" s="295"/>
      <c r="P486" s="295"/>
      <c r="Q486" s="295"/>
      <c r="R486" s="295"/>
      <c r="S486" s="295"/>
    </row>
    <row r="487" spans="1:19" s="80" customFormat="1" ht="18.75" customHeight="1" x14ac:dyDescent="0.25">
      <c r="A487" s="377"/>
      <c r="B487" s="290"/>
      <c r="C487" s="291"/>
      <c r="D487" s="292"/>
      <c r="E487" s="291"/>
      <c r="F487" s="293"/>
      <c r="G487" s="294"/>
      <c r="H487" s="293"/>
      <c r="I487" s="328"/>
      <c r="J487" s="295"/>
      <c r="K487" s="295"/>
      <c r="L487" s="295"/>
      <c r="M487" s="295"/>
      <c r="N487" s="295"/>
      <c r="O487" s="295"/>
      <c r="P487" s="295"/>
      <c r="Q487" s="295"/>
      <c r="R487" s="295"/>
      <c r="S487" s="295"/>
    </row>
    <row r="488" spans="1:19" s="80" customFormat="1" ht="18.75" customHeight="1" x14ac:dyDescent="0.25">
      <c r="A488" s="377"/>
      <c r="B488" s="290"/>
      <c r="C488" s="291"/>
      <c r="D488" s="292"/>
      <c r="E488" s="291"/>
      <c r="F488" s="293"/>
      <c r="G488" s="294"/>
      <c r="H488" s="293"/>
      <c r="I488" s="328"/>
      <c r="J488" s="295"/>
      <c r="K488" s="295"/>
      <c r="L488" s="295"/>
      <c r="M488" s="295"/>
      <c r="N488" s="295"/>
      <c r="O488" s="295"/>
      <c r="P488" s="295"/>
      <c r="Q488" s="295"/>
      <c r="R488" s="295"/>
      <c r="S488" s="295"/>
    </row>
    <row r="489" spans="1:19" s="80" customFormat="1" ht="18.75" customHeight="1" x14ac:dyDescent="0.25">
      <c r="A489" s="377"/>
      <c r="B489" s="290"/>
      <c r="C489" s="291"/>
      <c r="D489" s="292"/>
      <c r="E489" s="291"/>
      <c r="F489" s="293"/>
      <c r="G489" s="294"/>
      <c r="H489" s="293"/>
      <c r="I489" s="328"/>
      <c r="J489" s="295"/>
      <c r="K489" s="295"/>
      <c r="L489" s="295"/>
      <c r="M489" s="295"/>
      <c r="N489" s="295"/>
      <c r="O489" s="295"/>
      <c r="P489" s="295"/>
      <c r="Q489" s="295"/>
      <c r="R489" s="295"/>
      <c r="S489" s="295"/>
    </row>
    <row r="490" spans="1:19" s="80" customFormat="1" ht="18.75" customHeight="1" x14ac:dyDescent="0.25">
      <c r="A490" s="377"/>
      <c r="B490" s="290"/>
      <c r="C490" s="291"/>
      <c r="D490" s="292"/>
      <c r="E490" s="291"/>
      <c r="F490" s="293"/>
      <c r="G490" s="294"/>
      <c r="H490" s="293"/>
      <c r="I490" s="328"/>
      <c r="J490" s="295"/>
      <c r="K490" s="295"/>
      <c r="L490" s="295"/>
      <c r="M490" s="295"/>
      <c r="N490" s="295"/>
      <c r="O490" s="295"/>
      <c r="P490" s="295"/>
      <c r="Q490" s="295"/>
      <c r="R490" s="295"/>
      <c r="S490" s="295"/>
    </row>
    <row r="491" spans="1:19" s="80" customFormat="1" ht="18.75" customHeight="1" x14ac:dyDescent="0.25">
      <c r="A491" s="377"/>
      <c r="B491" s="290"/>
      <c r="C491" s="291"/>
      <c r="D491" s="292"/>
      <c r="E491" s="291"/>
      <c r="F491" s="293"/>
      <c r="G491" s="294"/>
      <c r="H491" s="293"/>
      <c r="I491" s="328"/>
      <c r="J491" s="295"/>
      <c r="K491" s="295"/>
      <c r="L491" s="295"/>
      <c r="M491" s="295"/>
      <c r="N491" s="295"/>
      <c r="O491" s="295"/>
      <c r="P491" s="295"/>
      <c r="Q491" s="295"/>
      <c r="R491" s="295"/>
      <c r="S491" s="295"/>
    </row>
    <row r="492" spans="1:19" s="80" customFormat="1" ht="18.75" customHeight="1" x14ac:dyDescent="0.25">
      <c r="A492" s="377"/>
      <c r="B492" s="290"/>
      <c r="C492" s="291"/>
      <c r="D492" s="292"/>
      <c r="E492" s="291"/>
      <c r="F492" s="293"/>
      <c r="G492" s="294"/>
      <c r="H492" s="293"/>
      <c r="I492" s="328"/>
      <c r="J492" s="295"/>
      <c r="K492" s="295"/>
      <c r="L492" s="295"/>
      <c r="M492" s="295"/>
      <c r="N492" s="295"/>
      <c r="O492" s="295"/>
      <c r="P492" s="295"/>
      <c r="Q492" s="295"/>
      <c r="R492" s="295"/>
      <c r="S492" s="295"/>
    </row>
    <row r="493" spans="1:19" s="80" customFormat="1" ht="18.75" customHeight="1" x14ac:dyDescent="0.25">
      <c r="A493" s="377"/>
      <c r="B493" s="290"/>
      <c r="C493" s="291"/>
      <c r="D493" s="292"/>
      <c r="E493" s="291"/>
      <c r="F493" s="293"/>
      <c r="G493" s="294"/>
      <c r="H493" s="293"/>
      <c r="I493" s="328"/>
      <c r="J493" s="295"/>
      <c r="K493" s="295"/>
      <c r="L493" s="295"/>
      <c r="M493" s="295"/>
      <c r="N493" s="295"/>
      <c r="O493" s="295"/>
      <c r="P493" s="295"/>
      <c r="Q493" s="295"/>
      <c r="R493" s="295"/>
      <c r="S493" s="295"/>
    </row>
    <row r="494" spans="1:19" s="80" customFormat="1" ht="18.75" customHeight="1" x14ac:dyDescent="0.25">
      <c r="A494" s="377"/>
      <c r="B494" s="290"/>
      <c r="C494" s="291"/>
      <c r="D494" s="292"/>
      <c r="E494" s="291"/>
      <c r="F494" s="293"/>
      <c r="G494" s="294"/>
      <c r="H494" s="293"/>
      <c r="I494" s="328"/>
      <c r="J494" s="295"/>
      <c r="K494" s="295"/>
      <c r="L494" s="295"/>
      <c r="M494" s="295"/>
      <c r="N494" s="295"/>
      <c r="O494" s="295"/>
      <c r="P494" s="295"/>
      <c r="Q494" s="295"/>
      <c r="R494" s="295"/>
      <c r="S494" s="295"/>
    </row>
    <row r="495" spans="1:19" s="80" customFormat="1" ht="18.75" customHeight="1" x14ac:dyDescent="0.25">
      <c r="A495" s="377"/>
      <c r="B495" s="290"/>
      <c r="C495" s="291"/>
      <c r="D495" s="292"/>
      <c r="E495" s="291"/>
      <c r="F495" s="293"/>
      <c r="G495" s="294"/>
      <c r="H495" s="293"/>
      <c r="I495" s="328"/>
      <c r="J495" s="295"/>
      <c r="K495" s="295"/>
      <c r="L495" s="295"/>
      <c r="M495" s="295"/>
      <c r="N495" s="295"/>
      <c r="O495" s="295"/>
      <c r="P495" s="295"/>
      <c r="Q495" s="295"/>
      <c r="R495" s="295"/>
      <c r="S495" s="295"/>
    </row>
    <row r="496" spans="1:19" s="80" customFormat="1" ht="18.75" customHeight="1" x14ac:dyDescent="0.25">
      <c r="A496" s="377"/>
      <c r="B496" s="290"/>
      <c r="C496" s="291"/>
      <c r="D496" s="292"/>
      <c r="E496" s="291"/>
      <c r="F496" s="293"/>
      <c r="G496" s="294"/>
      <c r="H496" s="293"/>
      <c r="I496" s="328"/>
      <c r="J496" s="295"/>
      <c r="K496" s="295"/>
      <c r="L496" s="295"/>
      <c r="M496" s="295"/>
      <c r="N496" s="295"/>
      <c r="O496" s="295"/>
      <c r="P496" s="295"/>
      <c r="Q496" s="295"/>
      <c r="R496" s="295"/>
      <c r="S496" s="295"/>
    </row>
    <row r="497" spans="1:19" s="80" customFormat="1" ht="18.75" customHeight="1" x14ac:dyDescent="0.25">
      <c r="A497" s="377"/>
      <c r="B497" s="290"/>
      <c r="C497" s="291"/>
      <c r="D497" s="292"/>
      <c r="E497" s="291"/>
      <c r="F497" s="293"/>
      <c r="G497" s="294"/>
      <c r="H497" s="293"/>
      <c r="I497" s="328"/>
      <c r="J497" s="295"/>
      <c r="K497" s="295"/>
      <c r="L497" s="295"/>
      <c r="M497" s="295"/>
      <c r="N497" s="295"/>
      <c r="O497" s="295"/>
      <c r="P497" s="295"/>
      <c r="Q497" s="295"/>
      <c r="R497" s="295"/>
      <c r="S497" s="295"/>
    </row>
    <row r="498" spans="1:19" s="80" customFormat="1" ht="18.75" customHeight="1" x14ac:dyDescent="0.25">
      <c r="A498" s="377"/>
      <c r="B498" s="290"/>
      <c r="C498" s="291"/>
      <c r="D498" s="292"/>
      <c r="E498" s="291"/>
      <c r="F498" s="293"/>
      <c r="G498" s="294"/>
      <c r="H498" s="293"/>
      <c r="I498" s="328"/>
      <c r="J498" s="295"/>
      <c r="K498" s="295"/>
      <c r="L498" s="295"/>
      <c r="M498" s="295"/>
      <c r="N498" s="295"/>
      <c r="O498" s="295"/>
      <c r="P498" s="295"/>
      <c r="Q498" s="295"/>
      <c r="R498" s="295"/>
      <c r="S498" s="295"/>
    </row>
    <row r="499" spans="1:19" s="80" customFormat="1" ht="18.75" customHeight="1" x14ac:dyDescent="0.25">
      <c r="A499" s="377"/>
      <c r="B499" s="290"/>
      <c r="C499" s="291"/>
      <c r="D499" s="292"/>
      <c r="E499" s="291"/>
      <c r="F499" s="293"/>
      <c r="G499" s="294"/>
      <c r="H499" s="293"/>
      <c r="I499" s="328"/>
      <c r="J499" s="295"/>
      <c r="K499" s="295"/>
      <c r="L499" s="295"/>
      <c r="M499" s="295"/>
      <c r="N499" s="295"/>
      <c r="O499" s="295"/>
      <c r="P499" s="295"/>
      <c r="Q499" s="295"/>
      <c r="R499" s="295"/>
      <c r="S499" s="295"/>
    </row>
    <row r="500" spans="1:19" s="80" customFormat="1" ht="18.75" customHeight="1" x14ac:dyDescent="0.25">
      <c r="A500" s="377"/>
      <c r="B500" s="290"/>
      <c r="C500" s="291"/>
      <c r="D500" s="292"/>
      <c r="E500" s="291"/>
      <c r="F500" s="293"/>
      <c r="G500" s="294"/>
      <c r="H500" s="293"/>
      <c r="I500" s="328"/>
      <c r="J500" s="295"/>
      <c r="K500" s="295"/>
      <c r="L500" s="295"/>
      <c r="M500" s="295"/>
      <c r="N500" s="295"/>
      <c r="O500" s="295"/>
      <c r="P500" s="295"/>
      <c r="Q500" s="295"/>
      <c r="R500" s="295"/>
      <c r="S500" s="295"/>
    </row>
    <row r="501" spans="1:19" s="80" customFormat="1" ht="18.75" customHeight="1" x14ac:dyDescent="0.25">
      <c r="A501" s="377"/>
      <c r="B501" s="290"/>
      <c r="C501" s="291"/>
      <c r="D501" s="292"/>
      <c r="E501" s="291"/>
      <c r="F501" s="293"/>
      <c r="G501" s="294"/>
      <c r="H501" s="293"/>
      <c r="I501" s="328"/>
      <c r="J501" s="295"/>
      <c r="K501" s="295"/>
      <c r="L501" s="295"/>
      <c r="M501" s="295"/>
      <c r="N501" s="295"/>
      <c r="O501" s="295"/>
      <c r="P501" s="295"/>
      <c r="Q501" s="295"/>
      <c r="R501" s="295"/>
      <c r="S501" s="295"/>
    </row>
    <row r="502" spans="1:19" s="80" customFormat="1" ht="18.75" customHeight="1" x14ac:dyDescent="0.25">
      <c r="A502" s="377"/>
      <c r="B502" s="290"/>
      <c r="C502" s="291"/>
      <c r="D502" s="292"/>
      <c r="E502" s="291"/>
      <c r="F502" s="293"/>
      <c r="G502" s="294"/>
      <c r="H502" s="293"/>
      <c r="I502" s="328"/>
      <c r="J502" s="295"/>
      <c r="K502" s="295"/>
      <c r="L502" s="295"/>
      <c r="M502" s="295"/>
      <c r="N502" s="295"/>
      <c r="O502" s="295"/>
      <c r="P502" s="295"/>
      <c r="Q502" s="295"/>
      <c r="R502" s="295"/>
      <c r="S502" s="295"/>
    </row>
    <row r="503" spans="1:19" s="80" customFormat="1" ht="18.75" customHeight="1" x14ac:dyDescent="0.25">
      <c r="A503" s="377"/>
      <c r="B503" s="290"/>
      <c r="C503" s="291"/>
      <c r="D503" s="292"/>
      <c r="E503" s="291"/>
      <c r="F503" s="293"/>
      <c r="G503" s="294"/>
      <c r="H503" s="293"/>
      <c r="I503" s="328"/>
      <c r="J503" s="295"/>
      <c r="K503" s="295"/>
      <c r="L503" s="295"/>
      <c r="M503" s="295"/>
      <c r="N503" s="295"/>
      <c r="O503" s="295"/>
      <c r="P503" s="295"/>
      <c r="Q503" s="295"/>
      <c r="R503" s="295"/>
      <c r="S503" s="295"/>
    </row>
    <row r="504" spans="1:19" s="80" customFormat="1" ht="18.75" customHeight="1" x14ac:dyDescent="0.25">
      <c r="A504" s="377"/>
      <c r="B504" s="290"/>
      <c r="C504" s="291"/>
      <c r="D504" s="292"/>
      <c r="E504" s="291"/>
      <c r="F504" s="293"/>
      <c r="G504" s="294"/>
      <c r="H504" s="293"/>
      <c r="I504" s="328"/>
      <c r="J504" s="295"/>
      <c r="K504" s="295"/>
      <c r="L504" s="295"/>
      <c r="M504" s="295"/>
      <c r="N504" s="295"/>
      <c r="O504" s="295"/>
      <c r="P504" s="295"/>
      <c r="Q504" s="295"/>
      <c r="R504" s="295"/>
      <c r="S504" s="295"/>
    </row>
    <row r="505" spans="1:19" s="80" customFormat="1" ht="18.75" customHeight="1" x14ac:dyDescent="0.25">
      <c r="A505" s="377"/>
      <c r="B505" s="290"/>
      <c r="C505" s="291"/>
      <c r="D505" s="292"/>
      <c r="E505" s="291"/>
      <c r="F505" s="293"/>
      <c r="G505" s="294"/>
      <c r="H505" s="293"/>
      <c r="I505" s="328"/>
      <c r="J505" s="295"/>
      <c r="K505" s="295"/>
      <c r="L505" s="295"/>
      <c r="M505" s="295"/>
      <c r="N505" s="295"/>
      <c r="O505" s="295"/>
      <c r="P505" s="295"/>
      <c r="Q505" s="295"/>
      <c r="R505" s="295"/>
      <c r="S505" s="295"/>
    </row>
    <row r="506" spans="1:19" s="80" customFormat="1" ht="18.75" customHeight="1" x14ac:dyDescent="0.25">
      <c r="A506" s="377"/>
      <c r="B506" s="290"/>
      <c r="C506" s="291"/>
      <c r="D506" s="292"/>
      <c r="E506" s="291"/>
      <c r="F506" s="293"/>
      <c r="G506" s="294"/>
      <c r="H506" s="293"/>
      <c r="I506" s="328"/>
      <c r="J506" s="295"/>
      <c r="K506" s="295"/>
      <c r="L506" s="295"/>
      <c r="M506" s="295"/>
      <c r="N506" s="295"/>
      <c r="O506" s="295"/>
      <c r="P506" s="295"/>
      <c r="Q506" s="295"/>
      <c r="R506" s="295"/>
      <c r="S506" s="295"/>
    </row>
    <row r="507" spans="1:19" s="80" customFormat="1" ht="18.75" customHeight="1" x14ac:dyDescent="0.25">
      <c r="A507" s="377"/>
      <c r="B507" s="290"/>
      <c r="C507" s="291"/>
      <c r="D507" s="292"/>
      <c r="E507" s="291"/>
      <c r="F507" s="293"/>
      <c r="G507" s="294"/>
      <c r="H507" s="293"/>
      <c r="I507" s="328"/>
      <c r="J507" s="295"/>
      <c r="K507" s="295"/>
      <c r="L507" s="295"/>
      <c r="M507" s="295"/>
      <c r="N507" s="295"/>
      <c r="O507" s="295"/>
      <c r="P507" s="295"/>
      <c r="Q507" s="295"/>
      <c r="R507" s="295"/>
      <c r="S507" s="295"/>
    </row>
    <row r="508" spans="1:19" s="80" customFormat="1" ht="18.75" customHeight="1" x14ac:dyDescent="0.25">
      <c r="A508" s="377"/>
      <c r="B508" s="290"/>
      <c r="C508" s="291"/>
      <c r="D508" s="292"/>
      <c r="E508" s="291"/>
      <c r="F508" s="293"/>
      <c r="G508" s="294"/>
      <c r="H508" s="293"/>
      <c r="I508" s="328"/>
      <c r="J508" s="295"/>
      <c r="K508" s="295"/>
      <c r="L508" s="295"/>
      <c r="M508" s="295"/>
      <c r="N508" s="295"/>
      <c r="O508" s="295"/>
      <c r="P508" s="295"/>
      <c r="Q508" s="295"/>
      <c r="R508" s="295"/>
      <c r="S508" s="295"/>
    </row>
    <row r="509" spans="1:19" s="80" customFormat="1" ht="18.75" customHeight="1" x14ac:dyDescent="0.25">
      <c r="A509" s="377"/>
      <c r="B509" s="290"/>
      <c r="C509" s="291"/>
      <c r="D509" s="292"/>
      <c r="E509" s="291"/>
      <c r="F509" s="293"/>
      <c r="G509" s="294"/>
      <c r="H509" s="293"/>
      <c r="I509" s="328"/>
      <c r="J509" s="295"/>
      <c r="K509" s="295"/>
      <c r="L509" s="295"/>
      <c r="M509" s="295"/>
      <c r="N509" s="295"/>
      <c r="O509" s="295"/>
      <c r="P509" s="295"/>
      <c r="Q509" s="295"/>
      <c r="R509" s="295"/>
      <c r="S509" s="295"/>
    </row>
    <row r="510" spans="1:19" s="80" customFormat="1" ht="18.75" customHeight="1" x14ac:dyDescent="0.25">
      <c r="A510" s="377"/>
      <c r="B510" s="290"/>
      <c r="C510" s="291"/>
      <c r="D510" s="292"/>
      <c r="E510" s="291"/>
      <c r="F510" s="293"/>
      <c r="G510" s="294"/>
      <c r="H510" s="293"/>
      <c r="I510" s="328"/>
      <c r="J510" s="295"/>
      <c r="K510" s="295"/>
      <c r="L510" s="295"/>
      <c r="M510" s="295"/>
      <c r="N510" s="295"/>
      <c r="O510" s="295"/>
      <c r="P510" s="295"/>
      <c r="Q510" s="295"/>
      <c r="R510" s="295"/>
      <c r="S510" s="295"/>
    </row>
    <row r="511" spans="1:19" s="80" customFormat="1" ht="18.75" customHeight="1" x14ac:dyDescent="0.25">
      <c r="A511" s="377"/>
      <c r="B511" s="290"/>
      <c r="C511" s="291"/>
      <c r="D511" s="292"/>
      <c r="E511" s="291"/>
      <c r="F511" s="293"/>
      <c r="G511" s="294"/>
      <c r="H511" s="293"/>
      <c r="I511" s="328"/>
      <c r="J511" s="295"/>
      <c r="K511" s="295"/>
      <c r="L511" s="295"/>
      <c r="M511" s="295"/>
      <c r="N511" s="295"/>
      <c r="O511" s="295"/>
      <c r="P511" s="295"/>
      <c r="Q511" s="295"/>
      <c r="R511" s="295"/>
      <c r="S511" s="295"/>
    </row>
    <row r="512" spans="1:19" s="80" customFormat="1" ht="18.75" customHeight="1" x14ac:dyDescent="0.25">
      <c r="A512" s="377"/>
      <c r="B512" s="290"/>
      <c r="C512" s="291"/>
      <c r="D512" s="292"/>
      <c r="E512" s="291"/>
      <c r="F512" s="293"/>
      <c r="G512" s="294"/>
      <c r="H512" s="293"/>
      <c r="I512" s="328"/>
      <c r="J512" s="295"/>
      <c r="K512" s="295"/>
      <c r="L512" s="295"/>
      <c r="M512" s="295"/>
      <c r="N512" s="295"/>
      <c r="O512" s="295"/>
      <c r="P512" s="295"/>
      <c r="Q512" s="295"/>
      <c r="R512" s="295"/>
      <c r="S512" s="295"/>
    </row>
    <row r="513" spans="1:19" s="80" customFormat="1" ht="18.75" customHeight="1" x14ac:dyDescent="0.25">
      <c r="A513" s="377"/>
      <c r="B513" s="290"/>
      <c r="C513" s="291"/>
      <c r="D513" s="292"/>
      <c r="E513" s="291"/>
      <c r="F513" s="293"/>
      <c r="G513" s="294"/>
      <c r="H513" s="293"/>
      <c r="I513" s="328"/>
      <c r="J513" s="295"/>
      <c r="K513" s="295"/>
      <c r="L513" s="295"/>
      <c r="M513" s="295"/>
      <c r="N513" s="295"/>
      <c r="O513" s="295"/>
      <c r="P513" s="295"/>
      <c r="Q513" s="295"/>
      <c r="R513" s="295"/>
      <c r="S513" s="295"/>
    </row>
    <row r="514" spans="1:19" s="80" customFormat="1" ht="18.75" customHeight="1" x14ac:dyDescent="0.25">
      <c r="A514" s="377"/>
      <c r="B514" s="290"/>
      <c r="C514" s="291"/>
      <c r="D514" s="292"/>
      <c r="E514" s="291"/>
      <c r="F514" s="293"/>
      <c r="G514" s="294"/>
      <c r="H514" s="293"/>
      <c r="I514" s="328"/>
      <c r="J514" s="295"/>
      <c r="K514" s="295"/>
      <c r="L514" s="295"/>
      <c r="M514" s="295"/>
      <c r="N514" s="295"/>
      <c r="O514" s="295"/>
      <c r="P514" s="295"/>
      <c r="Q514" s="295"/>
      <c r="R514" s="295"/>
      <c r="S514" s="295"/>
    </row>
    <row r="515" spans="1:19" s="80" customFormat="1" ht="18.75" customHeight="1" x14ac:dyDescent="0.25">
      <c r="A515" s="377"/>
      <c r="B515" s="290"/>
      <c r="C515" s="291"/>
      <c r="D515" s="292"/>
      <c r="E515" s="291"/>
      <c r="F515" s="293"/>
      <c r="G515" s="294"/>
      <c r="H515" s="293"/>
      <c r="I515" s="328"/>
      <c r="J515" s="295"/>
      <c r="K515" s="295"/>
      <c r="L515" s="295"/>
      <c r="M515" s="295"/>
      <c r="N515" s="295"/>
      <c r="O515" s="295"/>
      <c r="P515" s="295"/>
      <c r="Q515" s="295"/>
      <c r="R515" s="295"/>
      <c r="S515" s="295"/>
    </row>
    <row r="516" spans="1:19" s="80" customFormat="1" ht="18.75" customHeight="1" x14ac:dyDescent="0.25">
      <c r="A516" s="377"/>
      <c r="B516" s="290"/>
      <c r="C516" s="291"/>
      <c r="D516" s="292"/>
      <c r="E516" s="291"/>
      <c r="F516" s="293"/>
      <c r="G516" s="294"/>
      <c r="H516" s="293"/>
      <c r="I516" s="328"/>
      <c r="J516" s="295"/>
      <c r="K516" s="295"/>
      <c r="L516" s="295"/>
      <c r="M516" s="295"/>
      <c r="N516" s="295"/>
      <c r="O516" s="295"/>
      <c r="P516" s="295"/>
      <c r="Q516" s="295"/>
      <c r="R516" s="295"/>
      <c r="S516" s="295"/>
    </row>
    <row r="517" spans="1:19" s="80" customFormat="1" ht="18.75" customHeight="1" x14ac:dyDescent="0.25">
      <c r="A517" s="377"/>
      <c r="B517" s="290"/>
      <c r="C517" s="291"/>
      <c r="D517" s="292"/>
      <c r="E517" s="291"/>
      <c r="F517" s="293"/>
      <c r="G517" s="294"/>
      <c r="H517" s="293"/>
      <c r="I517" s="328"/>
      <c r="J517" s="295"/>
      <c r="K517" s="295"/>
      <c r="L517" s="295"/>
      <c r="M517" s="295"/>
      <c r="N517" s="295"/>
      <c r="O517" s="295"/>
      <c r="P517" s="295"/>
      <c r="Q517" s="295"/>
      <c r="R517" s="295"/>
      <c r="S517" s="295"/>
    </row>
    <row r="518" spans="1:19" s="80" customFormat="1" ht="18.75" customHeight="1" x14ac:dyDescent="0.25">
      <c r="A518" s="377"/>
      <c r="B518" s="290"/>
      <c r="C518" s="291"/>
      <c r="D518" s="292"/>
      <c r="E518" s="291"/>
      <c r="F518" s="293"/>
      <c r="G518" s="294"/>
      <c r="H518" s="293"/>
      <c r="I518" s="328"/>
      <c r="J518" s="295"/>
      <c r="K518" s="295"/>
      <c r="L518" s="295"/>
      <c r="M518" s="295"/>
      <c r="N518" s="295"/>
      <c r="O518" s="295"/>
      <c r="P518" s="295"/>
      <c r="Q518" s="295"/>
      <c r="R518" s="295"/>
      <c r="S518" s="295"/>
    </row>
    <row r="519" spans="1:19" s="80" customFormat="1" ht="18.75" customHeight="1" x14ac:dyDescent="0.25">
      <c r="A519" s="377"/>
      <c r="B519" s="290"/>
      <c r="C519" s="291"/>
      <c r="D519" s="292"/>
      <c r="E519" s="291"/>
      <c r="F519" s="293"/>
      <c r="G519" s="294"/>
      <c r="H519" s="293"/>
      <c r="I519" s="328"/>
      <c r="J519" s="295"/>
      <c r="K519" s="295"/>
      <c r="L519" s="295"/>
      <c r="M519" s="295"/>
      <c r="N519" s="295"/>
      <c r="O519" s="295"/>
      <c r="P519" s="295"/>
      <c r="Q519" s="295"/>
      <c r="R519" s="295"/>
      <c r="S519" s="295"/>
    </row>
    <row r="520" spans="1:19" s="80" customFormat="1" ht="18.75" customHeight="1" x14ac:dyDescent="0.25">
      <c r="A520" s="377"/>
      <c r="B520" s="290"/>
      <c r="C520" s="291"/>
      <c r="D520" s="292"/>
      <c r="E520" s="291"/>
      <c r="F520" s="293"/>
      <c r="G520" s="294"/>
      <c r="H520" s="293"/>
      <c r="I520" s="328"/>
      <c r="J520" s="295"/>
      <c r="K520" s="295"/>
      <c r="L520" s="295"/>
      <c r="M520" s="295"/>
      <c r="N520" s="295"/>
      <c r="O520" s="295"/>
      <c r="P520" s="295"/>
      <c r="Q520" s="295"/>
      <c r="R520" s="295"/>
      <c r="S520" s="295"/>
    </row>
    <row r="521" spans="1:19" s="80" customFormat="1" ht="18.75" customHeight="1" x14ac:dyDescent="0.25">
      <c r="A521" s="377"/>
      <c r="B521" s="290"/>
      <c r="C521" s="291"/>
      <c r="D521" s="292"/>
      <c r="E521" s="291"/>
      <c r="F521" s="293"/>
      <c r="G521" s="294"/>
      <c r="H521" s="293"/>
      <c r="I521" s="328"/>
      <c r="J521" s="295"/>
      <c r="K521" s="295"/>
      <c r="L521" s="295"/>
      <c r="M521" s="295"/>
      <c r="N521" s="295"/>
      <c r="O521" s="295"/>
      <c r="P521" s="295"/>
      <c r="Q521" s="295"/>
      <c r="R521" s="295"/>
      <c r="S521" s="295"/>
    </row>
    <row r="522" spans="1:19" s="80" customFormat="1" ht="18.75" customHeight="1" x14ac:dyDescent="0.25">
      <c r="A522" s="377"/>
      <c r="B522" s="290"/>
      <c r="C522" s="291"/>
      <c r="D522" s="292"/>
      <c r="E522" s="291"/>
      <c r="F522" s="293"/>
      <c r="G522" s="294"/>
      <c r="H522" s="293"/>
      <c r="I522" s="328"/>
      <c r="J522" s="295"/>
      <c r="K522" s="295"/>
      <c r="L522" s="295"/>
      <c r="M522" s="295"/>
      <c r="N522" s="295"/>
      <c r="O522" s="295"/>
      <c r="P522" s="295"/>
      <c r="Q522" s="295"/>
      <c r="R522" s="295"/>
      <c r="S522" s="295"/>
    </row>
    <row r="523" spans="1:19" s="80" customFormat="1" ht="18.75" customHeight="1" x14ac:dyDescent="0.25">
      <c r="A523" s="377"/>
      <c r="B523" s="290"/>
      <c r="C523" s="291"/>
      <c r="D523" s="292"/>
      <c r="E523" s="291"/>
      <c r="F523" s="293"/>
      <c r="G523" s="294"/>
      <c r="H523" s="293"/>
      <c r="I523" s="328"/>
      <c r="J523" s="295"/>
      <c r="K523" s="295"/>
      <c r="L523" s="295"/>
      <c r="M523" s="295"/>
      <c r="N523" s="295"/>
      <c r="O523" s="295"/>
      <c r="P523" s="295"/>
      <c r="Q523" s="295"/>
      <c r="R523" s="295"/>
      <c r="S523" s="295"/>
    </row>
    <row r="524" spans="1:19" s="80" customFormat="1" ht="18.75" customHeight="1" x14ac:dyDescent="0.25">
      <c r="A524" s="377"/>
      <c r="B524" s="290"/>
      <c r="C524" s="291"/>
      <c r="D524" s="292"/>
      <c r="E524" s="291"/>
      <c r="F524" s="293"/>
      <c r="G524" s="294"/>
      <c r="H524" s="293"/>
      <c r="I524" s="328"/>
      <c r="J524" s="295"/>
      <c r="K524" s="295"/>
      <c r="L524" s="295"/>
      <c r="M524" s="295"/>
      <c r="N524" s="295"/>
      <c r="O524" s="295"/>
      <c r="P524" s="295"/>
      <c r="Q524" s="295"/>
      <c r="R524" s="295"/>
      <c r="S524" s="295"/>
    </row>
    <row r="525" spans="1:19" s="80" customFormat="1" ht="18.75" customHeight="1" x14ac:dyDescent="0.25">
      <c r="A525" s="377"/>
      <c r="B525" s="290"/>
      <c r="C525" s="291"/>
      <c r="D525" s="292"/>
      <c r="E525" s="291"/>
      <c r="F525" s="293"/>
      <c r="G525" s="294"/>
      <c r="H525" s="293"/>
      <c r="I525" s="328"/>
      <c r="J525" s="295"/>
      <c r="K525" s="295"/>
      <c r="L525" s="295"/>
      <c r="M525" s="295"/>
      <c r="N525" s="295"/>
      <c r="O525" s="295"/>
      <c r="P525" s="295"/>
      <c r="Q525" s="295"/>
      <c r="R525" s="295"/>
      <c r="S525" s="295"/>
    </row>
    <row r="526" spans="1:19" s="80" customFormat="1" ht="18.75" customHeight="1" x14ac:dyDescent="0.25">
      <c r="A526" s="377"/>
      <c r="B526" s="290"/>
      <c r="C526" s="291"/>
      <c r="D526" s="292"/>
      <c r="E526" s="291"/>
      <c r="F526" s="293"/>
      <c r="G526" s="294"/>
      <c r="H526" s="293"/>
      <c r="I526" s="328"/>
      <c r="J526" s="295"/>
      <c r="K526" s="295"/>
      <c r="L526" s="295"/>
      <c r="M526" s="295"/>
      <c r="N526" s="295"/>
      <c r="O526" s="295"/>
      <c r="P526" s="295"/>
      <c r="Q526" s="295"/>
      <c r="R526" s="295"/>
      <c r="S526" s="295"/>
    </row>
    <row r="527" spans="1:19" s="80" customFormat="1" ht="18.75" customHeight="1" x14ac:dyDescent="0.25">
      <c r="A527" s="377"/>
      <c r="B527" s="290"/>
      <c r="C527" s="291"/>
      <c r="D527" s="292"/>
      <c r="E527" s="291"/>
      <c r="F527" s="293"/>
      <c r="G527" s="294"/>
      <c r="H527" s="293"/>
      <c r="I527" s="328"/>
      <c r="J527" s="295"/>
      <c r="K527" s="295"/>
      <c r="L527" s="295"/>
      <c r="M527" s="295"/>
      <c r="N527" s="295"/>
      <c r="O527" s="295"/>
      <c r="P527" s="295"/>
      <c r="Q527" s="295"/>
      <c r="R527" s="295"/>
      <c r="S527" s="295"/>
    </row>
    <row r="528" spans="1:19" s="80" customFormat="1" ht="18.75" customHeight="1" x14ac:dyDescent="0.25">
      <c r="A528" s="377"/>
      <c r="B528" s="290"/>
      <c r="C528" s="291"/>
      <c r="D528" s="292"/>
      <c r="E528" s="291"/>
      <c r="F528" s="293"/>
      <c r="G528" s="294"/>
      <c r="H528" s="293"/>
      <c r="I528" s="328"/>
      <c r="J528" s="295"/>
      <c r="K528" s="295"/>
      <c r="L528" s="295"/>
      <c r="M528" s="295"/>
      <c r="N528" s="295"/>
      <c r="O528" s="295"/>
      <c r="P528" s="295"/>
      <c r="Q528" s="295"/>
      <c r="R528" s="295"/>
      <c r="S528" s="295"/>
    </row>
    <row r="529" spans="1:19" s="80" customFormat="1" ht="18.75" customHeight="1" x14ac:dyDescent="0.25">
      <c r="A529" s="377"/>
      <c r="B529" s="290"/>
      <c r="C529" s="291"/>
      <c r="D529" s="292"/>
      <c r="E529" s="291"/>
      <c r="F529" s="293"/>
      <c r="G529" s="294"/>
      <c r="H529" s="293"/>
      <c r="I529" s="328"/>
      <c r="J529" s="295"/>
      <c r="K529" s="295"/>
      <c r="L529" s="295"/>
      <c r="M529" s="295"/>
      <c r="N529" s="295"/>
      <c r="O529" s="295"/>
      <c r="P529" s="295"/>
      <c r="Q529" s="295"/>
      <c r="R529" s="295"/>
      <c r="S529" s="295"/>
    </row>
    <row r="530" spans="1:19" s="80" customFormat="1" ht="18.75" customHeight="1" x14ac:dyDescent="0.25">
      <c r="A530" s="377"/>
      <c r="B530" s="290"/>
      <c r="C530" s="291"/>
      <c r="D530" s="292"/>
      <c r="E530" s="291"/>
      <c r="F530" s="293"/>
      <c r="G530" s="294"/>
      <c r="H530" s="293"/>
      <c r="I530" s="328"/>
      <c r="J530" s="295"/>
      <c r="K530" s="295"/>
      <c r="L530" s="295"/>
      <c r="M530" s="295"/>
      <c r="N530" s="295"/>
      <c r="O530" s="295"/>
      <c r="P530" s="295"/>
      <c r="Q530" s="295"/>
      <c r="R530" s="295"/>
      <c r="S530" s="295"/>
    </row>
    <row r="531" spans="1:19" s="80" customFormat="1" ht="18.75" customHeight="1" x14ac:dyDescent="0.25">
      <c r="A531" s="377"/>
      <c r="B531" s="290"/>
      <c r="C531" s="291"/>
      <c r="D531" s="292"/>
      <c r="E531" s="291"/>
      <c r="F531" s="293"/>
      <c r="G531" s="294"/>
      <c r="H531" s="293"/>
      <c r="I531" s="328"/>
      <c r="J531" s="295"/>
      <c r="K531" s="295"/>
      <c r="L531" s="295"/>
      <c r="M531" s="295"/>
      <c r="N531" s="295"/>
      <c r="O531" s="295"/>
      <c r="P531" s="295"/>
      <c r="Q531" s="295"/>
      <c r="R531" s="295"/>
      <c r="S531" s="295"/>
    </row>
    <row r="532" spans="1:19" s="80" customFormat="1" ht="18.75" customHeight="1" x14ac:dyDescent="0.25">
      <c r="A532" s="377"/>
      <c r="B532" s="290"/>
      <c r="C532" s="291"/>
      <c r="D532" s="292"/>
      <c r="E532" s="291"/>
      <c r="F532" s="293"/>
      <c r="G532" s="294"/>
      <c r="H532" s="293"/>
      <c r="I532" s="328"/>
      <c r="J532" s="295"/>
      <c r="K532" s="295"/>
      <c r="L532" s="295"/>
      <c r="M532" s="295"/>
      <c r="N532" s="295"/>
      <c r="O532" s="295"/>
      <c r="P532" s="295"/>
      <c r="Q532" s="295"/>
      <c r="R532" s="295"/>
      <c r="S532" s="295"/>
    </row>
    <row r="533" spans="1:19" s="80" customFormat="1" ht="18.75" customHeight="1" x14ac:dyDescent="0.25">
      <c r="A533" s="377"/>
      <c r="B533" s="290"/>
      <c r="C533" s="291"/>
      <c r="D533" s="292"/>
      <c r="E533" s="291"/>
      <c r="F533" s="293"/>
      <c r="G533" s="294"/>
      <c r="H533" s="293"/>
      <c r="I533" s="328"/>
      <c r="J533" s="295"/>
      <c r="K533" s="295"/>
      <c r="L533" s="295"/>
      <c r="M533" s="295"/>
      <c r="N533" s="295"/>
      <c r="O533" s="295"/>
      <c r="P533" s="295"/>
      <c r="Q533" s="295"/>
      <c r="R533" s="295"/>
      <c r="S533" s="295"/>
    </row>
    <row r="534" spans="1:19" s="80" customFormat="1" ht="18.75" customHeight="1" x14ac:dyDescent="0.25">
      <c r="A534" s="377"/>
      <c r="B534" s="290"/>
      <c r="C534" s="291"/>
      <c r="D534" s="292"/>
      <c r="E534" s="291"/>
      <c r="F534" s="293"/>
      <c r="G534" s="294"/>
      <c r="H534" s="293"/>
      <c r="I534" s="328"/>
      <c r="J534" s="295"/>
      <c r="K534" s="295"/>
      <c r="L534" s="295"/>
      <c r="M534" s="295"/>
      <c r="N534" s="295"/>
      <c r="O534" s="295"/>
      <c r="P534" s="295"/>
      <c r="Q534" s="295"/>
      <c r="R534" s="295"/>
      <c r="S534" s="295"/>
    </row>
    <row r="535" spans="1:19" s="80" customFormat="1" ht="18.75" customHeight="1" x14ac:dyDescent="0.25">
      <c r="A535" s="377"/>
      <c r="B535" s="290"/>
      <c r="C535" s="291"/>
      <c r="D535" s="292"/>
      <c r="E535" s="291"/>
      <c r="F535" s="293"/>
      <c r="G535" s="294"/>
      <c r="H535" s="293"/>
      <c r="I535" s="328"/>
      <c r="J535" s="295"/>
      <c r="K535" s="295"/>
      <c r="L535" s="295"/>
      <c r="M535" s="295"/>
      <c r="N535" s="295"/>
      <c r="O535" s="295"/>
      <c r="P535" s="295"/>
      <c r="Q535" s="295"/>
      <c r="R535" s="295"/>
      <c r="S535" s="295"/>
    </row>
    <row r="536" spans="1:19" s="80" customFormat="1" ht="18.75" customHeight="1" x14ac:dyDescent="0.25">
      <c r="A536" s="377"/>
      <c r="B536" s="290"/>
      <c r="C536" s="291"/>
      <c r="D536" s="292"/>
      <c r="E536" s="291"/>
      <c r="F536" s="293"/>
      <c r="G536" s="294"/>
      <c r="H536" s="293"/>
      <c r="I536" s="328"/>
      <c r="J536" s="295"/>
      <c r="K536" s="295"/>
      <c r="L536" s="295"/>
      <c r="M536" s="295"/>
      <c r="N536" s="295"/>
      <c r="O536" s="295"/>
      <c r="P536" s="295"/>
      <c r="Q536" s="295"/>
      <c r="R536" s="295"/>
      <c r="S536" s="295"/>
    </row>
    <row r="537" spans="1:19" s="80" customFormat="1" ht="18.75" customHeight="1" x14ac:dyDescent="0.25">
      <c r="A537" s="377"/>
      <c r="B537" s="290"/>
      <c r="C537" s="291"/>
      <c r="D537" s="292"/>
      <c r="E537" s="291"/>
      <c r="F537" s="293"/>
      <c r="G537" s="294"/>
      <c r="H537" s="293"/>
      <c r="I537" s="328"/>
      <c r="J537" s="295"/>
      <c r="K537" s="295"/>
      <c r="L537" s="295"/>
      <c r="M537" s="295"/>
      <c r="N537" s="295"/>
      <c r="O537" s="295"/>
      <c r="P537" s="295"/>
      <c r="Q537" s="295"/>
      <c r="R537" s="295"/>
      <c r="S537" s="295"/>
    </row>
    <row r="538" spans="1:19" s="80" customFormat="1" ht="18.75" customHeight="1" x14ac:dyDescent="0.25">
      <c r="A538" s="377"/>
      <c r="B538" s="290"/>
      <c r="C538" s="291"/>
      <c r="D538" s="292"/>
      <c r="E538" s="291"/>
      <c r="F538" s="293"/>
      <c r="G538" s="294"/>
      <c r="H538" s="293"/>
      <c r="I538" s="328"/>
      <c r="J538" s="295"/>
      <c r="K538" s="295"/>
      <c r="L538" s="295"/>
      <c r="M538" s="295"/>
      <c r="N538" s="295"/>
      <c r="O538" s="295"/>
      <c r="P538" s="295"/>
      <c r="Q538" s="295"/>
      <c r="R538" s="295"/>
      <c r="S538" s="295"/>
    </row>
    <row r="539" spans="1:19" s="80" customFormat="1" ht="18.75" customHeight="1" x14ac:dyDescent="0.25">
      <c r="A539" s="377"/>
      <c r="B539" s="290"/>
      <c r="C539" s="291"/>
      <c r="D539" s="292"/>
      <c r="E539" s="291"/>
      <c r="F539" s="293"/>
      <c r="G539" s="294"/>
      <c r="H539" s="293"/>
      <c r="I539" s="328"/>
      <c r="J539" s="295"/>
      <c r="K539" s="295"/>
      <c r="L539" s="295"/>
      <c r="M539" s="295"/>
      <c r="N539" s="295"/>
      <c r="O539" s="295"/>
      <c r="P539" s="295"/>
      <c r="Q539" s="295"/>
      <c r="R539" s="295"/>
      <c r="S539" s="295"/>
    </row>
    <row r="540" spans="1:19" s="80" customFormat="1" ht="18.75" customHeight="1" x14ac:dyDescent="0.25">
      <c r="A540" s="377"/>
      <c r="B540" s="290"/>
      <c r="C540" s="291"/>
      <c r="D540" s="292"/>
      <c r="E540" s="291"/>
      <c r="F540" s="293"/>
      <c r="G540" s="294"/>
      <c r="H540" s="293"/>
      <c r="I540" s="328"/>
      <c r="J540" s="295"/>
      <c r="K540" s="295"/>
      <c r="L540" s="295"/>
      <c r="M540" s="295"/>
      <c r="N540" s="295"/>
      <c r="O540" s="295"/>
      <c r="P540" s="295"/>
      <c r="Q540" s="295"/>
      <c r="R540" s="295"/>
      <c r="S540" s="295"/>
    </row>
    <row r="541" spans="1:19" s="80" customFormat="1" ht="18.75" customHeight="1" x14ac:dyDescent="0.25">
      <c r="A541" s="377"/>
      <c r="B541" s="290"/>
      <c r="C541" s="291"/>
      <c r="D541" s="292"/>
      <c r="E541" s="291"/>
      <c r="F541" s="293"/>
      <c r="G541" s="294"/>
      <c r="H541" s="293"/>
      <c r="I541" s="328"/>
      <c r="J541" s="295"/>
      <c r="K541" s="295"/>
      <c r="L541" s="295"/>
      <c r="M541" s="295"/>
      <c r="N541" s="295"/>
      <c r="O541" s="295"/>
      <c r="P541" s="295"/>
      <c r="Q541" s="295"/>
      <c r="R541" s="295"/>
      <c r="S541" s="295"/>
    </row>
    <row r="542" spans="1:19" s="80" customFormat="1" ht="18.75" customHeight="1" x14ac:dyDescent="0.25">
      <c r="A542" s="377"/>
      <c r="B542" s="290"/>
      <c r="C542" s="291"/>
      <c r="D542" s="292"/>
      <c r="E542" s="291"/>
      <c r="F542" s="293"/>
      <c r="G542" s="294"/>
      <c r="H542" s="293"/>
      <c r="I542" s="328"/>
      <c r="J542" s="295"/>
      <c r="K542" s="295"/>
      <c r="L542" s="295"/>
      <c r="M542" s="295"/>
      <c r="N542" s="295"/>
      <c r="O542" s="295"/>
      <c r="P542" s="295"/>
      <c r="Q542" s="295"/>
      <c r="R542" s="295"/>
      <c r="S542" s="295"/>
    </row>
    <row r="543" spans="1:19" s="80" customFormat="1" ht="18.75" customHeight="1" x14ac:dyDescent="0.25">
      <c r="A543" s="377"/>
      <c r="B543" s="290"/>
      <c r="C543" s="291"/>
      <c r="D543" s="292"/>
      <c r="E543" s="291"/>
      <c r="F543" s="293"/>
      <c r="G543" s="294"/>
      <c r="H543" s="293"/>
      <c r="I543" s="328"/>
      <c r="J543" s="295"/>
      <c r="K543" s="295"/>
      <c r="L543" s="295"/>
      <c r="M543" s="295"/>
      <c r="N543" s="295"/>
      <c r="O543" s="295"/>
      <c r="P543" s="295"/>
      <c r="Q543" s="295"/>
      <c r="R543" s="295"/>
      <c r="S543" s="295"/>
    </row>
    <row r="544" spans="1:19" s="80" customFormat="1" ht="18.75" customHeight="1" x14ac:dyDescent="0.25">
      <c r="A544" s="377"/>
      <c r="B544" s="290"/>
      <c r="C544" s="291"/>
      <c r="D544" s="292"/>
      <c r="E544" s="291"/>
      <c r="F544" s="293"/>
      <c r="G544" s="294"/>
      <c r="H544" s="293"/>
      <c r="I544" s="328"/>
      <c r="J544" s="295"/>
      <c r="K544" s="295"/>
      <c r="L544" s="295"/>
      <c r="M544" s="295"/>
      <c r="N544" s="295"/>
      <c r="O544" s="295"/>
      <c r="P544" s="295"/>
      <c r="Q544" s="295"/>
      <c r="R544" s="295"/>
      <c r="S544" s="295"/>
    </row>
    <row r="545" spans="1:19" s="80" customFormat="1" ht="18.75" customHeight="1" x14ac:dyDescent="0.25">
      <c r="A545" s="377"/>
      <c r="B545" s="290"/>
      <c r="C545" s="291"/>
      <c r="D545" s="292"/>
      <c r="E545" s="291"/>
      <c r="F545" s="293"/>
      <c r="G545" s="294"/>
      <c r="H545" s="293"/>
      <c r="I545" s="328"/>
      <c r="J545" s="295"/>
      <c r="K545" s="295"/>
      <c r="L545" s="295"/>
      <c r="M545" s="295"/>
      <c r="N545" s="295"/>
      <c r="O545" s="295"/>
      <c r="P545" s="295"/>
      <c r="Q545" s="295"/>
      <c r="R545" s="295"/>
      <c r="S545" s="295"/>
    </row>
    <row r="546" spans="1:19" s="80" customFormat="1" ht="18.75" customHeight="1" x14ac:dyDescent="0.25">
      <c r="A546" s="377"/>
      <c r="B546" s="290"/>
      <c r="C546" s="291"/>
      <c r="D546" s="292"/>
      <c r="E546" s="291"/>
      <c r="F546" s="293"/>
      <c r="G546" s="294"/>
      <c r="H546" s="293"/>
      <c r="I546" s="328"/>
      <c r="J546" s="295"/>
      <c r="K546" s="295"/>
      <c r="L546" s="295"/>
      <c r="M546" s="295"/>
      <c r="N546" s="295"/>
      <c r="O546" s="295"/>
      <c r="P546" s="295"/>
      <c r="Q546" s="295"/>
      <c r="R546" s="295"/>
      <c r="S546" s="295"/>
    </row>
    <row r="547" spans="1:19" s="80" customFormat="1" ht="18.75" customHeight="1" x14ac:dyDescent="0.25">
      <c r="A547" s="377"/>
      <c r="B547" s="290"/>
      <c r="C547" s="291"/>
      <c r="D547" s="292"/>
      <c r="E547" s="291"/>
      <c r="F547" s="293"/>
      <c r="G547" s="294"/>
      <c r="H547" s="293"/>
      <c r="I547" s="328"/>
      <c r="J547" s="295"/>
      <c r="K547" s="295"/>
      <c r="L547" s="295"/>
      <c r="M547" s="295"/>
      <c r="N547" s="295"/>
      <c r="O547" s="295"/>
      <c r="P547" s="295"/>
      <c r="Q547" s="295"/>
      <c r="R547" s="295"/>
      <c r="S547" s="295"/>
    </row>
    <row r="548" spans="1:19" s="80" customFormat="1" ht="18.75" customHeight="1" x14ac:dyDescent="0.25">
      <c r="A548" s="377"/>
      <c r="B548" s="290"/>
      <c r="C548" s="291"/>
      <c r="D548" s="292"/>
      <c r="E548" s="291"/>
      <c r="F548" s="293"/>
      <c r="G548" s="294"/>
      <c r="H548" s="293"/>
      <c r="I548" s="328"/>
      <c r="J548" s="295"/>
      <c r="K548" s="295"/>
      <c r="L548" s="295"/>
      <c r="M548" s="295"/>
      <c r="N548" s="295"/>
      <c r="O548" s="295"/>
      <c r="P548" s="295"/>
      <c r="Q548" s="295"/>
      <c r="R548" s="295"/>
      <c r="S548" s="295"/>
    </row>
    <row r="549" spans="1:19" s="80" customFormat="1" ht="18.75" customHeight="1" x14ac:dyDescent="0.25">
      <c r="A549" s="377"/>
      <c r="B549" s="290"/>
      <c r="C549" s="291"/>
      <c r="D549" s="292"/>
      <c r="E549" s="291"/>
      <c r="F549" s="293"/>
      <c r="G549" s="294"/>
      <c r="H549" s="293"/>
      <c r="I549" s="328"/>
      <c r="J549" s="295"/>
      <c r="K549" s="295"/>
      <c r="L549" s="295"/>
      <c r="M549" s="295"/>
      <c r="N549" s="295"/>
      <c r="O549" s="295"/>
      <c r="P549" s="295"/>
      <c r="Q549" s="295"/>
      <c r="R549" s="295"/>
      <c r="S549" s="295"/>
    </row>
    <row r="550" spans="1:19" s="80" customFormat="1" ht="18.75" customHeight="1" x14ac:dyDescent="0.25">
      <c r="A550" s="377"/>
      <c r="B550" s="290"/>
      <c r="C550" s="291"/>
      <c r="D550" s="292"/>
      <c r="E550" s="291"/>
      <c r="F550" s="293"/>
      <c r="G550" s="294"/>
      <c r="H550" s="293"/>
      <c r="I550" s="328"/>
      <c r="J550" s="295"/>
      <c r="K550" s="295"/>
      <c r="L550" s="295"/>
      <c r="M550" s="295"/>
      <c r="N550" s="295"/>
      <c r="O550" s="295"/>
      <c r="P550" s="295"/>
      <c r="Q550" s="295"/>
      <c r="R550" s="295"/>
      <c r="S550" s="295"/>
    </row>
    <row r="551" spans="1:19" s="80" customFormat="1" ht="18.75" customHeight="1" x14ac:dyDescent="0.25">
      <c r="A551" s="377"/>
      <c r="B551" s="290"/>
      <c r="C551" s="291"/>
      <c r="D551" s="292"/>
      <c r="E551" s="291"/>
      <c r="F551" s="293"/>
      <c r="G551" s="294"/>
      <c r="H551" s="293"/>
      <c r="I551" s="328"/>
      <c r="J551" s="295"/>
      <c r="K551" s="295"/>
      <c r="L551" s="295"/>
      <c r="M551" s="295"/>
      <c r="N551" s="295"/>
      <c r="O551" s="295"/>
      <c r="P551" s="295"/>
      <c r="Q551" s="295"/>
      <c r="R551" s="295"/>
      <c r="S551" s="295"/>
    </row>
    <row r="552" spans="1:19" s="80" customFormat="1" ht="18.75" customHeight="1" x14ac:dyDescent="0.25">
      <c r="A552" s="377"/>
      <c r="B552" s="290"/>
      <c r="C552" s="291"/>
      <c r="D552" s="292"/>
      <c r="E552" s="291"/>
      <c r="F552" s="293"/>
      <c r="G552" s="294"/>
      <c r="H552" s="293"/>
      <c r="I552" s="328"/>
      <c r="J552" s="295"/>
      <c r="K552" s="295"/>
      <c r="L552" s="295"/>
      <c r="M552" s="295"/>
      <c r="N552" s="295"/>
      <c r="O552" s="295"/>
      <c r="P552" s="295"/>
      <c r="Q552" s="295"/>
      <c r="R552" s="295"/>
      <c r="S552" s="295"/>
    </row>
    <row r="553" spans="1:19" s="80" customFormat="1" ht="18.75" customHeight="1" x14ac:dyDescent="0.25">
      <c r="A553" s="377"/>
      <c r="B553" s="290"/>
      <c r="C553" s="291"/>
      <c r="D553" s="292"/>
      <c r="E553" s="291"/>
      <c r="F553" s="293"/>
      <c r="G553" s="294"/>
      <c r="H553" s="293"/>
      <c r="I553" s="328"/>
      <c r="J553" s="295"/>
      <c r="K553" s="295"/>
      <c r="L553" s="295"/>
      <c r="M553" s="295"/>
      <c r="N553" s="295"/>
      <c r="O553" s="295"/>
      <c r="P553" s="295"/>
      <c r="Q553" s="295"/>
      <c r="R553" s="295"/>
      <c r="S553" s="295"/>
    </row>
    <row r="554" spans="1:19" s="80" customFormat="1" ht="18.75" customHeight="1" x14ac:dyDescent="0.25">
      <c r="A554" s="377"/>
      <c r="B554" s="290"/>
      <c r="C554" s="291"/>
      <c r="D554" s="292"/>
      <c r="E554" s="291"/>
      <c r="F554" s="293"/>
      <c r="G554" s="294"/>
      <c r="H554" s="293"/>
      <c r="I554" s="328"/>
      <c r="J554" s="295"/>
      <c r="K554" s="295"/>
      <c r="L554" s="295"/>
      <c r="M554" s="295"/>
      <c r="N554" s="295"/>
      <c r="O554" s="295"/>
      <c r="P554" s="295"/>
      <c r="Q554" s="295"/>
      <c r="R554" s="295"/>
      <c r="S554" s="295"/>
    </row>
    <row r="555" spans="1:19" s="80" customFormat="1" ht="18.75" customHeight="1" x14ac:dyDescent="0.25">
      <c r="A555" s="377"/>
      <c r="B555" s="290"/>
      <c r="C555" s="291"/>
      <c r="D555" s="292"/>
      <c r="E555" s="291"/>
      <c r="F555" s="293"/>
      <c r="G555" s="294"/>
      <c r="H555" s="293"/>
      <c r="I555" s="328"/>
      <c r="J555" s="295"/>
      <c r="K555" s="295"/>
      <c r="L555" s="295"/>
      <c r="M555" s="295"/>
      <c r="N555" s="295"/>
      <c r="O555" s="295"/>
      <c r="P555" s="295"/>
      <c r="Q555" s="295"/>
      <c r="R555" s="295"/>
      <c r="S555" s="295"/>
    </row>
    <row r="556" spans="1:19" s="80" customFormat="1" ht="18.75" customHeight="1" x14ac:dyDescent="0.25">
      <c r="A556" s="377"/>
      <c r="B556" s="290"/>
      <c r="C556" s="291"/>
      <c r="D556" s="292"/>
      <c r="E556" s="291"/>
      <c r="F556" s="293"/>
      <c r="G556" s="294"/>
      <c r="H556" s="293"/>
      <c r="I556" s="328"/>
      <c r="J556" s="295"/>
      <c r="K556" s="295"/>
      <c r="L556" s="295"/>
      <c r="M556" s="295"/>
      <c r="N556" s="295"/>
      <c r="O556" s="295"/>
      <c r="P556" s="295"/>
      <c r="Q556" s="295"/>
      <c r="R556" s="295"/>
      <c r="S556" s="295"/>
    </row>
    <row r="557" spans="1:19" s="80" customFormat="1" ht="18.75" customHeight="1" x14ac:dyDescent="0.25">
      <c r="A557" s="377"/>
      <c r="B557" s="290"/>
      <c r="C557" s="291"/>
      <c r="D557" s="292"/>
      <c r="E557" s="291"/>
      <c r="F557" s="293"/>
      <c r="G557" s="294"/>
      <c r="H557" s="293"/>
      <c r="I557" s="328"/>
      <c r="J557" s="295"/>
      <c r="K557" s="295"/>
      <c r="L557" s="295"/>
      <c r="M557" s="295"/>
      <c r="N557" s="295"/>
      <c r="O557" s="295"/>
      <c r="P557" s="295"/>
      <c r="Q557" s="295"/>
      <c r="R557" s="295"/>
      <c r="S557" s="295"/>
    </row>
    <row r="558" spans="1:19" s="80" customFormat="1" ht="18.75" customHeight="1" x14ac:dyDescent="0.25">
      <c r="A558" s="377"/>
      <c r="B558" s="290"/>
      <c r="C558" s="291"/>
      <c r="D558" s="292"/>
      <c r="E558" s="291"/>
      <c r="F558" s="293"/>
      <c r="G558" s="294"/>
      <c r="H558" s="293"/>
      <c r="I558" s="328"/>
      <c r="J558" s="295"/>
      <c r="K558" s="295"/>
      <c r="L558" s="295"/>
      <c r="M558" s="295"/>
      <c r="N558" s="295"/>
      <c r="O558" s="295"/>
      <c r="P558" s="295"/>
      <c r="Q558" s="295"/>
      <c r="R558" s="295"/>
      <c r="S558" s="295"/>
    </row>
    <row r="559" spans="1:19" s="80" customFormat="1" ht="18.75" customHeight="1" x14ac:dyDescent="0.25">
      <c r="A559" s="377"/>
      <c r="B559" s="290"/>
      <c r="C559" s="291"/>
      <c r="D559" s="292"/>
      <c r="E559" s="291"/>
      <c r="F559" s="293"/>
      <c r="G559" s="294"/>
      <c r="H559" s="293"/>
      <c r="I559" s="328"/>
      <c r="J559" s="295"/>
      <c r="K559" s="295"/>
      <c r="L559" s="295"/>
      <c r="M559" s="295"/>
      <c r="N559" s="295"/>
      <c r="O559" s="295"/>
      <c r="P559" s="295"/>
      <c r="Q559" s="295"/>
      <c r="R559" s="295"/>
      <c r="S559" s="295"/>
    </row>
    <row r="560" spans="1:19" s="80" customFormat="1" ht="18.75" customHeight="1" x14ac:dyDescent="0.25">
      <c r="A560" s="377"/>
      <c r="B560" s="290"/>
      <c r="C560" s="291"/>
      <c r="D560" s="292"/>
      <c r="E560" s="291"/>
      <c r="F560" s="293"/>
      <c r="G560" s="294"/>
      <c r="H560" s="293"/>
      <c r="I560" s="328"/>
      <c r="J560" s="295"/>
      <c r="K560" s="295"/>
      <c r="L560" s="295"/>
      <c r="M560" s="295"/>
      <c r="N560" s="295"/>
      <c r="O560" s="295"/>
      <c r="P560" s="295"/>
      <c r="Q560" s="295"/>
      <c r="R560" s="295"/>
      <c r="S560" s="295"/>
    </row>
    <row r="561" spans="1:19" s="80" customFormat="1" ht="18.75" customHeight="1" x14ac:dyDescent="0.25">
      <c r="A561" s="377"/>
      <c r="B561" s="290"/>
      <c r="C561" s="291"/>
      <c r="D561" s="292"/>
      <c r="E561" s="291"/>
      <c r="F561" s="293"/>
      <c r="G561" s="294"/>
      <c r="H561" s="293"/>
      <c r="I561" s="328"/>
      <c r="J561" s="295"/>
      <c r="K561" s="295"/>
      <c r="L561" s="295"/>
      <c r="M561" s="295"/>
      <c r="N561" s="295"/>
      <c r="O561" s="295"/>
      <c r="P561" s="295"/>
      <c r="Q561" s="295"/>
      <c r="R561" s="295"/>
      <c r="S561" s="295"/>
    </row>
    <row r="562" spans="1:19" s="80" customFormat="1" ht="18.75" customHeight="1" x14ac:dyDescent="0.25">
      <c r="A562" s="377"/>
      <c r="B562" s="290"/>
      <c r="C562" s="291"/>
      <c r="D562" s="292"/>
      <c r="E562" s="291"/>
      <c r="F562" s="293"/>
      <c r="G562" s="294"/>
      <c r="H562" s="293"/>
      <c r="I562" s="328"/>
      <c r="J562" s="295"/>
      <c r="K562" s="295"/>
      <c r="L562" s="295"/>
      <c r="M562" s="295"/>
      <c r="N562" s="295"/>
      <c r="O562" s="295"/>
      <c r="P562" s="295"/>
      <c r="Q562" s="295"/>
      <c r="R562" s="295"/>
      <c r="S562" s="295"/>
    </row>
    <row r="563" spans="1:19" s="80" customFormat="1" ht="18.75" customHeight="1" x14ac:dyDescent="0.25">
      <c r="A563" s="377"/>
      <c r="B563" s="290"/>
      <c r="C563" s="291"/>
      <c r="D563" s="292"/>
      <c r="E563" s="291"/>
      <c r="F563" s="293"/>
      <c r="G563" s="294"/>
      <c r="H563" s="293"/>
      <c r="I563" s="328"/>
      <c r="J563" s="295"/>
      <c r="K563" s="295"/>
      <c r="L563" s="295"/>
      <c r="M563" s="295"/>
      <c r="N563" s="295"/>
      <c r="O563" s="295"/>
      <c r="P563" s="295"/>
      <c r="Q563" s="295"/>
      <c r="R563" s="295"/>
      <c r="S563" s="295"/>
    </row>
    <row r="564" spans="1:19" s="80" customFormat="1" ht="18.75" customHeight="1" x14ac:dyDescent="0.25">
      <c r="A564" s="377"/>
      <c r="B564" s="290"/>
      <c r="C564" s="291"/>
      <c r="D564" s="292"/>
      <c r="E564" s="291"/>
      <c r="F564" s="293"/>
      <c r="G564" s="294"/>
      <c r="H564" s="293"/>
      <c r="I564" s="328"/>
      <c r="J564" s="295"/>
      <c r="K564" s="295"/>
      <c r="L564" s="295"/>
      <c r="M564" s="295"/>
      <c r="N564" s="295"/>
      <c r="O564" s="295"/>
      <c r="P564" s="295"/>
      <c r="Q564" s="295"/>
      <c r="R564" s="295"/>
      <c r="S564" s="295"/>
    </row>
    <row r="565" spans="1:19" s="80" customFormat="1" ht="18.75" customHeight="1" x14ac:dyDescent="0.25">
      <c r="A565" s="377"/>
      <c r="B565" s="290"/>
      <c r="C565" s="291"/>
      <c r="D565" s="292"/>
      <c r="E565" s="291"/>
      <c r="F565" s="293"/>
      <c r="G565" s="294"/>
      <c r="H565" s="293"/>
      <c r="I565" s="328"/>
      <c r="J565" s="295"/>
      <c r="K565" s="295"/>
      <c r="L565" s="295"/>
      <c r="M565" s="295"/>
      <c r="N565" s="295"/>
      <c r="O565" s="295"/>
      <c r="P565" s="295"/>
      <c r="Q565" s="295"/>
      <c r="R565" s="295"/>
      <c r="S565" s="295"/>
    </row>
    <row r="566" spans="1:19" s="80" customFormat="1" ht="18.75" customHeight="1" x14ac:dyDescent="0.25">
      <c r="A566" s="377"/>
      <c r="B566" s="290"/>
      <c r="C566" s="291"/>
      <c r="D566" s="292"/>
      <c r="E566" s="291"/>
      <c r="F566" s="293"/>
      <c r="G566" s="294"/>
      <c r="H566" s="293"/>
      <c r="I566" s="328"/>
      <c r="J566" s="295"/>
      <c r="K566" s="295"/>
      <c r="L566" s="295"/>
      <c r="M566" s="295"/>
      <c r="N566" s="295"/>
      <c r="O566" s="295"/>
      <c r="P566" s="295"/>
      <c r="Q566" s="295"/>
      <c r="R566" s="295"/>
      <c r="S566" s="295"/>
    </row>
    <row r="567" spans="1:19" s="80" customFormat="1" ht="18.75" customHeight="1" x14ac:dyDescent="0.25">
      <c r="A567" s="377"/>
      <c r="B567" s="290"/>
      <c r="C567" s="291"/>
      <c r="D567" s="292"/>
      <c r="E567" s="291"/>
      <c r="F567" s="293"/>
      <c r="G567" s="294"/>
      <c r="H567" s="293"/>
      <c r="I567" s="328"/>
      <c r="J567" s="295"/>
      <c r="K567" s="295"/>
      <c r="L567" s="295"/>
      <c r="M567" s="295"/>
      <c r="N567" s="295"/>
      <c r="O567" s="295"/>
      <c r="P567" s="295"/>
      <c r="Q567" s="295"/>
      <c r="R567" s="295"/>
      <c r="S567" s="295"/>
    </row>
    <row r="568" spans="1:19" s="80" customFormat="1" ht="18.75" customHeight="1" x14ac:dyDescent="0.25">
      <c r="A568" s="377"/>
      <c r="B568" s="290"/>
      <c r="C568" s="291"/>
      <c r="D568" s="292"/>
      <c r="E568" s="291"/>
      <c r="F568" s="293"/>
      <c r="G568" s="294"/>
      <c r="H568" s="293"/>
      <c r="I568" s="328"/>
      <c r="J568" s="295"/>
      <c r="K568" s="295"/>
      <c r="L568" s="295"/>
      <c r="M568" s="295"/>
      <c r="N568" s="295"/>
      <c r="O568" s="295"/>
      <c r="P568" s="295"/>
      <c r="Q568" s="295"/>
      <c r="R568" s="295"/>
      <c r="S568" s="295"/>
    </row>
    <row r="569" spans="1:19" ht="18.75" customHeight="1" x14ac:dyDescent="0.25">
      <c r="B569" s="245"/>
      <c r="C569" s="26"/>
      <c r="D569" s="246"/>
      <c r="E569" s="26"/>
      <c r="F569" s="33"/>
      <c r="G569" s="34"/>
      <c r="H569" s="35"/>
      <c r="I569" s="329"/>
      <c r="J569" s="112"/>
      <c r="K569" s="113"/>
      <c r="L569" s="113"/>
      <c r="M569" s="113"/>
      <c r="N569" s="113"/>
      <c r="O569" s="113"/>
      <c r="P569" s="113"/>
      <c r="Q569" s="113"/>
      <c r="R569" s="113"/>
      <c r="S569" s="113"/>
    </row>
    <row r="570" spans="1:19" ht="18.75" customHeight="1" x14ac:dyDescent="0.25">
      <c r="B570" s="64"/>
      <c r="C570" s="25"/>
      <c r="D570" s="69"/>
      <c r="E570" s="25"/>
      <c r="F570" s="33"/>
      <c r="G570" s="34"/>
      <c r="H570" s="35"/>
      <c r="I570" s="329"/>
      <c r="J570" s="7"/>
      <c r="K570" s="4"/>
      <c r="L570" s="4"/>
      <c r="M570" s="4"/>
      <c r="N570" s="4"/>
      <c r="O570" s="4"/>
      <c r="P570" s="4"/>
      <c r="Q570" s="4"/>
      <c r="R570" s="4"/>
      <c r="S570" s="4"/>
    </row>
    <row r="571" spans="1:19" ht="18.75" customHeight="1" x14ac:dyDescent="0.25">
      <c r="B571" s="64"/>
      <c r="C571" s="25"/>
      <c r="D571" s="69"/>
      <c r="E571" s="25"/>
      <c r="F571" s="33"/>
      <c r="G571" s="34"/>
      <c r="H571" s="35"/>
      <c r="I571" s="329"/>
      <c r="J571" s="7"/>
      <c r="K571" s="4"/>
      <c r="L571" s="4"/>
      <c r="M571" s="4"/>
      <c r="N571" s="4"/>
      <c r="O571" s="4"/>
      <c r="P571" s="4"/>
      <c r="Q571" s="4"/>
      <c r="R571" s="4"/>
      <c r="S571" s="4"/>
    </row>
    <row r="572" spans="1:19" ht="18.75" customHeight="1" x14ac:dyDescent="0.25">
      <c r="B572" s="64"/>
      <c r="C572" s="25"/>
      <c r="D572" s="69"/>
      <c r="E572" s="25"/>
      <c r="F572" s="33"/>
      <c r="G572" s="34"/>
      <c r="H572" s="35"/>
      <c r="I572" s="329"/>
      <c r="J572" s="7"/>
      <c r="K572" s="4"/>
      <c r="L572" s="4"/>
      <c r="M572" s="4"/>
      <c r="N572" s="4"/>
      <c r="O572" s="4"/>
      <c r="P572" s="4"/>
      <c r="Q572" s="4"/>
      <c r="R572" s="4"/>
      <c r="S572" s="4"/>
    </row>
    <row r="573" spans="1:19" ht="18.75" customHeight="1" x14ac:dyDescent="0.25">
      <c r="B573" s="64"/>
      <c r="C573" s="25"/>
      <c r="D573" s="69"/>
      <c r="E573" s="25"/>
      <c r="F573" s="33"/>
      <c r="G573" s="34"/>
      <c r="H573" s="35"/>
      <c r="I573" s="329"/>
      <c r="J573" s="7"/>
      <c r="K573" s="4"/>
      <c r="L573" s="4"/>
      <c r="M573" s="4"/>
      <c r="N573" s="4"/>
      <c r="O573" s="4"/>
      <c r="P573" s="4"/>
      <c r="Q573" s="4"/>
      <c r="R573" s="4"/>
      <c r="S573" s="4"/>
    </row>
    <row r="574" spans="1:19" ht="18.75" customHeight="1" x14ac:dyDescent="0.25">
      <c r="B574" s="64"/>
      <c r="C574" s="25"/>
      <c r="D574" s="69"/>
      <c r="E574" s="25"/>
      <c r="F574" s="33"/>
      <c r="G574" s="34"/>
      <c r="H574" s="35"/>
      <c r="I574" s="329"/>
      <c r="J574" s="7"/>
      <c r="K574" s="4"/>
      <c r="L574" s="4"/>
      <c r="M574" s="4"/>
      <c r="N574" s="4"/>
      <c r="O574" s="4"/>
      <c r="P574" s="4"/>
      <c r="Q574" s="4"/>
      <c r="R574" s="4"/>
      <c r="S574" s="4"/>
    </row>
    <row r="575" spans="1:19" ht="18.75" customHeight="1" x14ac:dyDescent="0.25">
      <c r="B575" s="64"/>
      <c r="C575" s="25"/>
      <c r="D575" s="69"/>
      <c r="E575" s="25"/>
      <c r="F575" s="33"/>
      <c r="G575" s="34"/>
      <c r="H575" s="35"/>
      <c r="I575" s="329"/>
      <c r="J575" s="7"/>
      <c r="K575" s="4"/>
      <c r="L575" s="4"/>
      <c r="M575" s="4"/>
      <c r="N575" s="4"/>
      <c r="O575" s="4"/>
      <c r="P575" s="4"/>
      <c r="Q575" s="4"/>
      <c r="R575" s="4"/>
      <c r="S575" s="4"/>
    </row>
    <row r="576" spans="1:19" ht="18.75" customHeight="1" x14ac:dyDescent="0.25">
      <c r="B576" s="64"/>
      <c r="C576" s="25"/>
      <c r="D576" s="69"/>
      <c r="E576" s="25"/>
      <c r="F576" s="33"/>
      <c r="G576" s="34"/>
      <c r="H576" s="35"/>
      <c r="I576" s="329"/>
      <c r="J576" s="7"/>
      <c r="K576" s="4"/>
      <c r="L576" s="4"/>
      <c r="M576" s="4"/>
      <c r="N576" s="4"/>
      <c r="O576" s="4"/>
      <c r="P576" s="4"/>
      <c r="Q576" s="4"/>
      <c r="R576" s="4"/>
      <c r="S576" s="4"/>
    </row>
    <row r="577" spans="2:19" ht="18.75" customHeight="1" x14ac:dyDescent="0.25">
      <c r="B577" s="64"/>
      <c r="C577" s="25"/>
      <c r="D577" s="69"/>
      <c r="E577" s="25"/>
      <c r="F577" s="33"/>
      <c r="G577" s="34"/>
      <c r="H577" s="35"/>
      <c r="I577" s="329"/>
      <c r="J577" s="7"/>
      <c r="K577" s="4"/>
      <c r="L577" s="4"/>
      <c r="M577" s="4"/>
      <c r="N577" s="4"/>
      <c r="O577" s="4"/>
      <c r="P577" s="4"/>
      <c r="Q577" s="4"/>
      <c r="R577" s="4"/>
      <c r="S577" s="4"/>
    </row>
    <row r="578" spans="2:19" ht="18.75" customHeight="1" x14ac:dyDescent="0.25">
      <c r="B578" s="64"/>
      <c r="C578" s="25"/>
      <c r="D578" s="69"/>
      <c r="E578" s="25"/>
      <c r="F578" s="33"/>
      <c r="G578" s="34"/>
      <c r="H578" s="35"/>
      <c r="I578" s="329"/>
      <c r="J578" s="7"/>
      <c r="K578" s="4"/>
      <c r="L578" s="4"/>
      <c r="M578" s="4"/>
      <c r="N578" s="4"/>
      <c r="O578" s="4"/>
      <c r="P578" s="4"/>
      <c r="Q578" s="4"/>
      <c r="R578" s="4"/>
      <c r="S578" s="4"/>
    </row>
    <row r="579" spans="2:19" ht="18.75" customHeight="1" x14ac:dyDescent="0.25">
      <c r="B579" s="64"/>
      <c r="C579" s="25"/>
      <c r="D579" s="69"/>
      <c r="E579" s="25"/>
      <c r="F579" s="33"/>
      <c r="G579" s="34"/>
      <c r="H579" s="35"/>
      <c r="I579" s="329"/>
      <c r="J579" s="7"/>
      <c r="K579" s="4"/>
      <c r="L579" s="4"/>
      <c r="M579" s="4"/>
      <c r="N579" s="4"/>
      <c r="O579" s="4"/>
      <c r="P579" s="4"/>
      <c r="Q579" s="4"/>
      <c r="R579" s="4"/>
      <c r="S579" s="4"/>
    </row>
    <row r="580" spans="2:19" ht="18.75" customHeight="1" x14ac:dyDescent="0.25">
      <c r="B580" s="64"/>
      <c r="C580" s="25"/>
      <c r="D580" s="69"/>
      <c r="E580" s="25"/>
      <c r="F580" s="33"/>
      <c r="G580" s="34"/>
      <c r="H580" s="35"/>
      <c r="I580" s="329"/>
      <c r="J580" s="7"/>
      <c r="K580" s="4"/>
      <c r="L580" s="4"/>
      <c r="M580" s="4"/>
      <c r="N580" s="4"/>
      <c r="O580" s="4"/>
      <c r="P580" s="4"/>
      <c r="Q580" s="4"/>
      <c r="R580" s="4"/>
      <c r="S580" s="4"/>
    </row>
    <row r="581" spans="2:19" ht="18.75" customHeight="1" x14ac:dyDescent="0.25">
      <c r="B581" s="64"/>
      <c r="C581" s="25"/>
      <c r="D581" s="69"/>
      <c r="E581" s="25"/>
      <c r="F581" s="33"/>
      <c r="G581" s="34"/>
      <c r="H581" s="35"/>
      <c r="I581" s="329"/>
      <c r="J581" s="7"/>
      <c r="K581" s="4"/>
      <c r="L581" s="4"/>
      <c r="M581" s="4"/>
      <c r="N581" s="4"/>
      <c r="O581" s="4"/>
      <c r="P581" s="4"/>
      <c r="Q581" s="4"/>
      <c r="R581" s="4"/>
      <c r="S581" s="4"/>
    </row>
    <row r="582" spans="2:19" ht="18.75" customHeight="1" x14ac:dyDescent="0.25">
      <c r="B582" s="64"/>
      <c r="C582" s="25"/>
      <c r="D582" s="69"/>
      <c r="E582" s="25"/>
      <c r="F582" s="33"/>
      <c r="G582" s="34"/>
      <c r="H582" s="35"/>
      <c r="I582" s="329"/>
      <c r="J582" s="7"/>
      <c r="K582" s="4"/>
      <c r="L582" s="4"/>
      <c r="M582" s="4"/>
      <c r="N582" s="4"/>
      <c r="O582" s="4"/>
      <c r="P582" s="4"/>
      <c r="Q582" s="4"/>
      <c r="R582" s="4"/>
      <c r="S582" s="4"/>
    </row>
    <row r="583" spans="2:19" ht="18.75" customHeight="1" x14ac:dyDescent="0.25">
      <c r="B583" s="64"/>
      <c r="C583" s="25"/>
      <c r="D583" s="69"/>
      <c r="E583" s="25"/>
      <c r="F583" s="33"/>
      <c r="G583" s="34"/>
      <c r="H583" s="35"/>
      <c r="I583" s="329"/>
      <c r="J583" s="7"/>
      <c r="K583" s="4"/>
      <c r="L583" s="4"/>
      <c r="M583" s="4"/>
      <c r="N583" s="4"/>
      <c r="O583" s="4"/>
      <c r="P583" s="4"/>
      <c r="Q583" s="4"/>
      <c r="R583" s="4"/>
      <c r="S583" s="4"/>
    </row>
    <row r="584" spans="2:19" ht="18.75" customHeight="1" x14ac:dyDescent="0.25">
      <c r="B584" s="64"/>
      <c r="C584" s="25"/>
      <c r="D584" s="69"/>
      <c r="E584" s="25"/>
      <c r="F584" s="33"/>
      <c r="G584" s="34"/>
      <c r="H584" s="35"/>
      <c r="I584" s="329"/>
      <c r="J584" s="7"/>
      <c r="K584" s="4"/>
      <c r="L584" s="4"/>
      <c r="M584" s="4"/>
      <c r="N584" s="4"/>
      <c r="O584" s="4"/>
      <c r="P584" s="4"/>
      <c r="Q584" s="4"/>
      <c r="R584" s="4"/>
      <c r="S584" s="4"/>
    </row>
    <row r="585" spans="2:19" ht="18.75" customHeight="1" x14ac:dyDescent="0.25">
      <c r="B585" s="64"/>
      <c r="C585" s="25"/>
      <c r="D585" s="69"/>
      <c r="E585" s="25"/>
      <c r="F585" s="33"/>
      <c r="G585" s="34"/>
      <c r="H585" s="35"/>
      <c r="I585" s="329"/>
      <c r="J585" s="7"/>
      <c r="K585" s="4"/>
      <c r="L585" s="4"/>
      <c r="M585" s="4"/>
      <c r="N585" s="4"/>
      <c r="O585" s="4"/>
      <c r="P585" s="4"/>
      <c r="Q585" s="4"/>
      <c r="R585" s="4"/>
      <c r="S585" s="4"/>
    </row>
    <row r="586" spans="2:19" ht="18.75" customHeight="1" x14ac:dyDescent="0.25">
      <c r="B586" s="64"/>
      <c r="C586" s="25"/>
      <c r="D586" s="69"/>
      <c r="E586" s="25"/>
      <c r="F586" s="33"/>
      <c r="G586" s="34"/>
      <c r="H586" s="35"/>
      <c r="I586" s="329"/>
      <c r="J586" s="7"/>
      <c r="K586" s="4"/>
      <c r="L586" s="4"/>
      <c r="M586" s="4"/>
      <c r="N586" s="4"/>
      <c r="O586" s="4"/>
      <c r="P586" s="4"/>
      <c r="Q586" s="4"/>
      <c r="R586" s="4"/>
      <c r="S586" s="4"/>
    </row>
    <row r="587" spans="2:19" ht="18.75" customHeight="1" x14ac:dyDescent="0.25">
      <c r="B587" s="64"/>
      <c r="C587" s="25"/>
      <c r="D587" s="69"/>
      <c r="E587" s="25"/>
      <c r="F587" s="33"/>
      <c r="G587" s="34"/>
      <c r="H587" s="35"/>
      <c r="I587" s="329"/>
      <c r="J587" s="7"/>
      <c r="K587" s="4"/>
      <c r="L587" s="4"/>
      <c r="M587" s="4"/>
      <c r="N587" s="4"/>
      <c r="O587" s="4"/>
      <c r="P587" s="4"/>
      <c r="Q587" s="4"/>
      <c r="R587" s="4"/>
      <c r="S587" s="4"/>
    </row>
    <row r="588" spans="2:19" ht="18.75" customHeight="1" x14ac:dyDescent="0.25">
      <c r="B588" s="64"/>
      <c r="C588" s="25"/>
      <c r="D588" s="69"/>
      <c r="E588" s="25"/>
      <c r="F588" s="33"/>
      <c r="G588" s="34"/>
      <c r="H588" s="35"/>
      <c r="I588" s="329"/>
      <c r="J588" s="7"/>
      <c r="K588" s="4"/>
      <c r="L588" s="4"/>
      <c r="M588" s="4"/>
      <c r="N588" s="4"/>
      <c r="O588" s="4"/>
      <c r="P588" s="4"/>
      <c r="Q588" s="4"/>
      <c r="R588" s="4"/>
      <c r="S588" s="4"/>
    </row>
    <row r="589" spans="2:19" ht="18.75" customHeight="1" x14ac:dyDescent="0.25">
      <c r="B589" s="64"/>
      <c r="C589" s="25"/>
      <c r="D589" s="69"/>
      <c r="E589" s="25"/>
      <c r="F589" s="33"/>
      <c r="G589" s="34"/>
      <c r="H589" s="35"/>
      <c r="I589" s="329"/>
      <c r="J589" s="7"/>
      <c r="K589" s="4"/>
      <c r="L589" s="4"/>
      <c r="M589" s="4"/>
      <c r="N589" s="4"/>
      <c r="O589" s="4"/>
      <c r="P589" s="4"/>
      <c r="Q589" s="4"/>
      <c r="R589" s="4"/>
      <c r="S589" s="4"/>
    </row>
    <row r="590" spans="2:19" ht="18.75" customHeight="1" x14ac:dyDescent="0.25">
      <c r="B590" s="64"/>
      <c r="C590" s="25"/>
      <c r="D590" s="69"/>
      <c r="E590" s="25"/>
      <c r="F590" s="33"/>
      <c r="G590" s="34"/>
      <c r="H590" s="35"/>
      <c r="I590" s="329"/>
      <c r="J590" s="7"/>
      <c r="K590" s="4"/>
      <c r="L590" s="4"/>
      <c r="M590" s="4"/>
      <c r="N590" s="4"/>
      <c r="O590" s="4"/>
      <c r="P590" s="4"/>
      <c r="Q590" s="4"/>
      <c r="R590" s="4"/>
      <c r="S590" s="4"/>
    </row>
    <row r="591" spans="2:19" ht="18.75" customHeight="1" x14ac:dyDescent="0.25">
      <c r="B591" s="64"/>
      <c r="C591" s="25"/>
      <c r="D591" s="69"/>
      <c r="E591" s="25"/>
      <c r="F591" s="33"/>
      <c r="G591" s="34"/>
      <c r="H591" s="35"/>
      <c r="I591" s="329"/>
      <c r="J591" s="7"/>
      <c r="K591" s="4"/>
      <c r="L591" s="4"/>
      <c r="M591" s="4"/>
      <c r="N591" s="4"/>
      <c r="O591" s="4"/>
      <c r="P591" s="4"/>
      <c r="Q591" s="4"/>
      <c r="R591" s="4"/>
      <c r="S591" s="4"/>
    </row>
    <row r="592" spans="2:19" ht="18.75" customHeight="1" x14ac:dyDescent="0.25">
      <c r="B592" s="64"/>
      <c r="C592" s="25"/>
      <c r="D592" s="69"/>
      <c r="E592" s="25"/>
      <c r="F592" s="33"/>
      <c r="G592" s="34"/>
      <c r="H592" s="35"/>
      <c r="I592" s="329"/>
      <c r="J592" s="7"/>
      <c r="K592" s="4"/>
      <c r="L592" s="4"/>
      <c r="M592" s="4"/>
      <c r="N592" s="4"/>
      <c r="O592" s="4"/>
      <c r="P592" s="4"/>
      <c r="Q592" s="4"/>
      <c r="R592" s="4"/>
      <c r="S592" s="4"/>
    </row>
    <row r="593" spans="2:19" ht="18.75" customHeight="1" x14ac:dyDescent="0.25">
      <c r="B593" s="64"/>
      <c r="C593" s="25"/>
      <c r="D593" s="69"/>
      <c r="E593" s="25"/>
      <c r="F593" s="33"/>
      <c r="G593" s="34"/>
      <c r="H593" s="35"/>
      <c r="I593" s="329"/>
      <c r="J593" s="7"/>
      <c r="K593" s="4"/>
      <c r="L593" s="4"/>
      <c r="M593" s="4"/>
      <c r="N593" s="4"/>
      <c r="O593" s="4"/>
      <c r="P593" s="4"/>
      <c r="Q593" s="4"/>
      <c r="R593" s="4"/>
      <c r="S593" s="4"/>
    </row>
    <row r="594" spans="2:19" ht="18.75" customHeight="1" x14ac:dyDescent="0.25">
      <c r="B594" s="64"/>
      <c r="C594" s="25"/>
      <c r="D594" s="69"/>
      <c r="E594" s="25"/>
      <c r="F594" s="33"/>
      <c r="G594" s="34"/>
      <c r="H594" s="35"/>
      <c r="I594" s="329"/>
      <c r="J594" s="7"/>
      <c r="K594" s="4"/>
      <c r="L594" s="4"/>
      <c r="M594" s="4"/>
      <c r="N594" s="4"/>
      <c r="O594" s="4"/>
      <c r="P594" s="4"/>
      <c r="Q594" s="4"/>
      <c r="R594" s="4"/>
      <c r="S594" s="4"/>
    </row>
    <row r="595" spans="2:19" ht="18.75" customHeight="1" x14ac:dyDescent="0.25">
      <c r="B595" s="64"/>
      <c r="C595" s="25"/>
      <c r="D595" s="69"/>
      <c r="E595" s="25"/>
      <c r="F595" s="33"/>
      <c r="G595" s="34"/>
      <c r="H595" s="35"/>
      <c r="I595" s="329"/>
      <c r="J595" s="7"/>
      <c r="K595" s="4"/>
      <c r="L595" s="4"/>
      <c r="M595" s="4"/>
      <c r="N595" s="4"/>
      <c r="O595" s="4"/>
      <c r="P595" s="4"/>
      <c r="Q595" s="4"/>
      <c r="R595" s="4"/>
      <c r="S595" s="4"/>
    </row>
    <row r="596" spans="2:19" ht="18.75" customHeight="1" x14ac:dyDescent="0.25">
      <c r="B596" s="64"/>
      <c r="C596" s="25"/>
      <c r="D596" s="69"/>
      <c r="E596" s="25"/>
      <c r="F596" s="33"/>
      <c r="G596" s="34"/>
      <c r="H596" s="35"/>
      <c r="I596" s="329"/>
      <c r="J596" s="7"/>
      <c r="K596" s="4"/>
      <c r="L596" s="4"/>
      <c r="M596" s="4"/>
      <c r="N596" s="4"/>
      <c r="O596" s="4"/>
      <c r="P596" s="4"/>
      <c r="Q596" s="4"/>
      <c r="R596" s="4"/>
      <c r="S596" s="4"/>
    </row>
    <row r="597" spans="2:19" ht="18.75" customHeight="1" x14ac:dyDescent="0.25">
      <c r="B597" s="64"/>
      <c r="C597" s="25"/>
      <c r="D597" s="69"/>
      <c r="E597" s="25"/>
      <c r="F597" s="33"/>
      <c r="G597" s="34"/>
      <c r="H597" s="35"/>
      <c r="I597" s="329"/>
      <c r="J597" s="7"/>
      <c r="K597" s="4"/>
      <c r="L597" s="4"/>
      <c r="M597" s="4"/>
      <c r="N597" s="4"/>
      <c r="O597" s="4"/>
      <c r="P597" s="4"/>
      <c r="Q597" s="4"/>
      <c r="R597" s="4"/>
      <c r="S597" s="4"/>
    </row>
    <row r="598" spans="2:19" ht="18.75" customHeight="1" x14ac:dyDescent="0.25">
      <c r="B598" s="64"/>
      <c r="C598" s="25"/>
      <c r="D598" s="69"/>
      <c r="E598" s="25"/>
      <c r="F598" s="33"/>
      <c r="G598" s="34"/>
      <c r="H598" s="35"/>
      <c r="I598" s="329"/>
      <c r="J598" s="7"/>
      <c r="K598" s="4"/>
      <c r="L598" s="4"/>
      <c r="M598" s="4"/>
      <c r="N598" s="4"/>
      <c r="O598" s="4"/>
      <c r="P598" s="4"/>
      <c r="Q598" s="4"/>
      <c r="R598" s="4"/>
      <c r="S598" s="4"/>
    </row>
    <row r="599" spans="2:19" ht="18.75" customHeight="1" x14ac:dyDescent="0.25">
      <c r="B599" s="64"/>
      <c r="C599" s="25"/>
      <c r="D599" s="69"/>
      <c r="E599" s="25"/>
      <c r="F599" s="33"/>
      <c r="G599" s="34"/>
      <c r="H599" s="35"/>
      <c r="I599" s="329"/>
      <c r="J599" s="7"/>
      <c r="K599" s="4"/>
      <c r="L599" s="4"/>
      <c r="M599" s="4"/>
      <c r="N599" s="4"/>
      <c r="O599" s="4"/>
      <c r="P599" s="4"/>
      <c r="Q599" s="4"/>
      <c r="R599" s="4"/>
      <c r="S599" s="4"/>
    </row>
    <row r="600" spans="2:19" ht="18.75" customHeight="1" x14ac:dyDescent="0.25">
      <c r="B600" s="64"/>
      <c r="C600" s="25"/>
      <c r="D600" s="69"/>
      <c r="E600" s="25"/>
      <c r="F600" s="33"/>
      <c r="G600" s="34"/>
      <c r="H600" s="35"/>
      <c r="I600" s="329"/>
      <c r="J600" s="7"/>
      <c r="K600" s="4"/>
      <c r="L600" s="4"/>
      <c r="M600" s="4"/>
      <c r="N600" s="4"/>
      <c r="O600" s="4"/>
      <c r="P600" s="4"/>
      <c r="Q600" s="4"/>
      <c r="R600" s="4"/>
      <c r="S600" s="4"/>
    </row>
    <row r="601" spans="2:19" ht="18.75" customHeight="1" x14ac:dyDescent="0.25">
      <c r="B601" s="64"/>
      <c r="C601" s="25"/>
      <c r="D601" s="69"/>
      <c r="E601" s="25"/>
      <c r="F601" s="33"/>
      <c r="G601" s="34"/>
      <c r="H601" s="35"/>
      <c r="I601" s="329"/>
      <c r="J601" s="7"/>
      <c r="K601" s="4"/>
      <c r="L601" s="4"/>
      <c r="M601" s="4"/>
      <c r="N601" s="4"/>
      <c r="O601" s="4"/>
      <c r="P601" s="4"/>
      <c r="Q601" s="4"/>
      <c r="R601" s="4"/>
      <c r="S601" s="4"/>
    </row>
    <row r="602" spans="2:19" ht="18.75" customHeight="1" x14ac:dyDescent="0.25">
      <c r="B602" s="64"/>
      <c r="C602" s="25"/>
      <c r="D602" s="69"/>
      <c r="E602" s="25"/>
      <c r="F602" s="33"/>
      <c r="G602" s="34"/>
      <c r="H602" s="35"/>
      <c r="I602" s="329"/>
      <c r="J602" s="7"/>
      <c r="K602" s="4"/>
      <c r="L602" s="4"/>
      <c r="M602" s="4"/>
      <c r="N602" s="4"/>
      <c r="O602" s="4"/>
      <c r="P602" s="4"/>
      <c r="Q602" s="4"/>
      <c r="R602" s="4"/>
      <c r="S602" s="4"/>
    </row>
    <row r="603" spans="2:19" ht="18.75" customHeight="1" x14ac:dyDescent="0.25">
      <c r="B603" s="64"/>
      <c r="C603" s="25"/>
      <c r="D603" s="69"/>
      <c r="E603" s="25"/>
      <c r="F603" s="33"/>
      <c r="G603" s="34"/>
      <c r="H603" s="35"/>
      <c r="I603" s="329"/>
      <c r="J603" s="7"/>
      <c r="K603" s="4"/>
      <c r="L603" s="4"/>
      <c r="M603" s="4"/>
      <c r="N603" s="4"/>
      <c r="O603" s="4"/>
      <c r="P603" s="4"/>
      <c r="Q603" s="4"/>
      <c r="R603" s="4"/>
      <c r="S603" s="4"/>
    </row>
    <row r="604" spans="2:19" ht="18.75" customHeight="1" x14ac:dyDescent="0.25">
      <c r="B604" s="64"/>
      <c r="C604" s="25"/>
      <c r="D604" s="69"/>
      <c r="E604" s="25"/>
      <c r="F604" s="33"/>
      <c r="G604" s="34"/>
      <c r="H604" s="35"/>
      <c r="I604" s="329"/>
      <c r="J604" s="7"/>
      <c r="K604" s="4"/>
      <c r="L604" s="4"/>
      <c r="M604" s="4"/>
      <c r="N604" s="4"/>
      <c r="O604" s="4"/>
      <c r="P604" s="4"/>
      <c r="Q604" s="4"/>
      <c r="R604" s="4"/>
      <c r="S604" s="4"/>
    </row>
    <row r="605" spans="2:19" ht="18.75" customHeight="1" x14ac:dyDescent="0.25">
      <c r="B605" s="64"/>
      <c r="C605" s="25"/>
      <c r="D605" s="69"/>
      <c r="E605" s="25"/>
      <c r="F605" s="33"/>
      <c r="G605" s="34"/>
      <c r="H605" s="35"/>
      <c r="I605" s="329"/>
      <c r="J605" s="7"/>
      <c r="K605" s="4"/>
      <c r="L605" s="4"/>
      <c r="M605" s="4"/>
      <c r="N605" s="4"/>
      <c r="O605" s="4"/>
      <c r="P605" s="4"/>
      <c r="Q605" s="4"/>
      <c r="R605" s="4"/>
      <c r="S605" s="4"/>
    </row>
    <row r="606" spans="2:19" ht="18.75" customHeight="1" x14ac:dyDescent="0.25">
      <c r="B606" s="64"/>
      <c r="C606" s="25"/>
      <c r="D606" s="69"/>
      <c r="E606" s="25"/>
      <c r="F606" s="33"/>
      <c r="G606" s="34"/>
      <c r="H606" s="35"/>
      <c r="I606" s="329"/>
      <c r="J606" s="7"/>
      <c r="K606" s="4"/>
      <c r="L606" s="4"/>
      <c r="M606" s="4"/>
      <c r="N606" s="4"/>
      <c r="O606" s="4"/>
      <c r="P606" s="4"/>
      <c r="Q606" s="4"/>
      <c r="R606" s="4"/>
      <c r="S606" s="4"/>
    </row>
    <row r="607" spans="2:19" ht="18.75" customHeight="1" x14ac:dyDescent="0.25">
      <c r="B607" s="64"/>
      <c r="C607" s="25"/>
      <c r="D607" s="69"/>
      <c r="E607" s="25"/>
      <c r="F607" s="33"/>
      <c r="G607" s="34"/>
      <c r="H607" s="35"/>
      <c r="I607" s="329"/>
      <c r="J607" s="7"/>
      <c r="K607" s="4"/>
      <c r="L607" s="4"/>
      <c r="M607" s="4"/>
      <c r="N607" s="4"/>
      <c r="O607" s="4"/>
      <c r="P607" s="4"/>
      <c r="Q607" s="4"/>
      <c r="R607" s="4"/>
      <c r="S607" s="4"/>
    </row>
    <row r="608" spans="2:19" ht="18.75" customHeight="1" x14ac:dyDescent="0.25">
      <c r="B608" s="64"/>
      <c r="C608" s="25"/>
      <c r="D608" s="69"/>
      <c r="E608" s="25"/>
      <c r="F608" s="33"/>
      <c r="G608" s="34"/>
      <c r="H608" s="35"/>
      <c r="I608" s="329"/>
      <c r="J608" s="7"/>
      <c r="K608" s="4"/>
      <c r="L608" s="4"/>
      <c r="M608" s="4"/>
      <c r="N608" s="4"/>
      <c r="O608" s="4"/>
      <c r="P608" s="4"/>
      <c r="Q608" s="4"/>
      <c r="R608" s="4"/>
      <c r="S608" s="4"/>
    </row>
    <row r="609" spans="2:19" ht="18.75" customHeight="1" x14ac:dyDescent="0.25">
      <c r="B609" s="64"/>
      <c r="C609" s="25"/>
      <c r="D609" s="69"/>
      <c r="E609" s="25"/>
      <c r="F609" s="33"/>
      <c r="G609" s="34"/>
      <c r="H609" s="35"/>
      <c r="I609" s="329"/>
      <c r="J609" s="7"/>
      <c r="K609" s="4"/>
      <c r="L609" s="4"/>
      <c r="M609" s="4"/>
      <c r="N609" s="4"/>
      <c r="O609" s="4"/>
      <c r="P609" s="4"/>
      <c r="Q609" s="4"/>
      <c r="R609" s="4"/>
      <c r="S609" s="4"/>
    </row>
    <row r="610" spans="2:19" ht="18.75" customHeight="1" x14ac:dyDescent="0.25">
      <c r="B610" s="64"/>
      <c r="C610" s="25"/>
      <c r="D610" s="69"/>
      <c r="E610" s="25"/>
      <c r="F610" s="33"/>
      <c r="G610" s="34"/>
      <c r="H610" s="35"/>
      <c r="I610" s="329"/>
      <c r="J610" s="7"/>
      <c r="K610" s="4"/>
      <c r="L610" s="4"/>
      <c r="M610" s="4"/>
      <c r="N610" s="4"/>
      <c r="O610" s="4"/>
      <c r="P610" s="4"/>
      <c r="Q610" s="4"/>
      <c r="R610" s="4"/>
      <c r="S610" s="4"/>
    </row>
    <row r="611" spans="2:19" ht="18.75" customHeight="1" x14ac:dyDescent="0.25">
      <c r="B611" s="64"/>
      <c r="C611" s="25"/>
      <c r="D611" s="69"/>
      <c r="E611" s="25"/>
      <c r="F611" s="33"/>
      <c r="G611" s="34"/>
      <c r="H611" s="35"/>
      <c r="I611" s="329"/>
      <c r="J611" s="7"/>
      <c r="K611" s="4"/>
      <c r="L611" s="4"/>
      <c r="M611" s="4"/>
      <c r="N611" s="4"/>
      <c r="O611" s="4"/>
      <c r="P611" s="4"/>
      <c r="Q611" s="4"/>
      <c r="R611" s="4"/>
      <c r="S611" s="4"/>
    </row>
    <row r="612" spans="2:19" ht="18.75" customHeight="1" x14ac:dyDescent="0.25">
      <c r="B612" s="64"/>
      <c r="C612" s="25"/>
      <c r="D612" s="69"/>
      <c r="E612" s="25"/>
      <c r="F612" s="33"/>
      <c r="G612" s="34"/>
      <c r="H612" s="35"/>
      <c r="I612" s="329"/>
      <c r="J612" s="7"/>
      <c r="K612" s="4"/>
      <c r="L612" s="4"/>
      <c r="M612" s="4"/>
      <c r="N612" s="4"/>
      <c r="O612" s="4"/>
      <c r="P612" s="4"/>
      <c r="Q612" s="4"/>
      <c r="R612" s="4"/>
      <c r="S612" s="4"/>
    </row>
    <row r="613" spans="2:19" ht="18.75" customHeight="1" x14ac:dyDescent="0.25">
      <c r="B613" s="64"/>
      <c r="C613" s="25"/>
      <c r="D613" s="69"/>
      <c r="E613" s="25"/>
      <c r="F613" s="33"/>
      <c r="G613" s="34"/>
      <c r="H613" s="35"/>
      <c r="I613" s="329"/>
      <c r="J613" s="7"/>
      <c r="K613" s="4"/>
      <c r="L613" s="4"/>
      <c r="M613" s="4"/>
      <c r="N613" s="4"/>
      <c r="O613" s="4"/>
      <c r="P613" s="4"/>
      <c r="Q613" s="4"/>
      <c r="R613" s="4"/>
      <c r="S613" s="4"/>
    </row>
    <row r="614" spans="2:19" ht="18.75" customHeight="1" x14ac:dyDescent="0.25">
      <c r="B614" s="64"/>
      <c r="C614" s="25"/>
      <c r="D614" s="69"/>
      <c r="E614" s="25"/>
      <c r="F614" s="33"/>
      <c r="G614" s="34"/>
      <c r="H614" s="35"/>
      <c r="I614" s="329"/>
      <c r="J614" s="7"/>
      <c r="K614" s="4"/>
      <c r="L614" s="4"/>
      <c r="M614" s="4"/>
      <c r="N614" s="4"/>
      <c r="O614" s="4"/>
      <c r="P614" s="4"/>
      <c r="Q614" s="4"/>
      <c r="R614" s="4"/>
      <c r="S614" s="4"/>
    </row>
    <row r="615" spans="2:19" ht="18.75" customHeight="1" x14ac:dyDescent="0.25">
      <c r="B615" s="64"/>
      <c r="C615" s="25"/>
      <c r="D615" s="69"/>
      <c r="E615" s="25"/>
      <c r="F615" s="33"/>
      <c r="G615" s="34"/>
      <c r="H615" s="35"/>
      <c r="I615" s="329"/>
      <c r="J615" s="7"/>
      <c r="K615" s="4"/>
      <c r="L615" s="4"/>
      <c r="M615" s="4"/>
      <c r="N615" s="4"/>
      <c r="O615" s="4"/>
      <c r="P615" s="4"/>
      <c r="Q615" s="4"/>
      <c r="R615" s="4"/>
      <c r="S615" s="4"/>
    </row>
    <row r="616" spans="2:19" ht="18.75" customHeight="1" x14ac:dyDescent="0.25">
      <c r="B616" s="64"/>
      <c r="C616" s="25"/>
      <c r="D616" s="69"/>
      <c r="E616" s="25"/>
      <c r="F616" s="33"/>
      <c r="G616" s="34"/>
      <c r="H616" s="35"/>
      <c r="I616" s="329"/>
      <c r="J616" s="7"/>
      <c r="K616" s="4"/>
      <c r="L616" s="4"/>
      <c r="M616" s="4"/>
      <c r="N616" s="4"/>
      <c r="O616" s="4"/>
      <c r="P616" s="4"/>
      <c r="Q616" s="4"/>
      <c r="R616" s="4"/>
      <c r="S616" s="4"/>
    </row>
    <row r="617" spans="2:19" ht="18.75" customHeight="1" x14ac:dyDescent="0.25">
      <c r="B617" s="64"/>
      <c r="C617" s="25"/>
      <c r="D617" s="69"/>
      <c r="E617" s="25"/>
      <c r="F617" s="33"/>
      <c r="G617" s="34"/>
      <c r="H617" s="35"/>
      <c r="I617" s="329"/>
      <c r="J617" s="7"/>
      <c r="K617" s="4"/>
      <c r="L617" s="4"/>
      <c r="M617" s="4"/>
      <c r="N617" s="4"/>
      <c r="O617" s="4"/>
      <c r="P617" s="4"/>
      <c r="Q617" s="4"/>
      <c r="R617" s="4"/>
      <c r="S617" s="4"/>
    </row>
    <row r="618" spans="2:19" ht="18.75" customHeight="1" x14ac:dyDescent="0.25">
      <c r="B618" s="64"/>
      <c r="C618" s="25"/>
      <c r="D618" s="69"/>
      <c r="E618" s="25"/>
      <c r="F618" s="33"/>
      <c r="G618" s="34"/>
      <c r="H618" s="35"/>
      <c r="I618" s="329"/>
      <c r="J618" s="7"/>
      <c r="K618" s="4"/>
      <c r="L618" s="4"/>
      <c r="M618" s="4"/>
      <c r="N618" s="4"/>
      <c r="O618" s="4"/>
      <c r="P618" s="4"/>
      <c r="Q618" s="4"/>
      <c r="R618" s="4"/>
      <c r="S618" s="4"/>
    </row>
    <row r="619" spans="2:19" ht="18.75" customHeight="1" x14ac:dyDescent="0.25">
      <c r="B619" s="64"/>
      <c r="C619" s="25"/>
      <c r="D619" s="69"/>
      <c r="E619" s="25"/>
      <c r="F619" s="33"/>
      <c r="G619" s="34"/>
      <c r="H619" s="35"/>
      <c r="I619" s="329"/>
      <c r="J619" s="7"/>
      <c r="K619" s="4"/>
      <c r="L619" s="4"/>
      <c r="M619" s="4"/>
      <c r="N619" s="4"/>
      <c r="O619" s="4"/>
      <c r="P619" s="4"/>
      <c r="Q619" s="4"/>
      <c r="R619" s="4"/>
      <c r="S619" s="4"/>
    </row>
    <row r="620" spans="2:19" ht="18.75" customHeight="1" x14ac:dyDescent="0.25">
      <c r="B620" s="64"/>
      <c r="C620" s="25"/>
      <c r="D620" s="69"/>
      <c r="E620" s="25"/>
      <c r="F620" s="33"/>
      <c r="G620" s="34"/>
      <c r="H620" s="35"/>
      <c r="I620" s="329"/>
      <c r="J620" s="7"/>
      <c r="K620" s="4"/>
      <c r="L620" s="4"/>
      <c r="M620" s="4"/>
      <c r="N620" s="4"/>
      <c r="O620" s="4"/>
      <c r="P620" s="4"/>
      <c r="Q620" s="4"/>
      <c r="R620" s="4"/>
      <c r="S620" s="4"/>
    </row>
    <row r="621" spans="2:19" ht="18.75" customHeight="1" x14ac:dyDescent="0.25">
      <c r="B621" s="64"/>
      <c r="C621" s="25"/>
      <c r="D621" s="69"/>
      <c r="E621" s="25"/>
      <c r="F621" s="33"/>
      <c r="G621" s="34"/>
      <c r="H621" s="35"/>
      <c r="I621" s="329"/>
      <c r="J621" s="7"/>
      <c r="K621" s="4"/>
      <c r="L621" s="4"/>
      <c r="M621" s="4"/>
      <c r="N621" s="4"/>
      <c r="O621" s="4"/>
      <c r="P621" s="4"/>
      <c r="Q621" s="4"/>
      <c r="R621" s="4"/>
      <c r="S621" s="4"/>
    </row>
    <row r="622" spans="2:19" ht="18.75" customHeight="1" x14ac:dyDescent="0.25">
      <c r="B622" s="64"/>
      <c r="C622" s="25"/>
      <c r="D622" s="69"/>
      <c r="E622" s="25"/>
      <c r="F622" s="33"/>
      <c r="G622" s="34"/>
      <c r="H622" s="35"/>
      <c r="I622" s="329"/>
      <c r="J622" s="7"/>
      <c r="K622" s="4"/>
      <c r="L622" s="4"/>
      <c r="M622" s="4"/>
      <c r="N622" s="4"/>
      <c r="O622" s="4"/>
      <c r="P622" s="4"/>
      <c r="Q622" s="4"/>
      <c r="R622" s="4"/>
      <c r="S622" s="4"/>
    </row>
    <row r="623" spans="2:19" ht="18.75" customHeight="1" x14ac:dyDescent="0.25">
      <c r="B623" s="64"/>
      <c r="C623" s="25"/>
      <c r="D623" s="69"/>
      <c r="E623" s="25"/>
      <c r="F623" s="33"/>
      <c r="G623" s="34"/>
      <c r="H623" s="35"/>
      <c r="I623" s="329"/>
      <c r="J623" s="7"/>
      <c r="K623" s="4"/>
      <c r="L623" s="4"/>
      <c r="M623" s="4"/>
      <c r="N623" s="4"/>
      <c r="O623" s="4"/>
      <c r="P623" s="4"/>
      <c r="Q623" s="4"/>
      <c r="R623" s="4"/>
      <c r="S623" s="4"/>
    </row>
    <row r="624" spans="2:19" ht="18.75" customHeight="1" x14ac:dyDescent="0.25">
      <c r="B624" s="64"/>
      <c r="C624" s="25"/>
      <c r="D624" s="69"/>
      <c r="E624" s="25"/>
      <c r="F624" s="33"/>
      <c r="G624" s="34"/>
      <c r="H624" s="35"/>
      <c r="I624" s="329"/>
      <c r="J624" s="7"/>
      <c r="K624" s="4"/>
      <c r="L624" s="4"/>
      <c r="M624" s="4"/>
      <c r="N624" s="4"/>
      <c r="O624" s="4"/>
      <c r="P624" s="4"/>
      <c r="Q624" s="4"/>
      <c r="R624" s="4"/>
      <c r="S624" s="4"/>
    </row>
    <row r="625" spans="2:19" ht="18.75" customHeight="1" x14ac:dyDescent="0.25">
      <c r="B625" s="64"/>
      <c r="C625" s="25"/>
      <c r="D625" s="69"/>
      <c r="E625" s="25"/>
      <c r="F625" s="33"/>
      <c r="G625" s="34"/>
      <c r="H625" s="35"/>
      <c r="I625" s="329"/>
      <c r="J625" s="7"/>
      <c r="K625" s="4"/>
      <c r="L625" s="4"/>
      <c r="M625" s="4"/>
      <c r="N625" s="4"/>
      <c r="O625" s="4"/>
      <c r="P625" s="4"/>
      <c r="Q625" s="4"/>
      <c r="R625" s="4"/>
      <c r="S625" s="4"/>
    </row>
    <row r="626" spans="2:19" ht="18.75" customHeight="1" x14ac:dyDescent="0.25">
      <c r="B626" s="64"/>
      <c r="C626" s="25"/>
      <c r="D626" s="69"/>
      <c r="E626" s="25"/>
      <c r="F626" s="33"/>
      <c r="G626" s="34"/>
      <c r="H626" s="35"/>
      <c r="I626" s="329"/>
      <c r="J626" s="7"/>
      <c r="K626" s="4"/>
      <c r="L626" s="4"/>
      <c r="M626" s="4"/>
      <c r="N626" s="4"/>
      <c r="O626" s="4"/>
      <c r="P626" s="4"/>
      <c r="Q626" s="4"/>
      <c r="R626" s="4"/>
      <c r="S626" s="4"/>
    </row>
    <row r="627" spans="2:19" ht="18.75" customHeight="1" x14ac:dyDescent="0.25">
      <c r="B627" s="64"/>
      <c r="C627" s="25"/>
      <c r="D627" s="69"/>
      <c r="E627" s="25"/>
      <c r="F627" s="33"/>
      <c r="G627" s="34"/>
      <c r="H627" s="35"/>
      <c r="I627" s="329"/>
      <c r="J627" s="7"/>
      <c r="K627" s="4"/>
      <c r="L627" s="4"/>
      <c r="M627" s="4"/>
      <c r="N627" s="4"/>
      <c r="O627" s="4"/>
      <c r="P627" s="4"/>
      <c r="Q627" s="4"/>
      <c r="R627" s="4"/>
      <c r="S627" s="4"/>
    </row>
    <row r="628" spans="2:19" ht="18.75" customHeight="1" x14ac:dyDescent="0.25">
      <c r="B628" s="64"/>
      <c r="C628" s="25"/>
      <c r="D628" s="69"/>
      <c r="E628" s="25"/>
      <c r="F628" s="33"/>
      <c r="G628" s="34"/>
      <c r="H628" s="35"/>
      <c r="I628" s="329"/>
      <c r="J628" s="7"/>
      <c r="K628" s="4"/>
      <c r="L628" s="4"/>
      <c r="M628" s="4"/>
      <c r="N628" s="4"/>
      <c r="O628" s="4"/>
      <c r="P628" s="4"/>
      <c r="Q628" s="4"/>
      <c r="R628" s="4"/>
      <c r="S628" s="4"/>
    </row>
    <row r="629" spans="2:19" ht="18.75" customHeight="1" x14ac:dyDescent="0.25">
      <c r="B629" s="64"/>
      <c r="C629" s="25"/>
      <c r="D629" s="69"/>
      <c r="E629" s="25"/>
      <c r="F629" s="33"/>
      <c r="G629" s="34"/>
      <c r="H629" s="35"/>
      <c r="I629" s="329"/>
      <c r="J629" s="7"/>
      <c r="K629" s="4"/>
      <c r="L629" s="4"/>
      <c r="M629" s="4"/>
      <c r="N629" s="4"/>
      <c r="O629" s="4"/>
      <c r="P629" s="4"/>
      <c r="Q629" s="4"/>
      <c r="R629" s="4"/>
      <c r="S629" s="4"/>
    </row>
    <row r="630" spans="2:19" ht="18.75" customHeight="1" x14ac:dyDescent="0.25">
      <c r="B630" s="64"/>
      <c r="C630" s="25"/>
      <c r="D630" s="69"/>
      <c r="E630" s="25"/>
      <c r="F630" s="33"/>
      <c r="G630" s="34"/>
      <c r="H630" s="35"/>
      <c r="I630" s="329"/>
      <c r="J630" s="7"/>
      <c r="K630" s="4"/>
      <c r="L630" s="4"/>
      <c r="M630" s="4"/>
      <c r="N630" s="4"/>
      <c r="O630" s="4"/>
      <c r="P630" s="4"/>
      <c r="Q630" s="4"/>
      <c r="R630" s="4"/>
      <c r="S630" s="4"/>
    </row>
    <row r="631" spans="2:19" ht="18.75" customHeight="1" x14ac:dyDescent="0.25">
      <c r="B631" s="64"/>
      <c r="C631" s="25"/>
      <c r="D631" s="69"/>
      <c r="E631" s="25"/>
      <c r="F631" s="33"/>
      <c r="G631" s="34"/>
      <c r="H631" s="35"/>
      <c r="I631" s="329"/>
      <c r="J631" s="7"/>
      <c r="K631" s="4"/>
      <c r="L631" s="4"/>
      <c r="M631" s="4"/>
      <c r="N631" s="4"/>
      <c r="O631" s="4"/>
      <c r="P631" s="4"/>
      <c r="Q631" s="4"/>
      <c r="R631" s="4"/>
      <c r="S631" s="4"/>
    </row>
    <row r="632" spans="2:19" ht="18.75" customHeight="1" x14ac:dyDescent="0.25">
      <c r="B632" s="64"/>
      <c r="C632" s="25"/>
      <c r="D632" s="69"/>
      <c r="E632" s="25"/>
      <c r="F632" s="33"/>
      <c r="G632" s="34"/>
      <c r="H632" s="35"/>
      <c r="I632" s="329"/>
      <c r="J632" s="7"/>
      <c r="K632" s="4"/>
      <c r="L632" s="4"/>
      <c r="M632" s="4"/>
      <c r="N632" s="4"/>
      <c r="O632" s="4"/>
      <c r="P632" s="4"/>
      <c r="Q632" s="4"/>
      <c r="R632" s="4"/>
      <c r="S632" s="4"/>
    </row>
    <row r="633" spans="2:19" ht="18.75" customHeight="1" x14ac:dyDescent="0.25">
      <c r="B633" s="64"/>
      <c r="C633" s="25"/>
      <c r="D633" s="69"/>
      <c r="E633" s="25"/>
      <c r="F633" s="33"/>
      <c r="G633" s="34"/>
      <c r="H633" s="35"/>
      <c r="I633" s="329"/>
      <c r="J633" s="7"/>
      <c r="K633" s="4"/>
      <c r="L633" s="4"/>
      <c r="M633" s="4"/>
      <c r="N633" s="4"/>
      <c r="O633" s="4"/>
      <c r="P633" s="4"/>
      <c r="Q633" s="4"/>
      <c r="R633" s="4"/>
      <c r="S633" s="4"/>
    </row>
    <row r="634" spans="2:19" ht="18.75" customHeight="1" x14ac:dyDescent="0.25">
      <c r="B634" s="64"/>
      <c r="C634" s="25"/>
      <c r="D634" s="69"/>
      <c r="E634" s="25"/>
      <c r="F634" s="33"/>
      <c r="G634" s="34"/>
      <c r="H634" s="35"/>
      <c r="I634" s="329"/>
      <c r="J634" s="7"/>
      <c r="K634" s="4"/>
      <c r="L634" s="4"/>
      <c r="M634" s="4"/>
      <c r="N634" s="4"/>
      <c r="O634" s="4"/>
      <c r="P634" s="4"/>
      <c r="Q634" s="4"/>
      <c r="R634" s="4"/>
      <c r="S634" s="4"/>
    </row>
    <row r="635" spans="2:19" ht="18.75" customHeight="1" x14ac:dyDescent="0.25">
      <c r="B635" s="64"/>
      <c r="C635" s="25"/>
      <c r="D635" s="69"/>
      <c r="E635" s="25"/>
      <c r="F635" s="33"/>
      <c r="G635" s="34"/>
      <c r="H635" s="35"/>
      <c r="I635" s="329"/>
      <c r="J635" s="7"/>
      <c r="K635" s="4"/>
      <c r="L635" s="4"/>
      <c r="M635" s="4"/>
      <c r="N635" s="4"/>
      <c r="O635" s="4"/>
      <c r="P635" s="4"/>
      <c r="Q635" s="4"/>
      <c r="R635" s="4"/>
      <c r="S635" s="4"/>
    </row>
    <row r="636" spans="2:19" ht="18.75" customHeight="1" x14ac:dyDescent="0.25">
      <c r="B636" s="64"/>
      <c r="C636" s="25"/>
      <c r="D636" s="69"/>
      <c r="E636" s="25"/>
      <c r="F636" s="33"/>
      <c r="G636" s="34"/>
      <c r="H636" s="35"/>
      <c r="I636" s="329"/>
      <c r="J636" s="7"/>
      <c r="K636" s="4"/>
      <c r="L636" s="4"/>
      <c r="M636" s="4"/>
      <c r="N636" s="4"/>
      <c r="O636" s="4"/>
      <c r="P636" s="4"/>
      <c r="Q636" s="4"/>
      <c r="R636" s="4"/>
      <c r="S636" s="4"/>
    </row>
    <row r="637" spans="2:19" ht="18.75" customHeight="1" x14ac:dyDescent="0.25">
      <c r="B637" s="64"/>
      <c r="C637" s="25"/>
      <c r="D637" s="69"/>
      <c r="E637" s="25"/>
      <c r="F637" s="33"/>
      <c r="G637" s="34"/>
      <c r="H637" s="35"/>
      <c r="I637" s="329"/>
      <c r="J637" s="7"/>
      <c r="K637" s="4"/>
      <c r="L637" s="4"/>
      <c r="M637" s="4"/>
      <c r="N637" s="4"/>
      <c r="O637" s="4"/>
      <c r="P637" s="4"/>
      <c r="Q637" s="4"/>
      <c r="R637" s="4"/>
      <c r="S637" s="4"/>
    </row>
    <row r="638" spans="2:19" ht="18.75" customHeight="1" x14ac:dyDescent="0.25">
      <c r="B638" s="64"/>
      <c r="C638" s="25"/>
      <c r="D638" s="69"/>
      <c r="E638" s="25"/>
      <c r="F638" s="33"/>
      <c r="G638" s="34"/>
      <c r="H638" s="35"/>
      <c r="I638" s="329"/>
      <c r="J638" s="7"/>
      <c r="K638" s="4"/>
      <c r="L638" s="4"/>
      <c r="M638" s="4"/>
      <c r="N638" s="4"/>
      <c r="O638" s="4"/>
      <c r="P638" s="4"/>
      <c r="Q638" s="4"/>
      <c r="R638" s="4"/>
      <c r="S638" s="4"/>
    </row>
    <row r="639" spans="2:19" ht="18.75" customHeight="1" x14ac:dyDescent="0.25">
      <c r="B639" s="64"/>
      <c r="C639" s="25"/>
      <c r="D639" s="69"/>
      <c r="E639" s="25"/>
      <c r="F639" s="33"/>
      <c r="G639" s="34"/>
      <c r="H639" s="35"/>
      <c r="I639" s="329"/>
      <c r="J639" s="7"/>
      <c r="K639" s="4"/>
      <c r="L639" s="4"/>
      <c r="M639" s="4"/>
      <c r="N639" s="4"/>
      <c r="O639" s="4"/>
      <c r="P639" s="4"/>
      <c r="Q639" s="4"/>
      <c r="R639" s="4"/>
      <c r="S639" s="4"/>
    </row>
    <row r="640" spans="2:19" ht="18.75" customHeight="1" x14ac:dyDescent="0.25">
      <c r="B640" s="64"/>
      <c r="C640" s="25"/>
      <c r="D640" s="69"/>
      <c r="E640" s="25"/>
      <c r="F640" s="33"/>
      <c r="G640" s="34"/>
      <c r="H640" s="35"/>
      <c r="I640" s="329"/>
      <c r="J640" s="7"/>
      <c r="K640" s="4"/>
      <c r="L640" s="4"/>
      <c r="M640" s="4"/>
      <c r="N640" s="4"/>
      <c r="O640" s="4"/>
      <c r="P640" s="4"/>
      <c r="Q640" s="4"/>
      <c r="R640" s="4"/>
      <c r="S640" s="4"/>
    </row>
    <row r="641" spans="2:19" ht="18.75" customHeight="1" x14ac:dyDescent="0.25">
      <c r="B641" s="64"/>
      <c r="C641" s="25"/>
      <c r="D641" s="69"/>
      <c r="E641" s="25"/>
      <c r="F641" s="33"/>
      <c r="G641" s="34"/>
      <c r="H641" s="35"/>
      <c r="I641" s="329"/>
      <c r="J641" s="7"/>
      <c r="K641" s="4"/>
      <c r="L641" s="4"/>
      <c r="M641" s="4"/>
      <c r="N641" s="4"/>
      <c r="O641" s="4"/>
      <c r="P641" s="4"/>
      <c r="Q641" s="4"/>
      <c r="R641" s="4"/>
      <c r="S641" s="4"/>
    </row>
    <row r="642" spans="2:19" ht="18.75" customHeight="1" x14ac:dyDescent="0.25">
      <c r="B642" s="64"/>
      <c r="C642" s="25"/>
      <c r="D642" s="69"/>
      <c r="E642" s="25"/>
      <c r="F642" s="33"/>
      <c r="G642" s="34"/>
      <c r="H642" s="35"/>
      <c r="I642" s="329"/>
      <c r="J642" s="7"/>
      <c r="K642" s="4"/>
      <c r="L642" s="4"/>
      <c r="M642" s="4"/>
      <c r="N642" s="4"/>
      <c r="O642" s="4"/>
      <c r="P642" s="4"/>
      <c r="Q642" s="4"/>
      <c r="R642" s="4"/>
      <c r="S642" s="4"/>
    </row>
    <row r="643" spans="2:19" ht="18.75" customHeight="1" x14ac:dyDescent="0.25">
      <c r="B643" s="64"/>
      <c r="C643" s="25"/>
      <c r="D643" s="69"/>
      <c r="E643" s="25"/>
      <c r="F643" s="33"/>
      <c r="G643" s="34"/>
      <c r="H643" s="35"/>
      <c r="I643" s="329"/>
      <c r="J643" s="7"/>
      <c r="K643" s="4"/>
      <c r="L643" s="4"/>
      <c r="M643" s="4"/>
      <c r="N643" s="4"/>
      <c r="O643" s="4"/>
      <c r="P643" s="4"/>
      <c r="Q643" s="4"/>
      <c r="R643" s="4"/>
      <c r="S643" s="4"/>
    </row>
    <row r="644" spans="2:19" ht="18.75" customHeight="1" x14ac:dyDescent="0.25">
      <c r="B644" s="64"/>
      <c r="C644" s="25"/>
      <c r="D644" s="69"/>
      <c r="E644" s="25"/>
      <c r="F644" s="33"/>
      <c r="G644" s="34"/>
      <c r="H644" s="35"/>
      <c r="I644" s="329"/>
      <c r="J644" s="7"/>
      <c r="K644" s="4"/>
      <c r="L644" s="4"/>
      <c r="M644" s="4"/>
      <c r="N644" s="4"/>
      <c r="O644" s="4"/>
      <c r="P644" s="4"/>
      <c r="Q644" s="4"/>
      <c r="R644" s="4"/>
      <c r="S644" s="4"/>
    </row>
    <row r="645" spans="2:19" ht="18.75" customHeight="1" x14ac:dyDescent="0.25">
      <c r="B645" s="64"/>
      <c r="C645" s="25"/>
      <c r="D645" s="69"/>
      <c r="E645" s="25"/>
      <c r="F645" s="33"/>
      <c r="G645" s="34"/>
      <c r="H645" s="35"/>
      <c r="I645" s="329"/>
      <c r="J645" s="7"/>
      <c r="K645" s="4"/>
      <c r="L645" s="4"/>
      <c r="M645" s="4"/>
      <c r="N645" s="4"/>
      <c r="O645" s="4"/>
      <c r="P645" s="4"/>
      <c r="Q645" s="4"/>
      <c r="R645" s="4"/>
      <c r="S645" s="4"/>
    </row>
    <row r="646" spans="2:19" ht="18.75" customHeight="1" x14ac:dyDescent="0.25">
      <c r="B646" s="64"/>
      <c r="C646" s="25"/>
      <c r="D646" s="69"/>
      <c r="E646" s="25"/>
      <c r="F646" s="33"/>
      <c r="G646" s="34"/>
      <c r="H646" s="35"/>
      <c r="I646" s="329"/>
      <c r="J646" s="7"/>
      <c r="K646" s="4"/>
      <c r="L646" s="4"/>
      <c r="M646" s="4"/>
      <c r="N646" s="4"/>
      <c r="O646" s="4"/>
      <c r="P646" s="4"/>
      <c r="Q646" s="4"/>
      <c r="R646" s="4"/>
      <c r="S646" s="4"/>
    </row>
    <row r="647" spans="2:19" ht="18.75" customHeight="1" x14ac:dyDescent="0.25">
      <c r="B647" s="64"/>
      <c r="C647" s="25"/>
      <c r="D647" s="69"/>
      <c r="E647" s="25"/>
      <c r="F647" s="33"/>
      <c r="G647" s="34"/>
      <c r="H647" s="35"/>
      <c r="I647" s="329"/>
      <c r="J647" s="7"/>
      <c r="K647" s="4"/>
      <c r="L647" s="4"/>
      <c r="M647" s="4"/>
      <c r="N647" s="4"/>
      <c r="O647" s="4"/>
      <c r="P647" s="4"/>
      <c r="Q647" s="4"/>
      <c r="R647" s="4"/>
      <c r="S647" s="4"/>
    </row>
    <row r="648" spans="2:19" ht="18.75" customHeight="1" x14ac:dyDescent="0.25">
      <c r="B648" s="64"/>
      <c r="C648" s="25"/>
      <c r="D648" s="69"/>
      <c r="E648" s="25"/>
      <c r="F648" s="33"/>
      <c r="G648" s="34"/>
      <c r="H648" s="35"/>
      <c r="I648" s="329"/>
      <c r="J648" s="7"/>
      <c r="K648" s="4"/>
      <c r="L648" s="4"/>
      <c r="M648" s="4"/>
      <c r="N648" s="4"/>
      <c r="O648" s="4"/>
      <c r="P648" s="4"/>
      <c r="Q648" s="4"/>
      <c r="R648" s="4"/>
      <c r="S648" s="4"/>
    </row>
    <row r="649" spans="2:19" ht="18.75" customHeight="1" x14ac:dyDescent="0.25">
      <c r="B649" s="64"/>
      <c r="C649" s="25"/>
      <c r="D649" s="69"/>
      <c r="E649" s="25"/>
      <c r="F649" s="33"/>
      <c r="G649" s="34"/>
      <c r="H649" s="35"/>
      <c r="I649" s="329"/>
      <c r="J649" s="7"/>
      <c r="K649" s="4"/>
      <c r="L649" s="4"/>
      <c r="M649" s="4"/>
      <c r="N649" s="4"/>
      <c r="O649" s="4"/>
      <c r="P649" s="4"/>
      <c r="Q649" s="4"/>
      <c r="R649" s="4"/>
      <c r="S649" s="4"/>
    </row>
    <row r="650" spans="2:19" ht="18.75" customHeight="1" x14ac:dyDescent="0.25">
      <c r="B650" s="64"/>
      <c r="C650" s="25"/>
      <c r="D650" s="69"/>
      <c r="E650" s="25"/>
      <c r="F650" s="33"/>
      <c r="G650" s="34"/>
      <c r="H650" s="35"/>
      <c r="I650" s="329"/>
      <c r="J650" s="7"/>
      <c r="K650" s="4"/>
      <c r="L650" s="4"/>
      <c r="M650" s="4"/>
      <c r="N650" s="4"/>
      <c r="O650" s="4"/>
      <c r="P650" s="4"/>
      <c r="Q650" s="4"/>
      <c r="R650" s="4"/>
      <c r="S650" s="4"/>
    </row>
    <row r="651" spans="2:19" ht="18.75" customHeight="1" x14ac:dyDescent="0.25">
      <c r="B651" s="64"/>
      <c r="C651" s="25"/>
      <c r="D651" s="69"/>
      <c r="E651" s="25"/>
      <c r="F651" s="33"/>
      <c r="G651" s="34"/>
      <c r="H651" s="35"/>
      <c r="I651" s="329"/>
      <c r="J651" s="7"/>
      <c r="K651" s="4"/>
      <c r="L651" s="4"/>
      <c r="M651" s="4"/>
      <c r="N651" s="4"/>
      <c r="O651" s="4"/>
      <c r="P651" s="4"/>
      <c r="Q651" s="4"/>
      <c r="R651" s="4"/>
      <c r="S651" s="4"/>
    </row>
    <row r="652" spans="2:19" ht="18.75" customHeight="1" x14ac:dyDescent="0.25">
      <c r="B652" s="64"/>
      <c r="C652" s="25"/>
      <c r="D652" s="69"/>
      <c r="E652" s="25"/>
      <c r="F652" s="33"/>
      <c r="G652" s="34"/>
      <c r="H652" s="35"/>
      <c r="I652" s="329"/>
      <c r="J652" s="7"/>
      <c r="K652" s="4"/>
      <c r="L652" s="4"/>
      <c r="M652" s="4"/>
      <c r="N652" s="4"/>
      <c r="O652" s="4"/>
      <c r="P652" s="4"/>
      <c r="Q652" s="4"/>
      <c r="R652" s="4"/>
      <c r="S652" s="4"/>
    </row>
    <row r="653" spans="2:19" ht="18.75" customHeight="1" x14ac:dyDescent="0.25">
      <c r="B653" s="64"/>
      <c r="C653" s="25"/>
      <c r="D653" s="69"/>
      <c r="E653" s="25"/>
      <c r="F653" s="33"/>
      <c r="G653" s="34"/>
      <c r="H653" s="35"/>
      <c r="I653" s="329"/>
      <c r="J653" s="7"/>
      <c r="K653" s="4"/>
      <c r="L653" s="4"/>
      <c r="M653" s="4"/>
      <c r="N653" s="4"/>
      <c r="O653" s="4"/>
      <c r="P653" s="4"/>
      <c r="Q653" s="4"/>
      <c r="R653" s="4"/>
      <c r="S653" s="4"/>
    </row>
    <row r="654" spans="2:19" ht="18.75" customHeight="1" x14ac:dyDescent="0.25">
      <c r="B654" s="64"/>
      <c r="C654" s="25"/>
      <c r="D654" s="69"/>
      <c r="E654" s="25"/>
      <c r="F654" s="33"/>
      <c r="G654" s="34"/>
      <c r="H654" s="35"/>
      <c r="I654" s="329"/>
      <c r="J654" s="7"/>
      <c r="K654" s="4"/>
      <c r="L654" s="4"/>
      <c r="M654" s="4"/>
      <c r="N654" s="4"/>
      <c r="O654" s="4"/>
      <c r="P654" s="4"/>
      <c r="Q654" s="4"/>
      <c r="R654" s="4"/>
      <c r="S654" s="4"/>
    </row>
    <row r="655" spans="2:19" ht="18.75" customHeight="1" x14ac:dyDescent="0.25">
      <c r="B655" s="64"/>
      <c r="C655" s="25"/>
      <c r="D655" s="69"/>
      <c r="E655" s="25"/>
      <c r="F655" s="33"/>
      <c r="G655" s="34"/>
      <c r="H655" s="35"/>
      <c r="I655" s="329"/>
      <c r="J655" s="7"/>
      <c r="K655" s="4"/>
      <c r="L655" s="4"/>
      <c r="M655" s="4"/>
      <c r="N655" s="4"/>
      <c r="O655" s="4"/>
      <c r="P655" s="4"/>
      <c r="Q655" s="4"/>
      <c r="R655" s="4"/>
      <c r="S655" s="4"/>
    </row>
    <row r="656" spans="2:19" ht="18.75" customHeight="1" x14ac:dyDescent="0.25">
      <c r="B656" s="64"/>
      <c r="C656" s="25"/>
      <c r="D656" s="69"/>
      <c r="E656" s="25"/>
      <c r="F656" s="33"/>
      <c r="G656" s="34"/>
      <c r="H656" s="35"/>
      <c r="I656" s="329"/>
      <c r="J656" s="7"/>
      <c r="K656" s="4"/>
      <c r="L656" s="4"/>
      <c r="M656" s="4"/>
      <c r="N656" s="4"/>
      <c r="O656" s="4"/>
      <c r="P656" s="4"/>
      <c r="Q656" s="4"/>
      <c r="R656" s="4"/>
      <c r="S656" s="4"/>
    </row>
    <row r="657" spans="2:19" ht="18.75" customHeight="1" x14ac:dyDescent="0.25">
      <c r="B657" s="64"/>
      <c r="C657" s="25"/>
      <c r="D657" s="69"/>
      <c r="E657" s="25"/>
      <c r="F657" s="33"/>
      <c r="G657" s="34"/>
      <c r="H657" s="35"/>
      <c r="I657" s="329"/>
      <c r="J657" s="7"/>
      <c r="K657" s="4"/>
      <c r="L657" s="4"/>
      <c r="M657" s="4"/>
      <c r="N657" s="4"/>
      <c r="O657" s="4"/>
      <c r="P657" s="4"/>
      <c r="Q657" s="4"/>
      <c r="R657" s="4"/>
      <c r="S657" s="4"/>
    </row>
    <row r="658" spans="2:19" ht="18.75" customHeight="1" x14ac:dyDescent="0.25">
      <c r="B658" s="64"/>
      <c r="C658" s="25"/>
      <c r="D658" s="69"/>
      <c r="E658" s="25"/>
      <c r="F658" s="33"/>
      <c r="G658" s="34"/>
      <c r="H658" s="35"/>
      <c r="I658" s="329"/>
      <c r="J658" s="7"/>
      <c r="K658" s="4"/>
      <c r="L658" s="4"/>
      <c r="M658" s="4"/>
      <c r="N658" s="4"/>
      <c r="O658" s="4"/>
      <c r="P658" s="4"/>
      <c r="Q658" s="4"/>
      <c r="R658" s="4"/>
      <c r="S658" s="4"/>
    </row>
    <row r="659" spans="2:19" ht="18.75" customHeight="1" x14ac:dyDescent="0.25">
      <c r="B659" s="64"/>
      <c r="C659" s="25"/>
      <c r="D659" s="69"/>
      <c r="E659" s="25"/>
      <c r="F659" s="33"/>
      <c r="G659" s="34"/>
      <c r="H659" s="35"/>
      <c r="I659" s="329"/>
      <c r="J659" s="7"/>
      <c r="K659" s="4"/>
      <c r="L659" s="4"/>
      <c r="M659" s="4"/>
      <c r="N659" s="4"/>
      <c r="O659" s="4"/>
      <c r="P659" s="4"/>
      <c r="Q659" s="4"/>
      <c r="R659" s="4"/>
      <c r="S659" s="4"/>
    </row>
    <row r="660" spans="2:19" ht="18.75" customHeight="1" x14ac:dyDescent="0.25">
      <c r="B660" s="64"/>
      <c r="C660" s="25"/>
      <c r="D660" s="69"/>
      <c r="E660" s="25"/>
      <c r="F660" s="33"/>
      <c r="G660" s="34"/>
      <c r="H660" s="35"/>
      <c r="I660" s="329"/>
      <c r="J660" s="7"/>
      <c r="K660" s="4"/>
      <c r="L660" s="4"/>
      <c r="M660" s="4"/>
      <c r="N660" s="4"/>
      <c r="O660" s="4"/>
      <c r="P660" s="4"/>
      <c r="Q660" s="4"/>
      <c r="R660" s="4"/>
      <c r="S660" s="4"/>
    </row>
    <row r="661" spans="2:19" ht="18.75" customHeight="1" x14ac:dyDescent="0.25">
      <c r="B661" s="64"/>
      <c r="C661" s="25"/>
      <c r="D661" s="69"/>
      <c r="E661" s="25"/>
      <c r="F661" s="33"/>
      <c r="G661" s="34"/>
      <c r="H661" s="35"/>
      <c r="I661" s="329"/>
      <c r="J661" s="7"/>
      <c r="K661" s="4"/>
      <c r="L661" s="4"/>
      <c r="M661" s="4"/>
      <c r="N661" s="4"/>
      <c r="O661" s="4"/>
      <c r="P661" s="4"/>
      <c r="Q661" s="4"/>
      <c r="R661" s="4"/>
      <c r="S661" s="4"/>
    </row>
    <row r="662" spans="2:19" ht="18.75" customHeight="1" x14ac:dyDescent="0.25">
      <c r="B662" s="64"/>
      <c r="C662" s="25"/>
      <c r="D662" s="69"/>
      <c r="E662" s="25"/>
      <c r="F662" s="33"/>
      <c r="G662" s="34"/>
      <c r="H662" s="35"/>
      <c r="I662" s="329"/>
      <c r="J662" s="7"/>
      <c r="K662" s="4"/>
      <c r="L662" s="4"/>
      <c r="M662" s="4"/>
      <c r="N662" s="4"/>
      <c r="O662" s="4"/>
      <c r="P662" s="4"/>
      <c r="Q662" s="4"/>
      <c r="R662" s="4"/>
      <c r="S662" s="4"/>
    </row>
    <row r="663" spans="2:19" ht="18.75" customHeight="1" x14ac:dyDescent="0.25">
      <c r="B663" s="64"/>
      <c r="C663" s="25"/>
      <c r="D663" s="69"/>
      <c r="E663" s="25"/>
      <c r="F663" s="33"/>
      <c r="G663" s="34"/>
      <c r="H663" s="35"/>
      <c r="I663" s="329"/>
      <c r="J663" s="7"/>
      <c r="K663" s="4"/>
      <c r="L663" s="4"/>
      <c r="M663" s="4"/>
      <c r="N663" s="4"/>
      <c r="O663" s="4"/>
      <c r="P663" s="4"/>
      <c r="Q663" s="4"/>
      <c r="R663" s="4"/>
      <c r="S663" s="4"/>
    </row>
    <row r="664" spans="2:19" ht="18.75" customHeight="1" x14ac:dyDescent="0.25">
      <c r="B664" s="64"/>
      <c r="C664" s="25"/>
      <c r="D664" s="69"/>
      <c r="E664" s="25"/>
      <c r="F664" s="33"/>
      <c r="G664" s="34"/>
      <c r="H664" s="35"/>
      <c r="I664" s="329"/>
      <c r="J664" s="7"/>
      <c r="K664" s="4"/>
      <c r="L664" s="4"/>
      <c r="M664" s="4"/>
      <c r="N664" s="4"/>
      <c r="O664" s="4"/>
      <c r="P664" s="4"/>
      <c r="Q664" s="4"/>
      <c r="R664" s="4"/>
      <c r="S664" s="4"/>
    </row>
    <row r="665" spans="2:19" ht="18.75" customHeight="1" x14ac:dyDescent="0.25">
      <c r="B665" s="64"/>
      <c r="C665" s="25"/>
      <c r="D665" s="69"/>
      <c r="E665" s="25"/>
      <c r="F665" s="33"/>
      <c r="G665" s="34"/>
      <c r="H665" s="35"/>
      <c r="I665" s="329"/>
      <c r="J665" s="7"/>
      <c r="K665" s="4"/>
      <c r="L665" s="4"/>
      <c r="M665" s="4"/>
      <c r="N665" s="4"/>
      <c r="O665" s="4"/>
      <c r="P665" s="4"/>
      <c r="Q665" s="4"/>
      <c r="R665" s="4"/>
      <c r="S665" s="4"/>
    </row>
    <row r="666" spans="2:19" ht="18.75" customHeight="1" x14ac:dyDescent="0.25">
      <c r="B666" s="64"/>
      <c r="C666" s="25"/>
      <c r="D666" s="69"/>
      <c r="E666" s="25"/>
      <c r="F666" s="33"/>
      <c r="G666" s="34"/>
      <c r="H666" s="35"/>
      <c r="I666" s="329"/>
      <c r="J666" s="7"/>
      <c r="K666" s="4"/>
      <c r="L666" s="4"/>
      <c r="M666" s="4"/>
      <c r="N666" s="4"/>
      <c r="O666" s="4"/>
      <c r="P666" s="4"/>
      <c r="Q666" s="4"/>
      <c r="R666" s="4"/>
      <c r="S666" s="4"/>
    </row>
    <row r="667" spans="2:19" ht="18.75" customHeight="1" x14ac:dyDescent="0.25">
      <c r="B667" s="64"/>
      <c r="C667" s="25"/>
      <c r="D667" s="69"/>
      <c r="E667" s="25"/>
      <c r="F667" s="33"/>
      <c r="G667" s="34"/>
      <c r="H667" s="35"/>
      <c r="I667" s="329"/>
      <c r="J667" s="7"/>
      <c r="K667" s="4"/>
      <c r="L667" s="4"/>
      <c r="M667" s="4"/>
      <c r="N667" s="4"/>
      <c r="O667" s="4"/>
      <c r="P667" s="4"/>
      <c r="Q667" s="4"/>
      <c r="R667" s="4"/>
      <c r="S667" s="4"/>
    </row>
    <row r="668" spans="2:19" ht="18.75" customHeight="1" x14ac:dyDescent="0.25">
      <c r="B668" s="64"/>
      <c r="C668" s="25"/>
      <c r="D668" s="69"/>
      <c r="E668" s="25"/>
      <c r="F668" s="33"/>
      <c r="G668" s="34"/>
      <c r="H668" s="35"/>
      <c r="I668" s="329"/>
      <c r="J668" s="7"/>
      <c r="K668" s="4"/>
      <c r="L668" s="4"/>
      <c r="M668" s="4"/>
      <c r="N668" s="4"/>
      <c r="O668" s="4"/>
      <c r="P668" s="4"/>
      <c r="Q668" s="4"/>
      <c r="R668" s="4"/>
      <c r="S668" s="4"/>
    </row>
    <row r="669" spans="2:19" ht="18.75" customHeight="1" x14ac:dyDescent="0.25">
      <c r="B669" s="64"/>
      <c r="C669" s="25"/>
      <c r="D669" s="69"/>
      <c r="E669" s="25"/>
      <c r="F669" s="33"/>
      <c r="G669" s="34"/>
      <c r="H669" s="35"/>
      <c r="I669" s="329"/>
      <c r="J669" s="7"/>
      <c r="K669" s="4"/>
      <c r="L669" s="4"/>
      <c r="M669" s="4"/>
      <c r="N669" s="4"/>
      <c r="O669" s="4"/>
      <c r="P669" s="4"/>
      <c r="Q669" s="4"/>
      <c r="R669" s="4"/>
      <c r="S669" s="4"/>
    </row>
    <row r="670" spans="2:19" ht="18.75" customHeight="1" x14ac:dyDescent="0.25">
      <c r="B670" s="64"/>
      <c r="C670" s="25"/>
      <c r="D670" s="69"/>
      <c r="E670" s="25"/>
      <c r="F670" s="33"/>
      <c r="G670" s="34"/>
      <c r="H670" s="35"/>
      <c r="I670" s="329"/>
      <c r="J670" s="7"/>
      <c r="K670" s="4"/>
      <c r="L670" s="4"/>
      <c r="M670" s="4"/>
      <c r="N670" s="4"/>
      <c r="O670" s="4"/>
      <c r="P670" s="4"/>
      <c r="Q670" s="4"/>
      <c r="R670" s="4"/>
      <c r="S670" s="4"/>
    </row>
    <row r="671" spans="2:19" ht="18.75" customHeight="1" x14ac:dyDescent="0.25">
      <c r="B671" s="64"/>
      <c r="C671" s="25"/>
      <c r="D671" s="69"/>
      <c r="E671" s="25"/>
      <c r="F671" s="33"/>
      <c r="G671" s="34"/>
      <c r="H671" s="35"/>
      <c r="I671" s="329"/>
      <c r="J671" s="7"/>
      <c r="K671" s="4"/>
      <c r="L671" s="4"/>
      <c r="M671" s="4"/>
      <c r="N671" s="4"/>
      <c r="O671" s="4"/>
      <c r="P671" s="4"/>
      <c r="Q671" s="4"/>
      <c r="R671" s="4"/>
      <c r="S671" s="4"/>
    </row>
    <row r="672" spans="2:19" ht="18.75" customHeight="1" x14ac:dyDescent="0.25">
      <c r="B672" s="64"/>
      <c r="C672" s="25"/>
      <c r="D672" s="69"/>
      <c r="E672" s="25"/>
      <c r="F672" s="33"/>
      <c r="G672" s="34"/>
      <c r="H672" s="35"/>
      <c r="I672" s="329"/>
      <c r="J672" s="7"/>
      <c r="K672" s="4"/>
      <c r="L672" s="4"/>
      <c r="M672" s="4"/>
      <c r="N672" s="4"/>
      <c r="O672" s="4"/>
      <c r="P672" s="4"/>
      <c r="Q672" s="4"/>
      <c r="R672" s="4"/>
      <c r="S672" s="4"/>
    </row>
    <row r="673" spans="2:19" ht="18.75" customHeight="1" x14ac:dyDescent="0.25">
      <c r="B673" s="64"/>
      <c r="C673" s="25"/>
      <c r="D673" s="69"/>
      <c r="E673" s="25"/>
      <c r="F673" s="33"/>
      <c r="G673" s="34"/>
      <c r="H673" s="35"/>
      <c r="I673" s="329"/>
      <c r="J673" s="7"/>
      <c r="K673" s="4"/>
      <c r="L673" s="4"/>
      <c r="M673" s="4"/>
      <c r="N673" s="4"/>
      <c r="O673" s="4"/>
      <c r="P673" s="4"/>
      <c r="Q673" s="4"/>
      <c r="R673" s="4"/>
      <c r="S673" s="4"/>
    </row>
    <row r="674" spans="2:19" ht="18.75" customHeight="1" x14ac:dyDescent="0.25">
      <c r="B674" s="64"/>
      <c r="C674" s="25"/>
      <c r="D674" s="69"/>
      <c r="E674" s="25"/>
      <c r="F674" s="33"/>
      <c r="G674" s="34"/>
      <c r="H674" s="35"/>
      <c r="I674" s="329"/>
      <c r="J674" s="7"/>
      <c r="K674" s="4"/>
      <c r="L674" s="4"/>
      <c r="M674" s="4"/>
      <c r="N674" s="4"/>
      <c r="O674" s="4"/>
      <c r="P674" s="4"/>
      <c r="Q674" s="4"/>
      <c r="R674" s="4"/>
      <c r="S674" s="4"/>
    </row>
    <row r="675" spans="2:19" ht="18.75" customHeight="1" x14ac:dyDescent="0.25">
      <c r="B675" s="64"/>
      <c r="C675" s="25"/>
      <c r="D675" s="69"/>
      <c r="E675" s="25"/>
      <c r="F675" s="33"/>
      <c r="G675" s="34"/>
      <c r="H675" s="35"/>
      <c r="I675" s="329"/>
      <c r="J675" s="7"/>
      <c r="K675" s="4"/>
      <c r="L675" s="4"/>
      <c r="M675" s="4"/>
      <c r="N675" s="4"/>
      <c r="O675" s="4"/>
      <c r="P675" s="4"/>
      <c r="Q675" s="4"/>
      <c r="R675" s="4"/>
      <c r="S675" s="4"/>
    </row>
    <row r="676" spans="2:19" ht="18.75" customHeight="1" x14ac:dyDescent="0.25">
      <c r="B676" s="64"/>
      <c r="C676" s="25"/>
      <c r="D676" s="69"/>
      <c r="E676" s="25"/>
      <c r="F676" s="33"/>
      <c r="G676" s="34"/>
      <c r="H676" s="35"/>
      <c r="I676" s="329"/>
      <c r="J676" s="7"/>
      <c r="K676" s="4"/>
      <c r="L676" s="4"/>
      <c r="M676" s="4"/>
      <c r="N676" s="4"/>
      <c r="O676" s="4"/>
      <c r="P676" s="4"/>
      <c r="Q676" s="4"/>
      <c r="R676" s="4"/>
      <c r="S676" s="4"/>
    </row>
    <row r="677" spans="2:19" ht="18.75" customHeight="1" x14ac:dyDescent="0.25">
      <c r="B677" s="64"/>
      <c r="C677" s="25"/>
      <c r="D677" s="69"/>
      <c r="E677" s="25"/>
      <c r="F677" s="33"/>
      <c r="G677" s="34"/>
      <c r="H677" s="35"/>
      <c r="I677" s="329"/>
      <c r="J677" s="7"/>
      <c r="K677" s="4"/>
      <c r="L677" s="4"/>
      <c r="M677" s="4"/>
      <c r="N677" s="4"/>
      <c r="O677" s="4"/>
      <c r="P677" s="4"/>
      <c r="Q677" s="4"/>
      <c r="R677" s="4"/>
      <c r="S677" s="4"/>
    </row>
    <row r="678" spans="2:19" ht="18.75" customHeight="1" x14ac:dyDescent="0.25">
      <c r="B678" s="64"/>
      <c r="C678" s="25"/>
      <c r="D678" s="69"/>
      <c r="E678" s="25"/>
      <c r="F678" s="33"/>
      <c r="G678" s="34"/>
      <c r="H678" s="35"/>
      <c r="I678" s="329"/>
      <c r="J678" s="7"/>
      <c r="K678" s="4"/>
      <c r="L678" s="4"/>
      <c r="M678" s="4"/>
      <c r="N678" s="4"/>
      <c r="O678" s="4"/>
      <c r="P678" s="4"/>
      <c r="Q678" s="4"/>
      <c r="R678" s="4"/>
      <c r="S678" s="4"/>
    </row>
    <row r="679" spans="2:19" ht="18.75" customHeight="1" x14ac:dyDescent="0.25">
      <c r="B679" s="64"/>
      <c r="C679" s="25"/>
      <c r="D679" s="69"/>
      <c r="E679" s="25"/>
      <c r="F679" s="33"/>
      <c r="G679" s="34"/>
      <c r="H679" s="35"/>
      <c r="I679" s="329"/>
      <c r="J679" s="7"/>
      <c r="K679" s="4"/>
      <c r="L679" s="4"/>
      <c r="M679" s="4"/>
      <c r="N679" s="4"/>
      <c r="O679" s="4"/>
      <c r="P679" s="4"/>
      <c r="Q679" s="4"/>
      <c r="R679" s="4"/>
      <c r="S679" s="4"/>
    </row>
    <row r="680" spans="2:19" ht="18.75" customHeight="1" x14ac:dyDescent="0.25">
      <c r="B680" s="64"/>
      <c r="C680" s="25"/>
      <c r="D680" s="69"/>
      <c r="E680" s="25"/>
      <c r="F680" s="33"/>
      <c r="G680" s="34"/>
      <c r="H680" s="35"/>
      <c r="I680" s="329"/>
      <c r="J680" s="7"/>
      <c r="K680" s="4"/>
      <c r="L680" s="4"/>
      <c r="M680" s="4"/>
      <c r="N680" s="4"/>
      <c r="O680" s="4"/>
      <c r="P680" s="4"/>
      <c r="Q680" s="4"/>
      <c r="R680" s="4"/>
      <c r="S680" s="4"/>
    </row>
    <row r="681" spans="2:19" ht="18.75" customHeight="1" x14ac:dyDescent="0.25">
      <c r="B681" s="64"/>
      <c r="C681" s="25"/>
      <c r="D681" s="69"/>
      <c r="E681" s="25"/>
      <c r="F681" s="33"/>
      <c r="G681" s="34"/>
      <c r="H681" s="35"/>
      <c r="I681" s="329"/>
      <c r="J681" s="7"/>
      <c r="K681" s="4"/>
      <c r="L681" s="4"/>
      <c r="M681" s="4"/>
      <c r="N681" s="4"/>
      <c r="O681" s="4"/>
      <c r="P681" s="4"/>
      <c r="Q681" s="4"/>
      <c r="R681" s="4"/>
      <c r="S681" s="4"/>
    </row>
    <row r="682" spans="2:19" ht="18.75" customHeight="1" x14ac:dyDescent="0.25">
      <c r="B682" s="64"/>
      <c r="C682" s="25"/>
      <c r="D682" s="69"/>
      <c r="E682" s="25"/>
      <c r="F682" s="33"/>
      <c r="G682" s="34"/>
      <c r="H682" s="35"/>
      <c r="I682" s="329"/>
      <c r="J682" s="7"/>
      <c r="K682" s="4"/>
      <c r="L682" s="4"/>
      <c r="M682" s="4"/>
      <c r="N682" s="4"/>
      <c r="O682" s="4"/>
      <c r="P682" s="4"/>
      <c r="Q682" s="4"/>
      <c r="R682" s="4"/>
      <c r="S682" s="4"/>
    </row>
    <row r="683" spans="2:19" ht="18.75" customHeight="1" x14ac:dyDescent="0.25">
      <c r="B683" s="64"/>
      <c r="C683" s="25"/>
      <c r="D683" s="69"/>
      <c r="E683" s="25"/>
      <c r="F683" s="33"/>
      <c r="G683" s="34"/>
      <c r="H683" s="35"/>
      <c r="I683" s="329"/>
      <c r="J683" s="7"/>
      <c r="K683" s="4"/>
      <c r="L683" s="4"/>
      <c r="M683" s="4"/>
      <c r="N683" s="4"/>
      <c r="O683" s="4"/>
      <c r="P683" s="4"/>
      <c r="Q683" s="4"/>
      <c r="R683" s="4"/>
      <c r="S683" s="4"/>
    </row>
    <row r="684" spans="2:19" ht="18.75" customHeight="1" x14ac:dyDescent="0.25">
      <c r="B684" s="64"/>
      <c r="C684" s="25"/>
      <c r="D684" s="69"/>
      <c r="E684" s="25"/>
      <c r="F684" s="33"/>
      <c r="G684" s="34"/>
      <c r="H684" s="35"/>
      <c r="I684" s="329"/>
      <c r="J684" s="7"/>
      <c r="K684" s="4"/>
      <c r="L684" s="4"/>
      <c r="M684" s="4"/>
      <c r="N684" s="4"/>
      <c r="O684" s="4"/>
      <c r="P684" s="4"/>
      <c r="Q684" s="4"/>
      <c r="R684" s="4"/>
      <c r="S684" s="4"/>
    </row>
    <row r="685" spans="2:19" ht="18.75" customHeight="1" x14ac:dyDescent="0.25">
      <c r="B685" s="64"/>
      <c r="C685" s="25"/>
      <c r="D685" s="69"/>
      <c r="E685" s="25"/>
      <c r="F685" s="33"/>
      <c r="G685" s="34"/>
      <c r="H685" s="35"/>
      <c r="I685" s="329"/>
      <c r="J685" s="7"/>
      <c r="K685" s="4"/>
      <c r="L685" s="4"/>
      <c r="M685" s="4"/>
      <c r="N685" s="4"/>
      <c r="O685" s="4"/>
      <c r="P685" s="4"/>
      <c r="Q685" s="4"/>
      <c r="R685" s="4"/>
      <c r="S685" s="4"/>
    </row>
    <row r="686" spans="2:19" ht="18.75" customHeight="1" x14ac:dyDescent="0.25">
      <c r="B686" s="64"/>
      <c r="C686" s="25"/>
      <c r="D686" s="69"/>
      <c r="E686" s="25"/>
      <c r="F686" s="33"/>
      <c r="G686" s="34"/>
      <c r="H686" s="35"/>
      <c r="I686" s="329"/>
      <c r="J686" s="7"/>
      <c r="K686" s="4"/>
      <c r="L686" s="4"/>
      <c r="M686" s="4"/>
      <c r="N686" s="4"/>
      <c r="O686" s="4"/>
      <c r="P686" s="4"/>
      <c r="Q686" s="4"/>
      <c r="R686" s="4"/>
      <c r="S686" s="4"/>
    </row>
    <row r="687" spans="2:19" ht="18.75" customHeight="1" x14ac:dyDescent="0.25">
      <c r="B687" s="64"/>
      <c r="C687" s="25"/>
      <c r="D687" s="69"/>
      <c r="E687" s="25"/>
      <c r="F687" s="33"/>
      <c r="G687" s="34"/>
      <c r="H687" s="35"/>
      <c r="I687" s="329"/>
      <c r="J687" s="7"/>
      <c r="K687" s="4"/>
      <c r="L687" s="4"/>
      <c r="M687" s="4"/>
      <c r="N687" s="4"/>
      <c r="O687" s="4"/>
      <c r="P687" s="4"/>
      <c r="Q687" s="4"/>
      <c r="R687" s="4"/>
      <c r="S687" s="4"/>
    </row>
    <row r="688" spans="2:19" ht="18.75" customHeight="1" x14ac:dyDescent="0.25">
      <c r="B688" s="64"/>
      <c r="C688" s="25"/>
      <c r="D688" s="69"/>
      <c r="E688" s="25"/>
      <c r="F688" s="33"/>
      <c r="G688" s="34"/>
      <c r="H688" s="35"/>
      <c r="I688" s="329"/>
      <c r="J688" s="7"/>
      <c r="K688" s="4"/>
      <c r="L688" s="4"/>
      <c r="M688" s="4"/>
      <c r="N688" s="4"/>
      <c r="O688" s="4"/>
      <c r="P688" s="4"/>
      <c r="Q688" s="4"/>
      <c r="R688" s="4"/>
      <c r="S688" s="4"/>
    </row>
    <row r="689" spans="2:19" ht="18.75" customHeight="1" x14ac:dyDescent="0.25">
      <c r="B689" s="64"/>
      <c r="C689" s="25"/>
      <c r="D689" s="69"/>
      <c r="E689" s="25"/>
      <c r="F689" s="33"/>
      <c r="G689" s="34"/>
      <c r="H689" s="35"/>
      <c r="I689" s="329"/>
      <c r="J689" s="7"/>
      <c r="K689" s="4"/>
      <c r="L689" s="4"/>
      <c r="M689" s="4"/>
      <c r="N689" s="4"/>
      <c r="O689" s="4"/>
      <c r="P689" s="4"/>
      <c r="Q689" s="4"/>
      <c r="R689" s="4"/>
      <c r="S689" s="4"/>
    </row>
    <row r="690" spans="2:19" ht="18.75" customHeight="1" x14ac:dyDescent="0.25">
      <c r="B690" s="64"/>
      <c r="C690" s="25"/>
      <c r="D690" s="69"/>
      <c r="E690" s="25"/>
      <c r="F690" s="33"/>
      <c r="G690" s="34"/>
      <c r="H690" s="35"/>
      <c r="I690" s="329"/>
      <c r="J690" s="7"/>
      <c r="K690" s="4"/>
      <c r="L690" s="4"/>
      <c r="M690" s="4"/>
      <c r="N690" s="4"/>
      <c r="O690" s="4"/>
      <c r="P690" s="4"/>
      <c r="Q690" s="4"/>
      <c r="R690" s="4"/>
      <c r="S690" s="4"/>
    </row>
    <row r="691" spans="2:19" ht="18.75" customHeight="1" x14ac:dyDescent="0.25">
      <c r="B691" s="64"/>
      <c r="C691" s="25"/>
      <c r="D691" s="69"/>
      <c r="E691" s="25"/>
      <c r="F691" s="33"/>
      <c r="G691" s="34"/>
      <c r="H691" s="35"/>
      <c r="I691" s="329"/>
      <c r="J691" s="7"/>
      <c r="K691" s="4"/>
      <c r="L691" s="4"/>
      <c r="M691" s="4"/>
      <c r="N691" s="4"/>
      <c r="O691" s="4"/>
      <c r="P691" s="4"/>
      <c r="Q691" s="4"/>
      <c r="R691" s="4"/>
      <c r="S691" s="4"/>
    </row>
    <row r="692" spans="2:19" ht="18.75" customHeight="1" x14ac:dyDescent="0.25">
      <c r="B692" s="64"/>
      <c r="C692" s="25"/>
      <c r="D692" s="69"/>
      <c r="E692" s="25"/>
      <c r="F692" s="33"/>
      <c r="G692" s="34"/>
      <c r="H692" s="35"/>
      <c r="I692" s="329"/>
      <c r="J692" s="7"/>
      <c r="K692" s="4"/>
      <c r="L692" s="4"/>
      <c r="M692" s="4"/>
      <c r="N692" s="4"/>
      <c r="O692" s="4"/>
      <c r="P692" s="4"/>
      <c r="Q692" s="4"/>
      <c r="R692" s="4"/>
      <c r="S692" s="4"/>
    </row>
    <row r="693" spans="2:19" ht="18.75" customHeight="1" x14ac:dyDescent="0.25">
      <c r="B693" s="64"/>
      <c r="C693" s="25"/>
      <c r="D693" s="69"/>
      <c r="E693" s="25"/>
      <c r="F693" s="33"/>
      <c r="G693" s="34"/>
      <c r="H693" s="35"/>
      <c r="I693" s="329"/>
      <c r="J693" s="7"/>
      <c r="K693" s="4"/>
      <c r="L693" s="4"/>
      <c r="M693" s="4"/>
      <c r="N693" s="4"/>
      <c r="O693" s="4"/>
      <c r="P693" s="4"/>
      <c r="Q693" s="4"/>
      <c r="R693" s="4"/>
      <c r="S693" s="4"/>
    </row>
    <row r="694" spans="2:19" ht="18.75" customHeight="1" x14ac:dyDescent="0.25">
      <c r="B694" s="64"/>
      <c r="C694" s="25"/>
      <c r="D694" s="69"/>
      <c r="E694" s="25"/>
      <c r="F694" s="33"/>
      <c r="G694" s="34"/>
      <c r="H694" s="35"/>
      <c r="I694" s="329"/>
      <c r="J694" s="7"/>
      <c r="K694" s="4"/>
      <c r="L694" s="4"/>
      <c r="M694" s="4"/>
      <c r="N694" s="4"/>
      <c r="O694" s="4"/>
      <c r="P694" s="4"/>
      <c r="Q694" s="4"/>
      <c r="R694" s="4"/>
      <c r="S694" s="4"/>
    </row>
    <row r="695" spans="2:19" ht="18.75" customHeight="1" x14ac:dyDescent="0.25">
      <c r="B695" s="64"/>
      <c r="C695" s="25"/>
      <c r="D695" s="69"/>
      <c r="E695" s="25"/>
      <c r="F695" s="33"/>
      <c r="G695" s="34"/>
      <c r="H695" s="35"/>
      <c r="I695" s="329"/>
      <c r="J695" s="7"/>
      <c r="K695" s="4"/>
      <c r="L695" s="4"/>
      <c r="M695" s="4"/>
      <c r="N695" s="4"/>
      <c r="O695" s="4"/>
      <c r="P695" s="4"/>
      <c r="Q695" s="4"/>
      <c r="R695" s="4"/>
      <c r="S695" s="4"/>
    </row>
    <row r="696" spans="2:19" ht="18.75" customHeight="1" x14ac:dyDescent="0.25">
      <c r="B696" s="64"/>
      <c r="C696" s="25"/>
      <c r="D696" s="69"/>
      <c r="E696" s="25"/>
      <c r="F696" s="33"/>
      <c r="G696" s="34"/>
      <c r="H696" s="35"/>
      <c r="I696" s="329"/>
      <c r="J696" s="7"/>
      <c r="K696" s="4"/>
      <c r="L696" s="4"/>
      <c r="M696" s="4"/>
      <c r="N696" s="4"/>
      <c r="O696" s="4"/>
      <c r="P696" s="4"/>
      <c r="Q696" s="4"/>
      <c r="R696" s="4"/>
      <c r="S696" s="4"/>
    </row>
    <row r="697" spans="2:19" ht="18.75" customHeight="1" x14ac:dyDescent="0.25">
      <c r="B697" s="64"/>
      <c r="C697" s="25"/>
      <c r="D697" s="69"/>
      <c r="E697" s="25"/>
      <c r="F697" s="33"/>
      <c r="G697" s="34"/>
      <c r="H697" s="35"/>
      <c r="I697" s="329"/>
      <c r="J697" s="7"/>
      <c r="K697" s="4"/>
      <c r="L697" s="4"/>
      <c r="M697" s="4"/>
      <c r="N697" s="4"/>
      <c r="O697" s="4"/>
      <c r="P697" s="4"/>
      <c r="Q697" s="4"/>
      <c r="R697" s="4"/>
      <c r="S697" s="4"/>
    </row>
    <row r="698" spans="2:19" ht="18.75" customHeight="1" x14ac:dyDescent="0.25">
      <c r="B698" s="64"/>
      <c r="C698" s="25"/>
      <c r="D698" s="69"/>
      <c r="E698" s="25"/>
      <c r="F698" s="33"/>
      <c r="G698" s="34"/>
      <c r="H698" s="35"/>
      <c r="I698" s="329"/>
      <c r="J698" s="7"/>
      <c r="K698" s="4"/>
      <c r="L698" s="4"/>
      <c r="M698" s="4"/>
      <c r="N698" s="4"/>
      <c r="O698" s="4"/>
      <c r="P698" s="4"/>
      <c r="Q698" s="4"/>
      <c r="R698" s="4"/>
      <c r="S698" s="4"/>
    </row>
    <row r="699" spans="2:19" ht="18.75" customHeight="1" x14ac:dyDescent="0.25">
      <c r="B699" s="64"/>
      <c r="C699" s="25"/>
      <c r="D699" s="69"/>
      <c r="E699" s="25"/>
      <c r="F699" s="33"/>
      <c r="G699" s="34"/>
      <c r="H699" s="35"/>
      <c r="I699" s="329"/>
      <c r="J699" s="7"/>
      <c r="K699" s="4"/>
      <c r="L699" s="4"/>
      <c r="M699" s="4"/>
      <c r="N699" s="4"/>
      <c r="O699" s="4"/>
      <c r="P699" s="4"/>
      <c r="Q699" s="4"/>
      <c r="R699" s="4"/>
      <c r="S699" s="4"/>
    </row>
    <row r="700" spans="2:19" ht="18.75" customHeight="1" x14ac:dyDescent="0.25">
      <c r="B700" s="64"/>
      <c r="C700" s="25"/>
      <c r="D700" s="69"/>
      <c r="E700" s="25"/>
      <c r="F700" s="33"/>
      <c r="G700" s="34"/>
      <c r="H700" s="35"/>
      <c r="I700" s="329"/>
      <c r="J700" s="7"/>
      <c r="K700" s="4"/>
      <c r="L700" s="4"/>
      <c r="M700" s="4"/>
      <c r="N700" s="4"/>
      <c r="O700" s="4"/>
      <c r="P700" s="4"/>
      <c r="Q700" s="4"/>
      <c r="R700" s="4"/>
      <c r="S700" s="4"/>
    </row>
    <row r="701" spans="2:19" ht="18.75" customHeight="1" x14ac:dyDescent="0.25">
      <c r="B701" s="64"/>
      <c r="C701" s="25"/>
      <c r="D701" s="69"/>
      <c r="E701" s="25"/>
      <c r="F701" s="33"/>
      <c r="G701" s="34"/>
      <c r="H701" s="35"/>
      <c r="I701" s="329"/>
      <c r="J701" s="7"/>
      <c r="K701" s="4"/>
      <c r="L701" s="4"/>
      <c r="M701" s="4"/>
      <c r="N701" s="4"/>
      <c r="O701" s="4"/>
      <c r="P701" s="4"/>
      <c r="Q701" s="4"/>
      <c r="R701" s="4"/>
      <c r="S701" s="4"/>
    </row>
    <row r="702" spans="2:19" ht="18.75" customHeight="1" x14ac:dyDescent="0.25">
      <c r="B702" s="64"/>
      <c r="C702" s="25"/>
      <c r="D702" s="69"/>
      <c r="E702" s="25"/>
      <c r="F702" s="33"/>
      <c r="G702" s="34"/>
      <c r="H702" s="35"/>
      <c r="I702" s="329"/>
      <c r="J702" s="7"/>
      <c r="K702" s="4"/>
      <c r="L702" s="4"/>
      <c r="M702" s="4"/>
      <c r="N702" s="4"/>
      <c r="O702" s="4"/>
      <c r="P702" s="4"/>
      <c r="Q702" s="4"/>
      <c r="R702" s="4"/>
      <c r="S702" s="4"/>
    </row>
    <row r="703" spans="2:19" ht="18.75" customHeight="1" x14ac:dyDescent="0.25">
      <c r="B703" s="64"/>
      <c r="C703" s="25"/>
      <c r="D703" s="69"/>
      <c r="E703" s="25"/>
      <c r="F703" s="33"/>
      <c r="G703" s="34"/>
      <c r="H703" s="35"/>
      <c r="I703" s="329"/>
      <c r="J703" s="7"/>
      <c r="K703" s="4"/>
      <c r="L703" s="4"/>
      <c r="M703" s="4"/>
      <c r="N703" s="4"/>
      <c r="O703" s="4"/>
      <c r="P703" s="4"/>
      <c r="Q703" s="4"/>
      <c r="R703" s="4"/>
      <c r="S703" s="4"/>
    </row>
    <row r="704" spans="2:19" ht="18.75" customHeight="1" x14ac:dyDescent="0.25">
      <c r="B704" s="64"/>
      <c r="C704" s="25"/>
      <c r="D704" s="69"/>
      <c r="E704" s="25"/>
      <c r="F704" s="33"/>
      <c r="G704" s="34"/>
      <c r="H704" s="35"/>
      <c r="I704" s="329"/>
      <c r="J704" s="7"/>
      <c r="K704" s="4"/>
      <c r="L704" s="4"/>
      <c r="M704" s="4"/>
      <c r="N704" s="4"/>
      <c r="O704" s="4"/>
      <c r="P704" s="4"/>
      <c r="Q704" s="4"/>
      <c r="R704" s="4"/>
      <c r="S704" s="4"/>
    </row>
    <row r="705" spans="2:19" ht="18.75" customHeight="1" x14ac:dyDescent="0.25">
      <c r="B705" s="64"/>
      <c r="C705" s="25"/>
      <c r="D705" s="69"/>
      <c r="E705" s="25"/>
      <c r="F705" s="33"/>
      <c r="G705" s="34"/>
      <c r="H705" s="35"/>
      <c r="I705" s="329"/>
      <c r="J705" s="7"/>
      <c r="K705" s="4"/>
      <c r="L705" s="4"/>
      <c r="M705" s="4"/>
      <c r="N705" s="4"/>
      <c r="O705" s="4"/>
      <c r="P705" s="4"/>
      <c r="Q705" s="4"/>
      <c r="R705" s="4"/>
      <c r="S705" s="4"/>
    </row>
    <row r="706" spans="2:19" ht="18.75" customHeight="1" x14ac:dyDescent="0.25">
      <c r="B706" s="64"/>
      <c r="C706" s="25"/>
      <c r="D706" s="69"/>
      <c r="E706" s="25"/>
      <c r="F706" s="33"/>
      <c r="G706" s="34"/>
      <c r="H706" s="35"/>
      <c r="I706" s="329"/>
      <c r="J706" s="7"/>
      <c r="K706" s="4"/>
      <c r="L706" s="4"/>
      <c r="M706" s="4"/>
      <c r="N706" s="4"/>
      <c r="O706" s="4"/>
      <c r="P706" s="4"/>
      <c r="Q706" s="4"/>
      <c r="R706" s="4"/>
      <c r="S706" s="4"/>
    </row>
    <row r="707" spans="2:19" ht="18.75" customHeight="1" x14ac:dyDescent="0.25">
      <c r="B707" s="64"/>
      <c r="C707" s="25"/>
      <c r="D707" s="69"/>
      <c r="E707" s="25"/>
      <c r="F707" s="33"/>
      <c r="G707" s="34"/>
      <c r="H707" s="35"/>
      <c r="I707" s="329"/>
      <c r="J707" s="7"/>
      <c r="K707" s="4"/>
      <c r="L707" s="4"/>
      <c r="M707" s="4"/>
      <c r="N707" s="4"/>
      <c r="O707" s="4"/>
      <c r="P707" s="4"/>
      <c r="Q707" s="4"/>
      <c r="R707" s="4"/>
      <c r="S707" s="4"/>
    </row>
    <row r="708" spans="2:19" ht="18.75" customHeight="1" x14ac:dyDescent="0.25">
      <c r="B708" s="64"/>
      <c r="C708" s="25"/>
      <c r="D708" s="69"/>
      <c r="E708" s="25"/>
      <c r="F708" s="33"/>
      <c r="G708" s="34"/>
      <c r="H708" s="35"/>
      <c r="I708" s="329"/>
      <c r="J708" s="7"/>
      <c r="K708" s="4"/>
      <c r="L708" s="4"/>
      <c r="M708" s="4"/>
      <c r="N708" s="4"/>
      <c r="O708" s="4"/>
      <c r="P708" s="4"/>
      <c r="Q708" s="4"/>
      <c r="R708" s="4"/>
      <c r="S708" s="4"/>
    </row>
    <row r="709" spans="2:19" ht="18.75" customHeight="1" x14ac:dyDescent="0.25">
      <c r="B709" s="64"/>
      <c r="C709" s="25"/>
      <c r="D709" s="69"/>
      <c r="E709" s="25"/>
      <c r="F709" s="33"/>
      <c r="G709" s="34"/>
      <c r="H709" s="35"/>
      <c r="I709" s="329"/>
      <c r="J709" s="7"/>
      <c r="K709" s="4"/>
      <c r="L709" s="4"/>
      <c r="M709" s="4"/>
      <c r="N709" s="4"/>
      <c r="O709" s="4"/>
      <c r="P709" s="4"/>
      <c r="Q709" s="4"/>
      <c r="R709" s="4"/>
      <c r="S709" s="4"/>
    </row>
    <row r="710" spans="2:19" ht="18.75" customHeight="1" x14ac:dyDescent="0.25">
      <c r="B710" s="64"/>
      <c r="C710" s="25"/>
      <c r="D710" s="69"/>
      <c r="E710" s="25"/>
      <c r="F710" s="33"/>
      <c r="G710" s="34"/>
      <c r="H710" s="35"/>
      <c r="I710" s="329"/>
      <c r="J710" s="7"/>
      <c r="K710" s="4"/>
      <c r="L710" s="4"/>
      <c r="M710" s="4"/>
      <c r="N710" s="4"/>
      <c r="O710" s="4"/>
      <c r="P710" s="4"/>
      <c r="Q710" s="4"/>
      <c r="R710" s="4"/>
      <c r="S710" s="4"/>
    </row>
    <row r="711" spans="2:19" ht="18.75" customHeight="1" x14ac:dyDescent="0.25">
      <c r="B711" s="64"/>
      <c r="C711" s="25"/>
      <c r="D711" s="69"/>
      <c r="E711" s="25"/>
      <c r="F711" s="33"/>
      <c r="G711" s="34"/>
      <c r="H711" s="35"/>
      <c r="I711" s="329"/>
      <c r="J711" s="7"/>
      <c r="K711" s="4"/>
      <c r="L711" s="4"/>
      <c r="M711" s="4"/>
      <c r="N711" s="4"/>
      <c r="O711" s="4"/>
      <c r="P711" s="4"/>
      <c r="Q711" s="4"/>
      <c r="R711" s="4"/>
      <c r="S711" s="4"/>
    </row>
    <row r="712" spans="2:19" ht="18.75" customHeight="1" x14ac:dyDescent="0.25">
      <c r="B712" s="64"/>
      <c r="C712" s="25"/>
      <c r="D712" s="69"/>
      <c r="E712" s="25"/>
      <c r="F712" s="33"/>
      <c r="G712" s="34"/>
      <c r="H712" s="35"/>
      <c r="I712" s="329"/>
      <c r="J712" s="7"/>
      <c r="K712" s="4"/>
      <c r="L712" s="4"/>
      <c r="M712" s="4"/>
      <c r="N712" s="4"/>
      <c r="O712" s="4"/>
      <c r="P712" s="4"/>
      <c r="Q712" s="4"/>
      <c r="R712" s="4"/>
      <c r="S712" s="4"/>
    </row>
    <row r="713" spans="2:19" ht="18.75" customHeight="1" x14ac:dyDescent="0.25">
      <c r="B713" s="64"/>
      <c r="C713" s="25"/>
      <c r="D713" s="69"/>
      <c r="E713" s="25"/>
      <c r="F713" s="33"/>
      <c r="G713" s="34"/>
      <c r="H713" s="35"/>
      <c r="I713" s="329"/>
      <c r="J713" s="7"/>
      <c r="K713" s="4"/>
      <c r="L713" s="4"/>
      <c r="M713" s="4"/>
      <c r="N713" s="4"/>
      <c r="O713" s="4"/>
      <c r="P713" s="4"/>
      <c r="Q713" s="4"/>
      <c r="R713" s="4"/>
      <c r="S713" s="4"/>
    </row>
    <row r="714" spans="2:19" ht="18.75" customHeight="1" x14ac:dyDescent="0.25">
      <c r="B714" s="64"/>
      <c r="C714" s="25"/>
      <c r="D714" s="69"/>
      <c r="E714" s="25"/>
      <c r="F714" s="33"/>
      <c r="G714" s="34"/>
      <c r="H714" s="35"/>
      <c r="I714" s="329"/>
      <c r="J714" s="7"/>
      <c r="K714" s="4"/>
      <c r="L714" s="4"/>
      <c r="M714" s="4"/>
      <c r="N714" s="4"/>
      <c r="O714" s="4"/>
      <c r="P714" s="4"/>
      <c r="Q714" s="4"/>
      <c r="R714" s="4"/>
      <c r="S714" s="4"/>
    </row>
    <row r="715" spans="2:19" ht="18.75" customHeight="1" x14ac:dyDescent="0.25">
      <c r="B715" s="64"/>
      <c r="C715" s="25"/>
      <c r="D715" s="69"/>
      <c r="E715" s="25"/>
      <c r="F715" s="33"/>
      <c r="G715" s="34"/>
      <c r="H715" s="35"/>
      <c r="I715" s="329"/>
      <c r="J715" s="7"/>
      <c r="K715" s="4"/>
      <c r="L715" s="4"/>
      <c r="M715" s="4"/>
      <c r="N715" s="4"/>
      <c r="O715" s="4"/>
      <c r="P715" s="4"/>
      <c r="Q715" s="4"/>
      <c r="R715" s="4"/>
      <c r="S715" s="4"/>
    </row>
    <row r="716" spans="2:19" ht="18.75" customHeight="1" x14ac:dyDescent="0.25">
      <c r="B716" s="64"/>
      <c r="C716" s="25"/>
      <c r="D716" s="69"/>
      <c r="E716" s="25"/>
      <c r="F716" s="33"/>
      <c r="G716" s="34"/>
      <c r="H716" s="35"/>
      <c r="I716" s="329"/>
      <c r="J716" s="7"/>
      <c r="K716" s="4"/>
      <c r="L716" s="4"/>
      <c r="M716" s="4"/>
      <c r="N716" s="4"/>
      <c r="O716" s="4"/>
      <c r="P716" s="4"/>
      <c r="Q716" s="4"/>
      <c r="R716" s="4"/>
      <c r="S716" s="4"/>
    </row>
    <row r="717" spans="2:19" ht="18.75" customHeight="1" x14ac:dyDescent="0.25">
      <c r="B717" s="64"/>
      <c r="C717" s="25"/>
      <c r="D717" s="69"/>
      <c r="E717" s="25"/>
      <c r="F717" s="33"/>
      <c r="G717" s="34"/>
      <c r="H717" s="35"/>
      <c r="I717" s="329"/>
      <c r="J717" s="7"/>
      <c r="K717" s="4"/>
      <c r="L717" s="4"/>
      <c r="M717" s="4"/>
      <c r="N717" s="4"/>
      <c r="O717" s="4"/>
      <c r="P717" s="4"/>
      <c r="Q717" s="4"/>
      <c r="R717" s="4"/>
      <c r="S717" s="4"/>
    </row>
    <row r="718" spans="2:19" ht="18.75" customHeight="1" x14ac:dyDescent="0.25">
      <c r="B718" s="64"/>
      <c r="C718" s="25"/>
      <c r="D718" s="69"/>
      <c r="E718" s="25"/>
      <c r="F718" s="33"/>
      <c r="G718" s="34"/>
      <c r="H718" s="35"/>
      <c r="I718" s="329"/>
      <c r="J718" s="7"/>
      <c r="K718" s="4"/>
      <c r="L718" s="4"/>
      <c r="M718" s="4"/>
      <c r="N718" s="4"/>
      <c r="O718" s="4"/>
      <c r="P718" s="4"/>
      <c r="Q718" s="4"/>
      <c r="R718" s="4"/>
      <c r="S718" s="4"/>
    </row>
    <row r="719" spans="2:19" ht="18.75" customHeight="1" x14ac:dyDescent="0.25">
      <c r="B719" s="64"/>
      <c r="C719" s="25"/>
      <c r="D719" s="69"/>
      <c r="E719" s="25"/>
      <c r="F719" s="33"/>
      <c r="G719" s="34"/>
      <c r="H719" s="35"/>
      <c r="I719" s="329"/>
      <c r="J719" s="7"/>
      <c r="K719" s="4"/>
      <c r="L719" s="4"/>
      <c r="M719" s="4"/>
      <c r="N719" s="4"/>
      <c r="O719" s="4"/>
      <c r="P719" s="4"/>
      <c r="Q719" s="4"/>
      <c r="R719" s="4"/>
      <c r="S719" s="4"/>
    </row>
    <row r="720" spans="2:19" ht="18.75" customHeight="1" x14ac:dyDescent="0.25">
      <c r="B720" s="64"/>
      <c r="C720" s="25"/>
      <c r="D720" s="69"/>
      <c r="E720" s="25"/>
      <c r="F720" s="33"/>
      <c r="G720" s="34"/>
      <c r="H720" s="35"/>
      <c r="I720" s="329"/>
      <c r="J720" s="7"/>
      <c r="K720" s="4"/>
      <c r="L720" s="4"/>
      <c r="M720" s="4"/>
      <c r="N720" s="4"/>
      <c r="O720" s="4"/>
      <c r="P720" s="4"/>
      <c r="Q720" s="4"/>
      <c r="R720" s="4"/>
      <c r="S720" s="4"/>
    </row>
    <row r="721" spans="2:19" ht="18.75" customHeight="1" x14ac:dyDescent="0.25">
      <c r="B721" s="64"/>
      <c r="C721" s="25"/>
      <c r="D721" s="69"/>
      <c r="E721" s="25"/>
      <c r="F721" s="33"/>
      <c r="G721" s="34"/>
      <c r="H721" s="35"/>
      <c r="I721" s="329"/>
      <c r="J721" s="7"/>
      <c r="K721" s="4"/>
      <c r="L721" s="4"/>
      <c r="M721" s="4"/>
      <c r="N721" s="4"/>
      <c r="O721" s="4"/>
      <c r="P721" s="4"/>
      <c r="Q721" s="4"/>
      <c r="R721" s="4"/>
      <c r="S721" s="4"/>
    </row>
    <row r="722" spans="2:19" ht="18.75" customHeight="1" x14ac:dyDescent="0.25">
      <c r="B722" s="64"/>
      <c r="C722" s="25"/>
      <c r="D722" s="69"/>
      <c r="E722" s="25"/>
      <c r="F722" s="33"/>
      <c r="G722" s="34"/>
      <c r="H722" s="35"/>
      <c r="I722" s="329"/>
      <c r="J722" s="7"/>
      <c r="K722" s="4"/>
      <c r="L722" s="4"/>
      <c r="M722" s="4"/>
      <c r="N722" s="4"/>
      <c r="O722" s="4"/>
      <c r="P722" s="4"/>
      <c r="Q722" s="4"/>
      <c r="R722" s="4"/>
      <c r="S722" s="4"/>
    </row>
    <row r="723" spans="2:19" ht="18.75" customHeight="1" x14ac:dyDescent="0.25">
      <c r="B723" s="64"/>
      <c r="C723" s="25"/>
      <c r="D723" s="69"/>
      <c r="E723" s="25"/>
      <c r="F723" s="33"/>
      <c r="G723" s="34"/>
      <c r="H723" s="35"/>
      <c r="I723" s="329"/>
      <c r="J723" s="7"/>
      <c r="K723" s="4"/>
      <c r="L723" s="4"/>
      <c r="M723" s="4"/>
      <c r="N723" s="4"/>
      <c r="O723" s="4"/>
      <c r="P723" s="4"/>
      <c r="Q723" s="4"/>
      <c r="R723" s="4"/>
      <c r="S723" s="4"/>
    </row>
    <row r="724" spans="2:19" ht="18.75" customHeight="1" x14ac:dyDescent="0.25">
      <c r="B724" s="64"/>
      <c r="C724" s="25"/>
      <c r="D724" s="69"/>
      <c r="E724" s="25"/>
      <c r="F724" s="33"/>
      <c r="G724" s="34"/>
      <c r="H724" s="35"/>
      <c r="I724" s="329"/>
      <c r="J724" s="7"/>
      <c r="K724" s="4"/>
      <c r="L724" s="4"/>
      <c r="M724" s="4"/>
      <c r="N724" s="4"/>
      <c r="O724" s="4"/>
      <c r="P724" s="4"/>
      <c r="Q724" s="4"/>
      <c r="R724" s="4"/>
      <c r="S724" s="4"/>
    </row>
    <row r="725" spans="2:19" ht="18.75" customHeight="1" x14ac:dyDescent="0.25">
      <c r="B725" s="64"/>
      <c r="C725" s="25"/>
      <c r="D725" s="69"/>
      <c r="E725" s="25"/>
      <c r="F725" s="33"/>
      <c r="G725" s="34"/>
      <c r="H725" s="35"/>
      <c r="I725" s="329"/>
      <c r="J725" s="7"/>
      <c r="K725" s="4"/>
      <c r="L725" s="4"/>
      <c r="M725" s="4"/>
      <c r="N725" s="4"/>
      <c r="O725" s="4"/>
      <c r="P725" s="4"/>
      <c r="Q725" s="4"/>
      <c r="R725" s="4"/>
      <c r="S725" s="4"/>
    </row>
    <row r="726" spans="2:19" ht="18.75" customHeight="1" x14ac:dyDescent="0.25">
      <c r="B726" s="64"/>
      <c r="C726" s="25"/>
      <c r="D726" s="69"/>
      <c r="E726" s="25"/>
      <c r="F726" s="33"/>
      <c r="G726" s="34"/>
      <c r="H726" s="35"/>
      <c r="I726" s="329"/>
      <c r="J726" s="7"/>
      <c r="K726" s="4"/>
      <c r="L726" s="4"/>
      <c r="M726" s="4"/>
      <c r="N726" s="4"/>
      <c r="O726" s="4"/>
      <c r="P726" s="4"/>
      <c r="Q726" s="4"/>
      <c r="R726" s="4"/>
      <c r="S726" s="4"/>
    </row>
    <row r="727" spans="2:19" ht="18.75" customHeight="1" x14ac:dyDescent="0.25">
      <c r="B727" s="64"/>
      <c r="C727" s="25"/>
      <c r="D727" s="69"/>
      <c r="E727" s="25"/>
      <c r="F727" s="33"/>
      <c r="G727" s="34"/>
      <c r="H727" s="35"/>
      <c r="I727" s="329"/>
      <c r="J727" s="7"/>
      <c r="K727" s="4"/>
      <c r="L727" s="4"/>
      <c r="M727" s="4"/>
      <c r="N727" s="4"/>
      <c r="O727" s="4"/>
      <c r="P727" s="4"/>
      <c r="Q727" s="4"/>
      <c r="R727" s="4"/>
      <c r="S727" s="4"/>
    </row>
    <row r="728" spans="2:19" ht="18.75" customHeight="1" x14ac:dyDescent="0.25">
      <c r="B728" s="64"/>
      <c r="C728" s="25"/>
      <c r="D728" s="69"/>
      <c r="E728" s="25"/>
      <c r="F728" s="33"/>
      <c r="G728" s="34"/>
      <c r="H728" s="35"/>
      <c r="I728" s="329"/>
      <c r="J728" s="7"/>
      <c r="K728" s="4"/>
      <c r="L728" s="4"/>
      <c r="M728" s="4"/>
      <c r="N728" s="4"/>
      <c r="O728" s="4"/>
      <c r="P728" s="4"/>
      <c r="Q728" s="4"/>
      <c r="R728" s="4"/>
      <c r="S728" s="4"/>
    </row>
    <row r="729" spans="2:19" ht="18.75" customHeight="1" x14ac:dyDescent="0.25">
      <c r="B729" s="64"/>
      <c r="C729" s="25"/>
      <c r="D729" s="69"/>
      <c r="E729" s="25"/>
      <c r="F729" s="33"/>
      <c r="G729" s="34"/>
      <c r="H729" s="35"/>
      <c r="I729" s="329"/>
      <c r="J729" s="7"/>
      <c r="K729" s="4"/>
      <c r="L729" s="4"/>
      <c r="M729" s="4"/>
      <c r="N729" s="4"/>
      <c r="O729" s="4"/>
      <c r="P729" s="4"/>
      <c r="Q729" s="4"/>
      <c r="R729" s="4"/>
      <c r="S729" s="4"/>
    </row>
    <row r="730" spans="2:19" ht="18.75" customHeight="1" x14ac:dyDescent="0.25">
      <c r="B730" s="64"/>
      <c r="C730" s="25"/>
      <c r="D730" s="69"/>
      <c r="E730" s="25"/>
      <c r="F730" s="33"/>
      <c r="G730" s="34"/>
      <c r="H730" s="35"/>
      <c r="I730" s="329"/>
      <c r="J730" s="7"/>
      <c r="K730" s="4"/>
      <c r="L730" s="4"/>
      <c r="M730" s="4"/>
      <c r="N730" s="4"/>
      <c r="O730" s="4"/>
      <c r="P730" s="4"/>
      <c r="Q730" s="4"/>
      <c r="R730" s="4"/>
      <c r="S730" s="4"/>
    </row>
    <row r="731" spans="2:19" ht="18.75" customHeight="1" x14ac:dyDescent="0.25">
      <c r="B731" s="64"/>
      <c r="C731" s="25"/>
      <c r="D731" s="69"/>
      <c r="E731" s="25"/>
      <c r="F731" s="33"/>
      <c r="G731" s="34"/>
      <c r="H731" s="35"/>
      <c r="I731" s="329"/>
      <c r="J731" s="7"/>
      <c r="K731" s="4"/>
      <c r="L731" s="4"/>
      <c r="M731" s="4"/>
      <c r="N731" s="4"/>
      <c r="O731" s="4"/>
      <c r="P731" s="4"/>
      <c r="Q731" s="4"/>
      <c r="R731" s="4"/>
      <c r="S731" s="4"/>
    </row>
    <row r="732" spans="2:19" ht="18.75" customHeight="1" x14ac:dyDescent="0.25">
      <c r="B732" s="64"/>
      <c r="C732" s="25"/>
      <c r="D732" s="69"/>
      <c r="E732" s="25"/>
      <c r="F732" s="33"/>
      <c r="G732" s="34"/>
      <c r="H732" s="35"/>
      <c r="I732" s="329"/>
      <c r="J732" s="7"/>
      <c r="K732" s="4"/>
      <c r="L732" s="4"/>
      <c r="M732" s="4"/>
      <c r="N732" s="4"/>
      <c r="O732" s="4"/>
      <c r="P732" s="4"/>
      <c r="Q732" s="4"/>
      <c r="R732" s="4"/>
      <c r="S732" s="4"/>
    </row>
    <row r="733" spans="2:19" ht="18.75" customHeight="1" x14ac:dyDescent="0.25">
      <c r="B733" s="64"/>
      <c r="C733" s="25"/>
      <c r="D733" s="69"/>
      <c r="E733" s="25"/>
      <c r="F733" s="33"/>
      <c r="G733" s="34"/>
      <c r="H733" s="35"/>
      <c r="I733" s="329"/>
      <c r="J733" s="7"/>
      <c r="K733" s="4"/>
      <c r="L733" s="4"/>
      <c r="M733" s="4"/>
      <c r="N733" s="4"/>
      <c r="O733" s="4"/>
      <c r="P733" s="4"/>
      <c r="Q733" s="4"/>
      <c r="R733" s="4"/>
      <c r="S733" s="4"/>
    </row>
    <row r="734" spans="2:19" ht="18.75" customHeight="1" x14ac:dyDescent="0.25">
      <c r="B734" s="64"/>
      <c r="C734" s="25"/>
      <c r="D734" s="69"/>
      <c r="E734" s="25"/>
      <c r="F734" s="33"/>
      <c r="G734" s="34"/>
      <c r="H734" s="35"/>
      <c r="I734" s="329"/>
      <c r="J734" s="7"/>
      <c r="K734" s="4"/>
      <c r="L734" s="4"/>
      <c r="M734" s="4"/>
      <c r="N734" s="4"/>
      <c r="O734" s="4"/>
      <c r="P734" s="4"/>
      <c r="Q734" s="4"/>
      <c r="R734" s="4"/>
      <c r="S734" s="4"/>
    </row>
    <row r="735" spans="2:19" ht="18.75" customHeight="1" x14ac:dyDescent="0.25">
      <c r="B735" s="64"/>
      <c r="C735" s="25"/>
      <c r="D735" s="69"/>
      <c r="E735" s="25"/>
      <c r="F735" s="33"/>
      <c r="G735" s="34"/>
      <c r="H735" s="35"/>
      <c r="I735" s="329"/>
      <c r="J735" s="7"/>
      <c r="K735" s="4"/>
      <c r="L735" s="4"/>
      <c r="M735" s="4"/>
      <c r="N735" s="4"/>
      <c r="O735" s="4"/>
      <c r="P735" s="4"/>
      <c r="Q735" s="4"/>
      <c r="R735" s="4"/>
      <c r="S735" s="4"/>
    </row>
    <row r="736" spans="2:19" ht="18.75" customHeight="1" x14ac:dyDescent="0.25">
      <c r="B736" s="64"/>
      <c r="C736" s="25"/>
      <c r="D736" s="69"/>
      <c r="E736" s="25"/>
      <c r="F736" s="33"/>
      <c r="G736" s="34"/>
      <c r="H736" s="35"/>
      <c r="I736" s="329"/>
      <c r="J736" s="7"/>
      <c r="K736" s="4"/>
      <c r="L736" s="4"/>
      <c r="M736" s="4"/>
      <c r="N736" s="4"/>
      <c r="O736" s="4"/>
      <c r="P736" s="4"/>
      <c r="Q736" s="4"/>
      <c r="R736" s="4"/>
      <c r="S736" s="4"/>
    </row>
    <row r="737" spans="2:19" ht="18.75" customHeight="1" x14ac:dyDescent="0.25">
      <c r="B737" s="64"/>
      <c r="C737" s="25"/>
      <c r="D737" s="69"/>
      <c r="E737" s="25"/>
      <c r="F737" s="33"/>
      <c r="G737" s="34"/>
      <c r="H737" s="35"/>
      <c r="I737" s="329"/>
      <c r="J737" s="7"/>
      <c r="K737" s="4"/>
      <c r="L737" s="4"/>
      <c r="M737" s="4"/>
      <c r="N737" s="4"/>
      <c r="O737" s="4"/>
      <c r="P737" s="4"/>
      <c r="Q737" s="4"/>
      <c r="R737" s="4"/>
      <c r="S737" s="4"/>
    </row>
    <row r="738" spans="2:19" ht="18.75" customHeight="1" x14ac:dyDescent="0.25">
      <c r="B738" s="64"/>
      <c r="C738" s="25"/>
      <c r="D738" s="69"/>
      <c r="E738" s="25"/>
      <c r="F738" s="33"/>
      <c r="G738" s="34"/>
      <c r="H738" s="35"/>
      <c r="I738" s="329"/>
      <c r="J738" s="7"/>
      <c r="K738" s="4"/>
      <c r="L738" s="4"/>
      <c r="M738" s="4"/>
      <c r="N738" s="4"/>
      <c r="O738" s="4"/>
      <c r="P738" s="4"/>
      <c r="Q738" s="4"/>
      <c r="R738" s="4"/>
      <c r="S738" s="4"/>
    </row>
    <row r="739" spans="2:19" ht="18.75" customHeight="1" x14ac:dyDescent="0.25">
      <c r="B739" s="64"/>
      <c r="C739" s="25"/>
      <c r="D739" s="69"/>
      <c r="E739" s="25"/>
      <c r="F739" s="33"/>
      <c r="G739" s="34"/>
      <c r="H739" s="35"/>
      <c r="I739" s="329"/>
      <c r="J739" s="7"/>
      <c r="K739" s="4"/>
      <c r="L739" s="4"/>
      <c r="M739" s="4"/>
      <c r="N739" s="4"/>
      <c r="O739" s="4"/>
      <c r="P739" s="4"/>
      <c r="Q739" s="4"/>
      <c r="R739" s="4"/>
      <c r="S739" s="4"/>
    </row>
    <row r="740" spans="2:19" ht="18.75" customHeight="1" x14ac:dyDescent="0.25">
      <c r="B740" s="64"/>
      <c r="C740" s="25"/>
      <c r="D740" s="69"/>
      <c r="E740" s="25"/>
      <c r="F740" s="33"/>
      <c r="G740" s="34"/>
      <c r="H740" s="35"/>
      <c r="I740" s="329"/>
      <c r="J740" s="7"/>
      <c r="K740" s="4"/>
      <c r="L740" s="4"/>
      <c r="M740" s="4"/>
      <c r="N740" s="4"/>
      <c r="O740" s="4"/>
      <c r="P740" s="4"/>
      <c r="Q740" s="4"/>
      <c r="R740" s="4"/>
      <c r="S740" s="4"/>
    </row>
    <row r="741" spans="2:19" ht="18.75" customHeight="1" x14ac:dyDescent="0.25">
      <c r="B741" s="64"/>
      <c r="C741" s="25"/>
      <c r="D741" s="69"/>
      <c r="E741" s="25"/>
      <c r="F741" s="33"/>
      <c r="G741" s="34"/>
      <c r="H741" s="35"/>
      <c r="I741" s="329"/>
      <c r="J741" s="7"/>
      <c r="K741" s="4"/>
      <c r="L741" s="4"/>
      <c r="M741" s="4"/>
      <c r="N741" s="4"/>
      <c r="O741" s="4"/>
      <c r="P741" s="4"/>
      <c r="Q741" s="4"/>
      <c r="R741" s="4"/>
      <c r="S741" s="4"/>
    </row>
    <row r="742" spans="2:19" ht="18.75" customHeight="1" x14ac:dyDescent="0.25">
      <c r="B742" s="64"/>
      <c r="C742" s="25"/>
      <c r="D742" s="69"/>
      <c r="E742" s="25"/>
      <c r="F742" s="33"/>
      <c r="G742" s="34"/>
      <c r="H742" s="35"/>
      <c r="I742" s="329"/>
      <c r="J742" s="7"/>
      <c r="K742" s="4"/>
      <c r="L742" s="4"/>
      <c r="M742" s="4"/>
      <c r="N742" s="4"/>
      <c r="O742" s="4"/>
      <c r="P742" s="4"/>
      <c r="Q742" s="4"/>
      <c r="R742" s="4"/>
      <c r="S742" s="4"/>
    </row>
    <row r="743" spans="2:19" ht="18.75" customHeight="1" x14ac:dyDescent="0.25">
      <c r="B743" s="64"/>
      <c r="C743" s="25"/>
      <c r="D743" s="69"/>
      <c r="E743" s="25"/>
      <c r="F743" s="33"/>
      <c r="G743" s="34"/>
      <c r="H743" s="35"/>
      <c r="I743" s="329"/>
      <c r="J743" s="7"/>
      <c r="K743" s="4"/>
      <c r="L743" s="4"/>
      <c r="M743" s="4"/>
      <c r="N743" s="4"/>
      <c r="O743" s="4"/>
      <c r="P743" s="4"/>
      <c r="Q743" s="4"/>
      <c r="R743" s="4"/>
      <c r="S743" s="4"/>
    </row>
    <row r="744" spans="2:19" ht="18.75" customHeight="1" x14ac:dyDescent="0.25">
      <c r="B744" s="64"/>
      <c r="C744" s="25"/>
      <c r="D744" s="69"/>
      <c r="E744" s="25"/>
      <c r="F744" s="33"/>
      <c r="G744" s="34"/>
      <c r="H744" s="35"/>
      <c r="I744" s="329"/>
      <c r="J744" s="7"/>
      <c r="K744" s="4"/>
      <c r="L744" s="4"/>
      <c r="M744" s="4"/>
      <c r="N744" s="4"/>
      <c r="O744" s="4"/>
      <c r="P744" s="4"/>
      <c r="Q744" s="4"/>
      <c r="R744" s="4"/>
      <c r="S744" s="4"/>
    </row>
    <row r="745" spans="2:19" ht="18.75" customHeight="1" x14ac:dyDescent="0.25">
      <c r="B745" s="64"/>
      <c r="C745" s="25"/>
      <c r="D745" s="69"/>
      <c r="E745" s="25"/>
      <c r="F745" s="33"/>
      <c r="G745" s="34"/>
      <c r="H745" s="35"/>
      <c r="I745" s="329"/>
      <c r="J745" s="7"/>
      <c r="K745" s="4"/>
      <c r="L745" s="4"/>
      <c r="M745" s="4"/>
      <c r="N745" s="4"/>
      <c r="O745" s="4"/>
      <c r="P745" s="4"/>
      <c r="Q745" s="4"/>
      <c r="R745" s="4"/>
      <c r="S745" s="4"/>
    </row>
    <row r="746" spans="2:19" ht="18.75" customHeight="1" x14ac:dyDescent="0.25">
      <c r="B746" s="64"/>
      <c r="C746" s="25"/>
      <c r="D746" s="69"/>
      <c r="E746" s="25"/>
      <c r="F746" s="33"/>
      <c r="G746" s="34"/>
      <c r="H746" s="35"/>
      <c r="I746" s="329"/>
      <c r="J746" s="7"/>
      <c r="K746" s="4"/>
      <c r="L746" s="4"/>
      <c r="M746" s="4"/>
      <c r="N746" s="4"/>
      <c r="O746" s="4"/>
      <c r="P746" s="4"/>
      <c r="Q746" s="4"/>
      <c r="R746" s="4"/>
      <c r="S746" s="4"/>
    </row>
    <row r="747" spans="2:19" ht="18.75" customHeight="1" x14ac:dyDescent="0.25">
      <c r="B747" s="64"/>
      <c r="C747" s="25"/>
      <c r="D747" s="69"/>
      <c r="E747" s="25"/>
      <c r="F747" s="33"/>
      <c r="G747" s="34"/>
      <c r="H747" s="35"/>
      <c r="I747" s="329"/>
      <c r="J747" s="7"/>
      <c r="K747" s="4"/>
      <c r="L747" s="4"/>
      <c r="M747" s="4"/>
      <c r="N747" s="4"/>
      <c r="O747" s="4"/>
      <c r="P747" s="4"/>
      <c r="Q747" s="4"/>
      <c r="R747" s="4"/>
      <c r="S747" s="4"/>
    </row>
    <row r="748" spans="2:19" ht="18.75" customHeight="1" x14ac:dyDescent="0.25">
      <c r="B748" s="64"/>
      <c r="C748" s="25"/>
      <c r="D748" s="69"/>
      <c r="E748" s="25"/>
      <c r="F748" s="33"/>
      <c r="G748" s="34"/>
      <c r="H748" s="35"/>
      <c r="I748" s="329"/>
      <c r="J748" s="7"/>
      <c r="K748" s="4"/>
      <c r="L748" s="4"/>
      <c r="M748" s="4"/>
      <c r="N748" s="4"/>
      <c r="O748" s="4"/>
      <c r="P748" s="4"/>
      <c r="Q748" s="4"/>
      <c r="R748" s="4"/>
      <c r="S748" s="4"/>
    </row>
    <row r="749" spans="2:19" ht="18.75" customHeight="1" x14ac:dyDescent="0.25">
      <c r="B749" s="64"/>
      <c r="C749" s="25"/>
      <c r="D749" s="69"/>
      <c r="E749" s="25"/>
      <c r="F749" s="33"/>
      <c r="G749" s="34"/>
      <c r="H749" s="35"/>
      <c r="I749" s="329"/>
      <c r="J749" s="7"/>
      <c r="K749" s="4"/>
      <c r="L749" s="4"/>
      <c r="M749" s="4"/>
      <c r="N749" s="4"/>
      <c r="O749" s="4"/>
      <c r="P749" s="4"/>
      <c r="Q749" s="4"/>
      <c r="R749" s="4"/>
      <c r="S749" s="4"/>
    </row>
    <row r="750" spans="2:19" ht="18.75" customHeight="1" x14ac:dyDescent="0.25">
      <c r="B750" s="64"/>
      <c r="C750" s="25"/>
      <c r="D750" s="69"/>
      <c r="E750" s="25"/>
      <c r="F750" s="33"/>
      <c r="G750" s="34"/>
      <c r="H750" s="35"/>
      <c r="I750" s="329"/>
      <c r="J750" s="7"/>
      <c r="K750" s="4"/>
      <c r="L750" s="4"/>
      <c r="M750" s="4"/>
      <c r="N750" s="4"/>
      <c r="O750" s="4"/>
      <c r="P750" s="4"/>
      <c r="Q750" s="4"/>
      <c r="R750" s="4"/>
      <c r="S750" s="4"/>
    </row>
    <row r="751" spans="2:19" ht="18.75" customHeight="1" x14ac:dyDescent="0.25">
      <c r="B751" s="64"/>
      <c r="C751" s="25"/>
      <c r="D751" s="69"/>
      <c r="E751" s="25"/>
      <c r="F751" s="33"/>
      <c r="G751" s="34"/>
      <c r="H751" s="35"/>
      <c r="I751" s="329"/>
      <c r="J751" s="7"/>
      <c r="K751" s="4"/>
      <c r="L751" s="4"/>
      <c r="M751" s="4"/>
      <c r="N751" s="4"/>
      <c r="O751" s="4"/>
      <c r="P751" s="4"/>
      <c r="Q751" s="4"/>
      <c r="R751" s="4"/>
      <c r="S751" s="4"/>
    </row>
    <row r="752" spans="2:19" ht="18.75" customHeight="1" x14ac:dyDescent="0.25">
      <c r="B752" s="64"/>
      <c r="C752" s="25"/>
      <c r="D752" s="69"/>
      <c r="E752" s="25"/>
      <c r="F752" s="33"/>
      <c r="G752" s="34"/>
      <c r="H752" s="35"/>
      <c r="I752" s="329"/>
      <c r="J752" s="7"/>
      <c r="K752" s="4"/>
      <c r="L752" s="4"/>
      <c r="M752" s="4"/>
      <c r="N752" s="4"/>
      <c r="O752" s="4"/>
      <c r="P752" s="4"/>
      <c r="Q752" s="4"/>
      <c r="R752" s="4"/>
      <c r="S752" s="4"/>
    </row>
    <row r="753" spans="2:19" ht="18.75" customHeight="1" x14ac:dyDescent="0.25">
      <c r="B753" s="64"/>
      <c r="C753" s="25"/>
      <c r="D753" s="69"/>
      <c r="E753" s="25"/>
      <c r="F753" s="33"/>
      <c r="G753" s="34"/>
      <c r="H753" s="35"/>
      <c r="I753" s="329"/>
      <c r="J753" s="7"/>
      <c r="K753" s="4"/>
      <c r="L753" s="4"/>
      <c r="M753" s="4"/>
      <c r="N753" s="4"/>
      <c r="O753" s="4"/>
      <c r="P753" s="4"/>
      <c r="Q753" s="4"/>
      <c r="R753" s="4"/>
      <c r="S753" s="4"/>
    </row>
    <row r="754" spans="2:19" ht="18.75" customHeight="1" x14ac:dyDescent="0.25">
      <c r="B754" s="64"/>
      <c r="C754" s="25"/>
      <c r="D754" s="69"/>
      <c r="E754" s="25"/>
      <c r="F754" s="33"/>
      <c r="G754" s="34"/>
      <c r="H754" s="35"/>
      <c r="I754" s="329"/>
      <c r="J754" s="7"/>
      <c r="K754" s="4"/>
      <c r="L754" s="4"/>
      <c r="M754" s="4"/>
      <c r="N754" s="4"/>
      <c r="O754" s="4"/>
      <c r="P754" s="4"/>
      <c r="Q754" s="4"/>
      <c r="R754" s="4"/>
      <c r="S754" s="4"/>
    </row>
    <row r="755" spans="2:19" ht="18.75" customHeight="1" x14ac:dyDescent="0.25">
      <c r="B755" s="64"/>
      <c r="C755" s="25"/>
      <c r="D755" s="69"/>
      <c r="E755" s="25"/>
      <c r="F755" s="33"/>
      <c r="G755" s="34"/>
      <c r="H755" s="35"/>
      <c r="I755" s="329"/>
      <c r="J755" s="7"/>
      <c r="K755" s="4"/>
      <c r="L755" s="4"/>
      <c r="M755" s="4"/>
      <c r="N755" s="4"/>
      <c r="O755" s="4"/>
      <c r="P755" s="4"/>
      <c r="Q755" s="4"/>
      <c r="R755" s="4"/>
      <c r="S755" s="4"/>
    </row>
    <row r="756" spans="2:19" ht="18.75" customHeight="1" x14ac:dyDescent="0.25">
      <c r="B756" s="64"/>
      <c r="C756" s="25"/>
      <c r="D756" s="69"/>
      <c r="E756" s="25"/>
      <c r="F756" s="33"/>
      <c r="G756" s="34"/>
      <c r="H756" s="35"/>
      <c r="I756" s="329"/>
      <c r="J756" s="7"/>
      <c r="K756" s="4"/>
      <c r="L756" s="4"/>
      <c r="M756" s="4"/>
      <c r="N756" s="4"/>
      <c r="O756" s="4"/>
      <c r="P756" s="4"/>
      <c r="Q756" s="4"/>
      <c r="R756" s="4"/>
      <c r="S756" s="4"/>
    </row>
    <row r="757" spans="2:19" ht="18.75" customHeight="1" x14ac:dyDescent="0.25">
      <c r="B757" s="64"/>
      <c r="C757" s="25"/>
      <c r="D757" s="69"/>
      <c r="E757" s="25"/>
      <c r="F757" s="33"/>
      <c r="G757" s="34"/>
      <c r="H757" s="35"/>
      <c r="I757" s="329"/>
      <c r="J757" s="7"/>
      <c r="K757" s="4"/>
      <c r="L757" s="4"/>
      <c r="M757" s="4"/>
      <c r="N757" s="4"/>
      <c r="O757" s="4"/>
      <c r="P757" s="4"/>
      <c r="Q757" s="4"/>
      <c r="R757" s="4"/>
      <c r="S757" s="4"/>
    </row>
    <row r="758" spans="2:19" ht="18.75" customHeight="1" x14ac:dyDescent="0.25">
      <c r="B758" s="64"/>
      <c r="C758" s="25"/>
      <c r="D758" s="69"/>
      <c r="E758" s="25"/>
      <c r="F758" s="33"/>
      <c r="G758" s="34"/>
      <c r="H758" s="35"/>
      <c r="I758" s="329"/>
      <c r="J758" s="7"/>
      <c r="K758" s="4"/>
      <c r="L758" s="4"/>
      <c r="M758" s="4"/>
      <c r="N758" s="4"/>
      <c r="O758" s="4"/>
      <c r="P758" s="4"/>
      <c r="Q758" s="4"/>
      <c r="R758" s="4"/>
      <c r="S758" s="4"/>
    </row>
    <row r="759" spans="2:19" ht="18.75" customHeight="1" x14ac:dyDescent="0.25">
      <c r="B759" s="64"/>
      <c r="C759" s="25"/>
      <c r="D759" s="69"/>
      <c r="E759" s="25"/>
      <c r="F759" s="33"/>
      <c r="G759" s="34"/>
      <c r="H759" s="35"/>
      <c r="I759" s="329"/>
      <c r="J759" s="7"/>
      <c r="K759" s="4"/>
      <c r="L759" s="4"/>
      <c r="M759" s="4"/>
      <c r="N759" s="4"/>
      <c r="O759" s="4"/>
      <c r="P759" s="4"/>
      <c r="Q759" s="4"/>
      <c r="R759" s="4"/>
      <c r="S759" s="4"/>
    </row>
    <row r="760" spans="2:19" ht="18.75" customHeight="1" x14ac:dyDescent="0.25">
      <c r="B760" s="64"/>
      <c r="C760" s="25"/>
      <c r="D760" s="69"/>
      <c r="E760" s="25"/>
      <c r="F760" s="33"/>
      <c r="G760" s="34"/>
      <c r="H760" s="35"/>
      <c r="I760" s="329"/>
      <c r="J760" s="7"/>
      <c r="K760" s="4"/>
      <c r="L760" s="4"/>
      <c r="M760" s="4"/>
      <c r="N760" s="4"/>
      <c r="O760" s="4"/>
      <c r="P760" s="4"/>
      <c r="Q760" s="4"/>
      <c r="R760" s="4"/>
      <c r="S760" s="4"/>
    </row>
    <row r="761" spans="2:19" ht="18.75" customHeight="1" x14ac:dyDescent="0.25">
      <c r="B761" s="64"/>
      <c r="C761" s="25"/>
      <c r="D761" s="69"/>
      <c r="E761" s="25"/>
      <c r="F761" s="33"/>
      <c r="G761" s="34"/>
      <c r="H761" s="35"/>
      <c r="I761" s="329"/>
      <c r="J761" s="7"/>
      <c r="K761" s="4"/>
      <c r="L761" s="4"/>
      <c r="M761" s="4"/>
      <c r="N761" s="4"/>
      <c r="O761" s="4"/>
      <c r="P761" s="4"/>
      <c r="Q761" s="4"/>
      <c r="R761" s="4"/>
      <c r="S761" s="4"/>
    </row>
    <row r="762" spans="2:19" ht="18.75" customHeight="1" x14ac:dyDescent="0.25">
      <c r="B762" s="64"/>
      <c r="C762" s="25"/>
      <c r="D762" s="69"/>
      <c r="E762" s="25"/>
      <c r="F762" s="33"/>
      <c r="G762" s="34"/>
      <c r="H762" s="35"/>
      <c r="I762" s="329"/>
      <c r="J762" s="7"/>
      <c r="K762" s="4"/>
      <c r="L762" s="4"/>
      <c r="M762" s="4"/>
      <c r="N762" s="4"/>
      <c r="O762" s="4"/>
      <c r="P762" s="4"/>
      <c r="Q762" s="4"/>
      <c r="R762" s="4"/>
      <c r="S762" s="4"/>
    </row>
    <row r="763" spans="2:19" ht="18.75" customHeight="1" x14ac:dyDescent="0.25">
      <c r="B763" s="64"/>
      <c r="C763" s="25"/>
      <c r="D763" s="69"/>
      <c r="E763" s="25"/>
      <c r="F763" s="33"/>
      <c r="G763" s="34"/>
      <c r="H763" s="35"/>
      <c r="I763" s="329"/>
      <c r="J763" s="7"/>
      <c r="K763" s="4"/>
      <c r="L763" s="4"/>
      <c r="M763" s="4"/>
      <c r="N763" s="4"/>
      <c r="O763" s="4"/>
      <c r="P763" s="4"/>
      <c r="Q763" s="4"/>
      <c r="R763" s="4"/>
      <c r="S763" s="4"/>
    </row>
    <row r="764" spans="2:19" ht="18.75" customHeight="1" x14ac:dyDescent="0.25">
      <c r="B764" s="64"/>
      <c r="C764" s="25"/>
      <c r="D764" s="69"/>
      <c r="E764" s="25"/>
      <c r="F764" s="33"/>
      <c r="G764" s="34"/>
      <c r="H764" s="35"/>
      <c r="I764" s="329"/>
      <c r="J764" s="7"/>
      <c r="K764" s="4"/>
      <c r="L764" s="4"/>
      <c r="M764" s="4"/>
      <c r="N764" s="4"/>
      <c r="O764" s="4"/>
      <c r="P764" s="4"/>
      <c r="Q764" s="4"/>
      <c r="R764" s="4"/>
      <c r="S764" s="4"/>
    </row>
    <row r="765" spans="2:19" ht="18.75" customHeight="1" x14ac:dyDescent="0.25">
      <c r="B765" s="64"/>
      <c r="C765" s="25"/>
      <c r="D765" s="69"/>
      <c r="E765" s="25"/>
      <c r="F765" s="33"/>
      <c r="G765" s="34"/>
      <c r="H765" s="35"/>
      <c r="I765" s="329"/>
      <c r="J765" s="7"/>
      <c r="K765" s="4"/>
      <c r="L765" s="4"/>
      <c r="M765" s="4"/>
      <c r="N765" s="4"/>
      <c r="O765" s="4"/>
      <c r="P765" s="4"/>
      <c r="Q765" s="4"/>
      <c r="R765" s="4"/>
      <c r="S765" s="4"/>
    </row>
    <row r="766" spans="2:19" ht="18.75" customHeight="1" x14ac:dyDescent="0.25">
      <c r="B766" s="64"/>
      <c r="C766" s="25"/>
      <c r="D766" s="69"/>
      <c r="E766" s="25"/>
      <c r="F766" s="33"/>
      <c r="G766" s="34"/>
      <c r="H766" s="35"/>
      <c r="I766" s="329"/>
      <c r="J766" s="7"/>
      <c r="K766" s="4"/>
      <c r="L766" s="4"/>
      <c r="M766" s="4"/>
      <c r="N766" s="4"/>
      <c r="O766" s="4"/>
      <c r="P766" s="4"/>
      <c r="Q766" s="4"/>
      <c r="R766" s="4"/>
      <c r="S766" s="4"/>
    </row>
    <row r="767" spans="2:19" ht="18.75" customHeight="1" x14ac:dyDescent="0.25">
      <c r="B767" s="64"/>
      <c r="C767" s="25"/>
      <c r="D767" s="69"/>
      <c r="E767" s="25"/>
      <c r="F767" s="33"/>
      <c r="G767" s="34"/>
      <c r="H767" s="35"/>
      <c r="I767" s="329"/>
      <c r="J767" s="7"/>
      <c r="K767" s="4"/>
      <c r="L767" s="4"/>
      <c r="M767" s="4"/>
      <c r="N767" s="4"/>
      <c r="O767" s="4"/>
      <c r="P767" s="4"/>
      <c r="Q767" s="4"/>
      <c r="R767" s="4"/>
      <c r="S767" s="4"/>
    </row>
    <row r="768" spans="2:19" ht="18.75" customHeight="1" x14ac:dyDescent="0.25">
      <c r="B768" s="64"/>
      <c r="C768" s="25"/>
      <c r="D768" s="69"/>
      <c r="E768" s="25"/>
      <c r="F768" s="33"/>
      <c r="G768" s="34"/>
      <c r="H768" s="35"/>
      <c r="I768" s="329"/>
      <c r="J768" s="7"/>
      <c r="K768" s="4"/>
      <c r="L768" s="4"/>
      <c r="M768" s="4"/>
      <c r="N768" s="4"/>
      <c r="O768" s="4"/>
      <c r="P768" s="4"/>
      <c r="Q768" s="4"/>
      <c r="R768" s="4"/>
      <c r="S768" s="4"/>
    </row>
    <row r="769" spans="2:19" ht="18.75" customHeight="1" x14ac:dyDescent="0.25">
      <c r="B769" s="64"/>
      <c r="C769" s="25"/>
      <c r="D769" s="69"/>
      <c r="E769" s="25"/>
      <c r="F769" s="33"/>
      <c r="G769" s="34"/>
      <c r="H769" s="35"/>
      <c r="I769" s="329"/>
      <c r="J769" s="7"/>
      <c r="K769" s="4"/>
      <c r="L769" s="4"/>
      <c r="M769" s="4"/>
      <c r="N769" s="4"/>
      <c r="O769" s="4"/>
      <c r="P769" s="4"/>
      <c r="Q769" s="4"/>
      <c r="R769" s="4"/>
      <c r="S769" s="4"/>
    </row>
    <row r="770" spans="2:19" ht="18.75" customHeight="1" x14ac:dyDescent="0.25">
      <c r="B770" s="64"/>
      <c r="C770" s="25"/>
      <c r="D770" s="69"/>
      <c r="E770" s="25"/>
      <c r="F770" s="33"/>
      <c r="G770" s="34"/>
      <c r="H770" s="35"/>
      <c r="I770" s="329"/>
      <c r="J770" s="7"/>
      <c r="K770" s="4"/>
      <c r="L770" s="4"/>
      <c r="M770" s="4"/>
      <c r="N770" s="4"/>
      <c r="O770" s="4"/>
      <c r="P770" s="4"/>
      <c r="Q770" s="4"/>
      <c r="R770" s="4"/>
      <c r="S770" s="4"/>
    </row>
    <row r="771" spans="2:19" ht="18.75" customHeight="1" x14ac:dyDescent="0.25">
      <c r="B771" s="64"/>
      <c r="C771" s="25"/>
      <c r="D771" s="69"/>
      <c r="E771" s="25"/>
      <c r="F771" s="33"/>
      <c r="G771" s="34"/>
      <c r="H771" s="35"/>
      <c r="I771" s="329"/>
      <c r="J771" s="7"/>
      <c r="K771" s="4"/>
      <c r="L771" s="4"/>
      <c r="M771" s="4"/>
      <c r="N771" s="4"/>
      <c r="O771" s="4"/>
      <c r="P771" s="4"/>
      <c r="Q771" s="4"/>
      <c r="R771" s="4"/>
      <c r="S771" s="4"/>
    </row>
    <row r="772" spans="2:19" ht="18.75" customHeight="1" x14ac:dyDescent="0.25">
      <c r="B772" s="64"/>
      <c r="C772" s="25"/>
      <c r="D772" s="69"/>
      <c r="E772" s="25"/>
      <c r="F772" s="33"/>
      <c r="G772" s="34"/>
      <c r="H772" s="35"/>
      <c r="I772" s="329"/>
      <c r="J772" s="7"/>
      <c r="K772" s="4"/>
      <c r="L772" s="4"/>
      <c r="M772" s="4"/>
      <c r="N772" s="4"/>
      <c r="O772" s="4"/>
      <c r="P772" s="4"/>
      <c r="Q772" s="4"/>
      <c r="R772" s="4"/>
      <c r="S772" s="4"/>
    </row>
    <row r="773" spans="2:19" ht="18.75" customHeight="1" x14ac:dyDescent="0.25">
      <c r="B773" s="64"/>
      <c r="C773" s="25"/>
      <c r="D773" s="69"/>
      <c r="E773" s="25"/>
      <c r="F773" s="33"/>
      <c r="G773" s="34"/>
      <c r="H773" s="35"/>
      <c r="I773" s="329"/>
      <c r="J773" s="7"/>
      <c r="K773" s="4"/>
      <c r="L773" s="4"/>
      <c r="M773" s="4"/>
      <c r="N773" s="4"/>
      <c r="O773" s="4"/>
      <c r="P773" s="4"/>
      <c r="Q773" s="4"/>
      <c r="R773" s="4"/>
      <c r="S773" s="4"/>
    </row>
    <row r="774" spans="2:19" ht="18.75" customHeight="1" x14ac:dyDescent="0.25">
      <c r="B774" s="64"/>
      <c r="C774" s="25"/>
      <c r="D774" s="69"/>
      <c r="E774" s="25"/>
      <c r="F774" s="33"/>
      <c r="G774" s="34"/>
      <c r="H774" s="35"/>
      <c r="I774" s="329"/>
      <c r="J774" s="7"/>
      <c r="K774" s="4"/>
      <c r="L774" s="4"/>
      <c r="M774" s="4"/>
      <c r="N774" s="4"/>
      <c r="O774" s="4"/>
      <c r="P774" s="4"/>
      <c r="Q774" s="4"/>
      <c r="R774" s="4"/>
      <c r="S774" s="4"/>
    </row>
    <row r="775" spans="2:19" ht="18.75" customHeight="1" x14ac:dyDescent="0.25">
      <c r="B775" s="64"/>
      <c r="C775" s="25"/>
      <c r="D775" s="69"/>
      <c r="E775" s="25"/>
      <c r="F775" s="33"/>
      <c r="G775" s="34"/>
      <c r="H775" s="35"/>
      <c r="I775" s="329"/>
      <c r="J775" s="7"/>
      <c r="K775" s="4"/>
      <c r="L775" s="4"/>
      <c r="M775" s="4"/>
      <c r="N775" s="4"/>
      <c r="O775" s="4"/>
      <c r="P775" s="4"/>
      <c r="Q775" s="4"/>
      <c r="R775" s="4"/>
      <c r="S775" s="4"/>
    </row>
    <row r="776" spans="2:19" ht="18.75" customHeight="1" x14ac:dyDescent="0.25">
      <c r="B776" s="64"/>
      <c r="C776" s="25"/>
      <c r="D776" s="69"/>
      <c r="E776" s="25"/>
      <c r="F776" s="33"/>
      <c r="G776" s="34"/>
      <c r="H776" s="35"/>
      <c r="I776" s="329"/>
      <c r="J776" s="7"/>
      <c r="K776" s="4"/>
      <c r="L776" s="4"/>
      <c r="M776" s="4"/>
      <c r="N776" s="4"/>
      <c r="O776" s="4"/>
      <c r="P776" s="4"/>
      <c r="Q776" s="4"/>
      <c r="R776" s="4"/>
      <c r="S776" s="4"/>
    </row>
    <row r="777" spans="2:19" ht="18.75" customHeight="1" x14ac:dyDescent="0.25">
      <c r="B777" s="64"/>
      <c r="C777" s="25"/>
      <c r="D777" s="69"/>
      <c r="E777" s="25"/>
      <c r="F777" s="33"/>
      <c r="G777" s="34"/>
      <c r="H777" s="35"/>
      <c r="I777" s="329"/>
      <c r="J777" s="7"/>
      <c r="K777" s="4"/>
      <c r="L777" s="4"/>
      <c r="M777" s="4"/>
      <c r="N777" s="4"/>
      <c r="O777" s="4"/>
      <c r="P777" s="4"/>
      <c r="Q777" s="4"/>
      <c r="R777" s="4"/>
      <c r="S777" s="4"/>
    </row>
    <row r="778" spans="2:19" ht="18.75" customHeight="1" x14ac:dyDescent="0.25">
      <c r="B778" s="64"/>
      <c r="C778" s="25"/>
      <c r="D778" s="69"/>
      <c r="E778" s="25"/>
      <c r="F778" s="33"/>
      <c r="G778" s="34"/>
      <c r="H778" s="35"/>
      <c r="I778" s="329"/>
      <c r="J778" s="7"/>
      <c r="K778" s="4"/>
      <c r="L778" s="4"/>
      <c r="M778" s="4"/>
      <c r="N778" s="4"/>
      <c r="O778" s="4"/>
      <c r="P778" s="4"/>
      <c r="Q778" s="4"/>
      <c r="R778" s="4"/>
      <c r="S778" s="4"/>
    </row>
    <row r="779" spans="2:19" ht="18.75" customHeight="1" x14ac:dyDescent="0.25">
      <c r="B779" s="64"/>
      <c r="C779" s="25"/>
      <c r="D779" s="69"/>
      <c r="E779" s="25"/>
      <c r="F779" s="33"/>
      <c r="G779" s="34"/>
      <c r="H779" s="35"/>
      <c r="I779" s="329"/>
      <c r="J779" s="7"/>
      <c r="K779" s="4"/>
      <c r="L779" s="4"/>
      <c r="M779" s="4"/>
      <c r="N779" s="4"/>
      <c r="O779" s="4"/>
      <c r="P779" s="4"/>
      <c r="Q779" s="4"/>
      <c r="R779" s="4"/>
      <c r="S779" s="4"/>
    </row>
    <row r="780" spans="2:19" ht="18.75" customHeight="1" x14ac:dyDescent="0.25">
      <c r="B780" s="64"/>
      <c r="C780" s="25"/>
      <c r="D780" s="69"/>
      <c r="E780" s="25"/>
      <c r="F780" s="33"/>
      <c r="G780" s="34"/>
      <c r="H780" s="35"/>
      <c r="I780" s="329"/>
      <c r="J780" s="7"/>
      <c r="K780" s="4"/>
      <c r="L780" s="4"/>
      <c r="M780" s="4"/>
      <c r="N780" s="4"/>
      <c r="O780" s="4"/>
      <c r="P780" s="4"/>
      <c r="Q780" s="4"/>
      <c r="R780" s="4"/>
      <c r="S780" s="4"/>
    </row>
    <row r="781" spans="2:19" ht="18.75" customHeight="1" x14ac:dyDescent="0.25">
      <c r="B781" s="64"/>
      <c r="C781" s="25"/>
      <c r="D781" s="69"/>
      <c r="E781" s="25"/>
      <c r="F781" s="33"/>
      <c r="G781" s="34"/>
      <c r="H781" s="35"/>
      <c r="I781" s="329"/>
      <c r="J781" s="7"/>
      <c r="K781" s="4"/>
      <c r="L781" s="4"/>
      <c r="M781" s="4"/>
      <c r="N781" s="4"/>
      <c r="O781" s="4"/>
      <c r="P781" s="4"/>
      <c r="Q781" s="4"/>
      <c r="R781" s="4"/>
      <c r="S781" s="4"/>
    </row>
    <row r="782" spans="2:19" ht="18.75" customHeight="1" x14ac:dyDescent="0.25">
      <c r="B782" s="64"/>
      <c r="C782" s="25"/>
      <c r="D782" s="69"/>
      <c r="E782" s="25"/>
      <c r="F782" s="33"/>
      <c r="G782" s="34"/>
      <c r="H782" s="35"/>
      <c r="I782" s="329"/>
      <c r="J782" s="7"/>
      <c r="K782" s="4"/>
      <c r="L782" s="4"/>
      <c r="M782" s="4"/>
      <c r="N782" s="4"/>
      <c r="O782" s="4"/>
      <c r="P782" s="4"/>
      <c r="Q782" s="4"/>
      <c r="R782" s="4"/>
      <c r="S782" s="4"/>
    </row>
    <row r="783" spans="2:19" ht="18.75" customHeight="1" x14ac:dyDescent="0.25">
      <c r="B783" s="64"/>
      <c r="C783" s="25"/>
      <c r="D783" s="69"/>
      <c r="E783" s="25"/>
      <c r="F783" s="33"/>
      <c r="G783" s="34"/>
      <c r="H783" s="35"/>
      <c r="I783" s="329"/>
      <c r="J783" s="7"/>
      <c r="K783" s="4"/>
      <c r="L783" s="4"/>
      <c r="M783" s="4"/>
      <c r="N783" s="4"/>
      <c r="O783" s="4"/>
      <c r="P783" s="4"/>
      <c r="Q783" s="4"/>
      <c r="R783" s="4"/>
      <c r="S783" s="4"/>
    </row>
    <row r="784" spans="2:19" ht="18.75" customHeight="1" x14ac:dyDescent="0.25">
      <c r="B784" s="64"/>
      <c r="C784" s="25"/>
      <c r="D784" s="69"/>
      <c r="E784" s="25"/>
      <c r="F784" s="33"/>
      <c r="G784" s="34"/>
      <c r="H784" s="35"/>
      <c r="I784" s="329"/>
      <c r="J784" s="7"/>
      <c r="K784" s="4"/>
      <c r="L784" s="4"/>
      <c r="M784" s="4"/>
      <c r="N784" s="4"/>
      <c r="O784" s="4"/>
      <c r="P784" s="4"/>
      <c r="Q784" s="4"/>
      <c r="R784" s="4"/>
      <c r="S784" s="4"/>
    </row>
    <row r="785" spans="2:19" ht="18.75" customHeight="1" x14ac:dyDescent="0.25">
      <c r="B785" s="64"/>
      <c r="C785" s="25"/>
      <c r="D785" s="69"/>
      <c r="E785" s="25"/>
      <c r="F785" s="33"/>
      <c r="G785" s="34"/>
      <c r="H785" s="35"/>
      <c r="I785" s="329"/>
      <c r="J785" s="7"/>
      <c r="K785" s="4"/>
      <c r="L785" s="4"/>
      <c r="M785" s="4"/>
      <c r="N785" s="4"/>
      <c r="O785" s="4"/>
      <c r="P785" s="4"/>
      <c r="Q785" s="4"/>
      <c r="R785" s="4"/>
      <c r="S785" s="4"/>
    </row>
    <row r="786" spans="2:19" ht="18.75" customHeight="1" x14ac:dyDescent="0.25">
      <c r="B786" s="64"/>
      <c r="C786" s="25"/>
      <c r="D786" s="69"/>
      <c r="E786" s="25"/>
      <c r="F786" s="33"/>
      <c r="G786" s="34"/>
      <c r="H786" s="35"/>
      <c r="I786" s="329"/>
      <c r="J786" s="7"/>
      <c r="K786" s="4"/>
      <c r="L786" s="4"/>
      <c r="M786" s="4"/>
      <c r="N786" s="4"/>
      <c r="O786" s="4"/>
      <c r="P786" s="4"/>
      <c r="Q786" s="4"/>
      <c r="R786" s="4"/>
      <c r="S786" s="4"/>
    </row>
    <row r="787" spans="2:19" ht="18.75" customHeight="1" x14ac:dyDescent="0.25">
      <c r="B787" s="64"/>
      <c r="C787" s="25"/>
      <c r="D787" s="69"/>
      <c r="E787" s="25"/>
      <c r="F787" s="33"/>
      <c r="G787" s="34"/>
      <c r="H787" s="35"/>
      <c r="I787" s="329"/>
      <c r="J787" s="7"/>
      <c r="K787" s="4"/>
      <c r="L787" s="4"/>
      <c r="M787" s="4"/>
      <c r="N787" s="4"/>
      <c r="O787" s="4"/>
      <c r="P787" s="4"/>
      <c r="Q787" s="4"/>
      <c r="R787" s="4"/>
      <c r="S787" s="4"/>
    </row>
    <row r="788" spans="2:19" ht="18.75" customHeight="1" x14ac:dyDescent="0.25">
      <c r="B788" s="64"/>
      <c r="C788" s="25"/>
      <c r="D788" s="69"/>
      <c r="E788" s="25"/>
      <c r="F788" s="33"/>
      <c r="G788" s="34"/>
      <c r="H788" s="35"/>
      <c r="I788" s="329"/>
      <c r="J788" s="7"/>
      <c r="K788" s="4"/>
      <c r="L788" s="4"/>
      <c r="M788" s="4"/>
      <c r="N788" s="4"/>
      <c r="O788" s="4"/>
      <c r="P788" s="4"/>
      <c r="Q788" s="4"/>
      <c r="R788" s="4"/>
      <c r="S788" s="4"/>
    </row>
    <row r="789" spans="2:19" ht="18.75" customHeight="1" x14ac:dyDescent="0.25">
      <c r="B789" s="64"/>
      <c r="C789" s="25"/>
      <c r="D789" s="69"/>
      <c r="E789" s="25"/>
      <c r="F789" s="33"/>
      <c r="G789" s="34"/>
      <c r="H789" s="35"/>
      <c r="I789" s="329"/>
      <c r="J789" s="7"/>
      <c r="K789" s="4"/>
      <c r="L789" s="4"/>
      <c r="M789" s="4"/>
      <c r="N789" s="4"/>
      <c r="O789" s="4"/>
      <c r="P789" s="4"/>
      <c r="Q789" s="4"/>
      <c r="R789" s="4"/>
      <c r="S789" s="4"/>
    </row>
    <row r="790" spans="2:19" ht="18.75" customHeight="1" x14ac:dyDescent="0.25">
      <c r="B790" s="64"/>
      <c r="C790" s="25"/>
      <c r="D790" s="69"/>
      <c r="E790" s="25"/>
      <c r="F790" s="33"/>
      <c r="G790" s="34"/>
      <c r="H790" s="35"/>
      <c r="I790" s="329"/>
      <c r="J790" s="7"/>
      <c r="K790" s="4"/>
      <c r="L790" s="4"/>
      <c r="M790" s="4"/>
      <c r="N790" s="4"/>
      <c r="O790" s="4"/>
      <c r="P790" s="4"/>
      <c r="Q790" s="4"/>
      <c r="R790" s="4"/>
      <c r="S790" s="4"/>
    </row>
    <row r="791" spans="2:19" ht="18.75" customHeight="1" x14ac:dyDescent="0.25">
      <c r="B791" s="64"/>
      <c r="C791" s="25"/>
      <c r="D791" s="69"/>
      <c r="E791" s="25"/>
      <c r="F791" s="33"/>
      <c r="G791" s="34"/>
      <c r="H791" s="35"/>
      <c r="I791" s="329"/>
      <c r="J791" s="7"/>
      <c r="K791" s="4"/>
      <c r="L791" s="4"/>
      <c r="M791" s="4"/>
      <c r="N791" s="4"/>
      <c r="O791" s="4"/>
      <c r="P791" s="4"/>
      <c r="Q791" s="4"/>
      <c r="R791" s="4"/>
      <c r="S791" s="4"/>
    </row>
    <row r="792" spans="2:19" ht="18.75" customHeight="1" x14ac:dyDescent="0.25">
      <c r="B792" s="64"/>
      <c r="C792" s="25"/>
      <c r="D792" s="69"/>
      <c r="E792" s="25"/>
      <c r="F792" s="33"/>
      <c r="G792" s="34"/>
      <c r="H792" s="35"/>
      <c r="I792" s="329"/>
      <c r="J792" s="7"/>
      <c r="K792" s="4"/>
      <c r="L792" s="4"/>
      <c r="M792" s="4"/>
      <c r="N792" s="4"/>
      <c r="O792" s="4"/>
      <c r="P792" s="4"/>
      <c r="Q792" s="4"/>
      <c r="R792" s="4"/>
      <c r="S792" s="4"/>
    </row>
    <row r="793" spans="2:19" ht="18.75" customHeight="1" x14ac:dyDescent="0.25">
      <c r="B793" s="64"/>
      <c r="C793" s="25"/>
      <c r="D793" s="69"/>
      <c r="E793" s="25"/>
      <c r="F793" s="33"/>
      <c r="G793" s="34"/>
      <c r="H793" s="35"/>
      <c r="I793" s="329"/>
      <c r="J793" s="7"/>
      <c r="K793" s="4"/>
      <c r="L793" s="4"/>
      <c r="M793" s="4"/>
      <c r="N793" s="4"/>
      <c r="O793" s="4"/>
      <c r="P793" s="4"/>
      <c r="Q793" s="4"/>
      <c r="R793" s="4"/>
      <c r="S793" s="4"/>
    </row>
    <row r="794" spans="2:19" ht="18.75" customHeight="1" x14ac:dyDescent="0.25">
      <c r="B794" s="64"/>
      <c r="C794" s="25"/>
      <c r="D794" s="69"/>
      <c r="E794" s="25"/>
      <c r="F794" s="33"/>
      <c r="G794" s="34"/>
      <c r="H794" s="35"/>
      <c r="I794" s="329"/>
      <c r="J794" s="7"/>
      <c r="K794" s="4"/>
      <c r="L794" s="4"/>
      <c r="M794" s="4"/>
      <c r="N794" s="4"/>
      <c r="O794" s="4"/>
      <c r="P794" s="4"/>
      <c r="Q794" s="4"/>
      <c r="R794" s="4"/>
      <c r="S794" s="4"/>
    </row>
    <row r="795" spans="2:19" ht="18.75" customHeight="1" x14ac:dyDescent="0.25">
      <c r="B795" s="64"/>
      <c r="C795" s="25"/>
      <c r="D795" s="69"/>
      <c r="E795" s="25"/>
      <c r="F795" s="33"/>
      <c r="G795" s="34"/>
      <c r="H795" s="35"/>
      <c r="I795" s="329"/>
      <c r="J795" s="7"/>
      <c r="K795" s="4"/>
      <c r="L795" s="4"/>
      <c r="M795" s="4"/>
      <c r="N795" s="4"/>
      <c r="O795" s="4"/>
      <c r="P795" s="4"/>
      <c r="Q795" s="4"/>
      <c r="R795" s="4"/>
      <c r="S795" s="4"/>
    </row>
    <row r="796" spans="2:19" ht="18.75" customHeight="1" x14ac:dyDescent="0.25">
      <c r="B796" s="64"/>
      <c r="C796" s="25"/>
      <c r="D796" s="69"/>
      <c r="E796" s="25"/>
      <c r="F796" s="33"/>
      <c r="G796" s="34"/>
      <c r="H796" s="35"/>
      <c r="I796" s="329"/>
      <c r="J796" s="7"/>
      <c r="K796" s="4"/>
      <c r="L796" s="4"/>
      <c r="M796" s="4"/>
      <c r="N796" s="4"/>
      <c r="O796" s="4"/>
      <c r="P796" s="4"/>
      <c r="Q796" s="4"/>
      <c r="R796" s="4"/>
      <c r="S796" s="4"/>
    </row>
    <row r="797" spans="2:19" ht="18.75" customHeight="1" x14ac:dyDescent="0.25">
      <c r="B797" s="64"/>
      <c r="C797" s="25"/>
      <c r="D797" s="69"/>
      <c r="E797" s="25"/>
      <c r="F797" s="33"/>
      <c r="G797" s="34"/>
      <c r="H797" s="35"/>
      <c r="I797" s="329"/>
      <c r="J797" s="7"/>
      <c r="K797" s="4"/>
      <c r="L797" s="4"/>
      <c r="M797" s="4"/>
      <c r="N797" s="4"/>
      <c r="O797" s="4"/>
      <c r="P797" s="4"/>
      <c r="Q797" s="4"/>
      <c r="R797" s="4"/>
      <c r="S797" s="4"/>
    </row>
    <row r="798" spans="2:19" ht="18.75" customHeight="1" x14ac:dyDescent="0.25">
      <c r="B798" s="64"/>
      <c r="C798" s="25"/>
      <c r="D798" s="69"/>
      <c r="E798" s="25"/>
      <c r="F798" s="33"/>
      <c r="G798" s="34"/>
      <c r="H798" s="35"/>
      <c r="I798" s="329"/>
      <c r="J798" s="7"/>
      <c r="K798" s="4"/>
      <c r="L798" s="4"/>
      <c r="M798" s="4"/>
      <c r="N798" s="4"/>
      <c r="O798" s="4"/>
      <c r="P798" s="4"/>
      <c r="Q798" s="4"/>
      <c r="R798" s="4"/>
      <c r="S798" s="4"/>
    </row>
    <row r="799" spans="2:19" ht="18.75" customHeight="1" x14ac:dyDescent="0.25">
      <c r="B799" s="64"/>
      <c r="C799" s="25"/>
      <c r="D799" s="69"/>
      <c r="E799" s="25"/>
      <c r="F799" s="33"/>
      <c r="G799" s="34"/>
      <c r="H799" s="35"/>
      <c r="I799" s="329"/>
      <c r="J799" s="7"/>
      <c r="K799" s="4"/>
      <c r="L799" s="4"/>
      <c r="M799" s="4"/>
      <c r="N799" s="4"/>
      <c r="O799" s="4"/>
      <c r="P799" s="4"/>
      <c r="Q799" s="4"/>
      <c r="R799" s="4"/>
      <c r="S799" s="4"/>
    </row>
    <row r="800" spans="2:19" ht="18.75" customHeight="1" x14ac:dyDescent="0.25">
      <c r="B800" s="64"/>
      <c r="C800" s="25"/>
      <c r="D800" s="69"/>
      <c r="E800" s="25"/>
      <c r="F800" s="33"/>
      <c r="G800" s="34"/>
      <c r="H800" s="35"/>
      <c r="I800" s="329"/>
      <c r="J800" s="7"/>
      <c r="K800" s="4"/>
      <c r="L800" s="4"/>
      <c r="M800" s="4"/>
      <c r="N800" s="4"/>
      <c r="O800" s="4"/>
      <c r="P800" s="4"/>
      <c r="Q800" s="4"/>
      <c r="R800" s="4"/>
      <c r="S800" s="4"/>
    </row>
    <row r="801" spans="2:19" ht="18.75" customHeight="1" x14ac:dyDescent="0.25">
      <c r="B801" s="64"/>
      <c r="C801" s="25"/>
      <c r="D801" s="69"/>
      <c r="E801" s="25"/>
      <c r="F801" s="33"/>
      <c r="G801" s="34"/>
      <c r="H801" s="35"/>
      <c r="I801" s="329"/>
      <c r="J801" s="7"/>
      <c r="K801" s="4"/>
      <c r="L801" s="4"/>
      <c r="M801" s="4"/>
      <c r="N801" s="4"/>
      <c r="O801" s="4"/>
      <c r="P801" s="4"/>
      <c r="Q801" s="4"/>
      <c r="R801" s="4"/>
      <c r="S801" s="4"/>
    </row>
    <row r="802" spans="2:19" ht="18.75" customHeight="1" x14ac:dyDescent="0.25">
      <c r="B802" s="64"/>
      <c r="C802" s="25"/>
      <c r="D802" s="69"/>
      <c r="E802" s="25"/>
      <c r="F802" s="33"/>
      <c r="G802" s="34"/>
      <c r="H802" s="35"/>
      <c r="I802" s="329"/>
      <c r="J802" s="7"/>
      <c r="K802" s="4"/>
      <c r="L802" s="4"/>
      <c r="M802" s="4"/>
      <c r="N802" s="4"/>
      <c r="O802" s="4"/>
      <c r="P802" s="4"/>
      <c r="Q802" s="4"/>
      <c r="R802" s="4"/>
      <c r="S802" s="4"/>
    </row>
    <row r="803" spans="2:19" ht="18.75" customHeight="1" x14ac:dyDescent="0.25">
      <c r="B803" s="64"/>
      <c r="C803" s="25"/>
      <c r="D803" s="69"/>
      <c r="E803" s="25"/>
      <c r="F803" s="33"/>
      <c r="G803" s="34"/>
      <c r="H803" s="35"/>
      <c r="I803" s="329"/>
      <c r="J803" s="7"/>
      <c r="K803" s="4"/>
      <c r="L803" s="4"/>
      <c r="M803" s="4"/>
      <c r="N803" s="4"/>
      <c r="O803" s="4"/>
      <c r="P803" s="4"/>
      <c r="Q803" s="4"/>
      <c r="R803" s="4"/>
      <c r="S803" s="4"/>
    </row>
    <row r="804" spans="2:19" ht="18.75" customHeight="1" x14ac:dyDescent="0.25">
      <c r="B804" s="64"/>
      <c r="C804" s="25"/>
      <c r="D804" s="69"/>
      <c r="E804" s="25"/>
      <c r="F804" s="33"/>
      <c r="G804" s="34"/>
      <c r="H804" s="35"/>
      <c r="I804" s="329"/>
      <c r="J804" s="7"/>
      <c r="K804" s="4"/>
      <c r="L804" s="4"/>
      <c r="M804" s="4"/>
      <c r="N804" s="4"/>
      <c r="O804" s="4"/>
      <c r="P804" s="4"/>
      <c r="Q804" s="4"/>
      <c r="R804" s="4"/>
      <c r="S804" s="4"/>
    </row>
    <row r="805" spans="2:19" ht="18.75" customHeight="1" x14ac:dyDescent="0.25">
      <c r="B805" s="64"/>
      <c r="C805" s="25"/>
      <c r="D805" s="69"/>
      <c r="E805" s="25"/>
      <c r="F805" s="33"/>
      <c r="G805" s="34"/>
      <c r="H805" s="35"/>
      <c r="I805" s="329"/>
      <c r="J805" s="7"/>
      <c r="K805" s="4"/>
      <c r="L805" s="4"/>
      <c r="M805" s="4"/>
      <c r="N805" s="4"/>
      <c r="O805" s="4"/>
      <c r="P805" s="4"/>
      <c r="Q805" s="4"/>
      <c r="R805" s="4"/>
      <c r="S805" s="4"/>
    </row>
    <row r="806" spans="2:19" ht="18.75" customHeight="1" x14ac:dyDescent="0.25">
      <c r="B806" s="64"/>
      <c r="C806" s="25"/>
      <c r="D806" s="69"/>
      <c r="E806" s="25"/>
      <c r="F806" s="33"/>
      <c r="G806" s="34"/>
      <c r="H806" s="35"/>
      <c r="I806" s="329"/>
      <c r="J806" s="7"/>
      <c r="K806" s="4"/>
      <c r="L806" s="4"/>
      <c r="M806" s="4"/>
      <c r="N806" s="4"/>
      <c r="O806" s="4"/>
      <c r="P806" s="4"/>
      <c r="Q806" s="4"/>
      <c r="R806" s="4"/>
      <c r="S806" s="4"/>
    </row>
    <row r="807" spans="2:19" ht="18.75" customHeight="1" x14ac:dyDescent="0.25">
      <c r="B807" s="64"/>
      <c r="C807" s="25"/>
      <c r="D807" s="69"/>
      <c r="E807" s="25"/>
      <c r="F807" s="33"/>
      <c r="G807" s="34"/>
      <c r="H807" s="35"/>
      <c r="I807" s="329"/>
      <c r="J807" s="7"/>
      <c r="K807" s="4"/>
      <c r="L807" s="4"/>
      <c r="M807" s="4"/>
      <c r="N807" s="4"/>
      <c r="O807" s="4"/>
      <c r="P807" s="4"/>
      <c r="Q807" s="4"/>
      <c r="R807" s="4"/>
      <c r="S807" s="4"/>
    </row>
    <row r="808" spans="2:19" ht="18.75" customHeight="1" x14ac:dyDescent="0.25">
      <c r="B808" s="64"/>
      <c r="C808" s="25"/>
      <c r="D808" s="69"/>
      <c r="E808" s="25"/>
      <c r="F808" s="33"/>
      <c r="G808" s="34"/>
      <c r="H808" s="35"/>
      <c r="I808" s="329"/>
      <c r="J808" s="7"/>
      <c r="K808" s="4"/>
      <c r="L808" s="4"/>
      <c r="M808" s="4"/>
      <c r="N808" s="4"/>
      <c r="O808" s="4"/>
      <c r="P808" s="4"/>
      <c r="Q808" s="4"/>
      <c r="R808" s="4"/>
      <c r="S808" s="4"/>
    </row>
    <row r="809" spans="2:19" ht="18.75" customHeight="1" x14ac:dyDescent="0.25">
      <c r="B809" s="64"/>
      <c r="C809" s="25"/>
      <c r="D809" s="69"/>
      <c r="E809" s="25"/>
      <c r="F809" s="33"/>
      <c r="G809" s="34"/>
      <c r="H809" s="35"/>
      <c r="I809" s="329"/>
      <c r="J809" s="7"/>
      <c r="K809" s="4"/>
      <c r="L809" s="4"/>
      <c r="M809" s="4"/>
      <c r="N809" s="4"/>
      <c r="O809" s="4"/>
      <c r="P809" s="4"/>
      <c r="Q809" s="4"/>
      <c r="R809" s="4"/>
      <c r="S809" s="4"/>
    </row>
    <row r="810" spans="2:19" ht="18.75" customHeight="1" x14ac:dyDescent="0.25">
      <c r="B810" s="64"/>
      <c r="C810" s="25"/>
      <c r="D810" s="69"/>
      <c r="E810" s="25"/>
      <c r="F810" s="33"/>
      <c r="G810" s="34"/>
      <c r="H810" s="35"/>
      <c r="I810" s="329"/>
      <c r="J810" s="7"/>
      <c r="K810" s="4"/>
      <c r="L810" s="4"/>
      <c r="M810" s="4"/>
      <c r="N810" s="4"/>
      <c r="O810" s="4"/>
      <c r="P810" s="4"/>
      <c r="Q810" s="4"/>
      <c r="R810" s="4"/>
      <c r="S810" s="4"/>
    </row>
    <row r="811" spans="2:19" ht="18.75" customHeight="1" x14ac:dyDescent="0.25">
      <c r="B811" s="64"/>
      <c r="C811" s="25"/>
      <c r="D811" s="69"/>
      <c r="E811" s="25"/>
      <c r="F811" s="33"/>
      <c r="G811" s="34"/>
      <c r="H811" s="35"/>
      <c r="I811" s="329"/>
      <c r="J811" s="7"/>
      <c r="K811" s="4"/>
      <c r="L811" s="4"/>
      <c r="M811" s="4"/>
      <c r="N811" s="4"/>
      <c r="O811" s="4"/>
      <c r="P811" s="4"/>
      <c r="Q811" s="4"/>
      <c r="R811" s="4"/>
      <c r="S811" s="4"/>
    </row>
    <row r="812" spans="2:19" ht="18.75" customHeight="1" x14ac:dyDescent="0.25">
      <c r="B812" s="64"/>
      <c r="C812" s="25"/>
      <c r="D812" s="69"/>
      <c r="E812" s="25"/>
      <c r="F812" s="33"/>
      <c r="G812" s="34"/>
      <c r="H812" s="35"/>
      <c r="I812" s="329"/>
      <c r="J812" s="7"/>
      <c r="K812" s="4"/>
      <c r="L812" s="4"/>
      <c r="M812" s="4"/>
      <c r="N812" s="4"/>
      <c r="O812" s="4"/>
      <c r="P812" s="4"/>
      <c r="Q812" s="4"/>
      <c r="R812" s="4"/>
      <c r="S812" s="4"/>
    </row>
    <row r="813" spans="2:19" ht="18.75" customHeight="1" x14ac:dyDescent="0.25">
      <c r="B813" s="64"/>
      <c r="C813" s="25"/>
      <c r="D813" s="69"/>
      <c r="E813" s="25"/>
      <c r="F813" s="33"/>
      <c r="G813" s="34"/>
      <c r="H813" s="35"/>
      <c r="I813" s="329"/>
      <c r="J813" s="7"/>
      <c r="K813" s="4"/>
      <c r="L813" s="4"/>
      <c r="M813" s="4"/>
      <c r="N813" s="4"/>
      <c r="O813" s="4"/>
      <c r="P813" s="4"/>
      <c r="Q813" s="4"/>
      <c r="R813" s="4"/>
      <c r="S813" s="4"/>
    </row>
    <row r="814" spans="2:19" ht="18.75" customHeight="1" x14ac:dyDescent="0.25">
      <c r="B814" s="64"/>
      <c r="C814" s="25"/>
      <c r="D814" s="69"/>
      <c r="E814" s="25"/>
      <c r="F814" s="33"/>
      <c r="G814" s="34"/>
      <c r="H814" s="35"/>
      <c r="I814" s="329"/>
      <c r="J814" s="7"/>
      <c r="K814" s="4"/>
      <c r="L814" s="4"/>
      <c r="M814" s="4"/>
      <c r="N814" s="4"/>
      <c r="O814" s="4"/>
      <c r="P814" s="4"/>
      <c r="Q814" s="4"/>
      <c r="R814" s="4"/>
      <c r="S814" s="4"/>
    </row>
    <row r="815" spans="2:19" ht="18.75" customHeight="1" x14ac:dyDescent="0.25">
      <c r="B815" s="64"/>
      <c r="C815" s="25"/>
      <c r="D815" s="69"/>
      <c r="E815" s="25"/>
      <c r="F815" s="33"/>
      <c r="G815" s="34"/>
      <c r="H815" s="35"/>
      <c r="I815" s="329"/>
      <c r="J815" s="7"/>
      <c r="K815" s="4"/>
      <c r="L815" s="4"/>
      <c r="M815" s="4"/>
      <c r="N815" s="4"/>
      <c r="O815" s="4"/>
      <c r="P815" s="4"/>
      <c r="Q815" s="4"/>
      <c r="R815" s="4"/>
      <c r="S815" s="4"/>
    </row>
    <row r="816" spans="2:19" ht="18.75" customHeight="1" x14ac:dyDescent="0.25">
      <c r="B816" s="64"/>
      <c r="C816" s="25"/>
      <c r="D816" s="69"/>
      <c r="E816" s="25"/>
      <c r="F816" s="33"/>
      <c r="G816" s="34"/>
      <c r="H816" s="35"/>
      <c r="I816" s="329"/>
      <c r="J816" s="7"/>
      <c r="K816" s="4"/>
      <c r="L816" s="4"/>
      <c r="M816" s="4"/>
      <c r="N816" s="4"/>
      <c r="O816" s="4"/>
      <c r="P816" s="4"/>
      <c r="Q816" s="4"/>
      <c r="R816" s="4"/>
      <c r="S816" s="4"/>
    </row>
    <row r="817" spans="2:19" ht="18.75" customHeight="1" x14ac:dyDescent="0.25">
      <c r="B817" s="64"/>
      <c r="C817" s="25"/>
      <c r="D817" s="69"/>
      <c r="E817" s="25"/>
      <c r="F817" s="33"/>
      <c r="G817" s="34"/>
      <c r="H817" s="35"/>
      <c r="I817" s="329"/>
      <c r="J817" s="7"/>
      <c r="K817" s="4"/>
      <c r="L817" s="4"/>
      <c r="M817" s="4"/>
      <c r="N817" s="4"/>
      <c r="O817" s="4"/>
      <c r="P817" s="4"/>
      <c r="Q817" s="4"/>
      <c r="R817" s="4"/>
      <c r="S817" s="4"/>
    </row>
    <row r="818" spans="2:19" ht="18.75" customHeight="1" x14ac:dyDescent="0.25">
      <c r="B818" s="64"/>
      <c r="C818" s="25"/>
      <c r="D818" s="69"/>
      <c r="E818" s="25"/>
      <c r="F818" s="33"/>
      <c r="G818" s="34"/>
      <c r="H818" s="35"/>
      <c r="I818" s="329"/>
      <c r="J818" s="7"/>
      <c r="K818" s="4"/>
      <c r="L818" s="4"/>
      <c r="M818" s="4"/>
      <c r="N818" s="4"/>
      <c r="O818" s="4"/>
      <c r="P818" s="4"/>
      <c r="Q818" s="4"/>
      <c r="R818" s="4"/>
      <c r="S818" s="4"/>
    </row>
    <row r="819" spans="2:19" ht="18.75" customHeight="1" x14ac:dyDescent="0.25">
      <c r="B819" s="64"/>
      <c r="C819" s="25"/>
      <c r="D819" s="69"/>
      <c r="E819" s="25"/>
      <c r="F819" s="33"/>
      <c r="G819" s="34"/>
      <c r="H819" s="35"/>
      <c r="I819" s="329"/>
      <c r="J819" s="7"/>
      <c r="K819" s="4"/>
      <c r="L819" s="4"/>
      <c r="M819" s="4"/>
      <c r="N819" s="4"/>
      <c r="O819" s="4"/>
      <c r="P819" s="4"/>
      <c r="Q819" s="4"/>
      <c r="R819" s="4"/>
      <c r="S819" s="4"/>
    </row>
    <row r="820" spans="2:19" ht="18.75" customHeight="1" x14ac:dyDescent="0.25">
      <c r="B820" s="64"/>
      <c r="C820" s="25"/>
      <c r="D820" s="69"/>
      <c r="E820" s="25"/>
      <c r="F820" s="33"/>
      <c r="G820" s="34"/>
      <c r="H820" s="35"/>
      <c r="I820" s="329"/>
      <c r="J820" s="7"/>
      <c r="K820" s="4"/>
      <c r="L820" s="4"/>
      <c r="M820" s="4"/>
      <c r="N820" s="4"/>
      <c r="O820" s="4"/>
      <c r="P820" s="4"/>
      <c r="Q820" s="4"/>
      <c r="R820" s="4"/>
      <c r="S820" s="4"/>
    </row>
    <row r="821" spans="2:19" ht="18.75" customHeight="1" x14ac:dyDescent="0.25">
      <c r="B821" s="64"/>
      <c r="C821" s="25"/>
      <c r="D821" s="69"/>
      <c r="E821" s="25"/>
      <c r="F821" s="33"/>
      <c r="G821" s="34"/>
      <c r="H821" s="35"/>
      <c r="I821" s="329"/>
      <c r="J821" s="7"/>
      <c r="K821" s="4"/>
      <c r="L821" s="4"/>
      <c r="M821" s="4"/>
      <c r="N821" s="4"/>
      <c r="O821" s="4"/>
      <c r="P821" s="4"/>
      <c r="Q821" s="4"/>
      <c r="R821" s="4"/>
      <c r="S821" s="4"/>
    </row>
    <row r="822" spans="2:19" ht="18.75" customHeight="1" x14ac:dyDescent="0.25">
      <c r="B822" s="64"/>
      <c r="C822" s="25"/>
      <c r="D822" s="69"/>
      <c r="E822" s="25"/>
      <c r="F822" s="33"/>
      <c r="G822" s="34"/>
      <c r="H822" s="35"/>
      <c r="I822" s="329"/>
      <c r="J822" s="7"/>
      <c r="K822" s="4"/>
      <c r="L822" s="4"/>
      <c r="M822" s="4"/>
      <c r="N822" s="4"/>
      <c r="O822" s="4"/>
      <c r="P822" s="4"/>
      <c r="Q822" s="4"/>
      <c r="R822" s="4"/>
      <c r="S822" s="4"/>
    </row>
    <row r="823" spans="2:19" ht="18.75" customHeight="1" x14ac:dyDescent="0.25">
      <c r="B823" s="64"/>
      <c r="C823" s="25"/>
      <c r="D823" s="69"/>
      <c r="E823" s="25"/>
      <c r="F823" s="33"/>
      <c r="G823" s="34"/>
      <c r="H823" s="35"/>
      <c r="I823" s="329"/>
      <c r="J823" s="7"/>
      <c r="K823" s="4"/>
      <c r="L823" s="4"/>
      <c r="M823" s="4"/>
      <c r="N823" s="4"/>
      <c r="O823" s="4"/>
      <c r="P823" s="4"/>
      <c r="Q823" s="4"/>
      <c r="R823" s="4"/>
      <c r="S823" s="4"/>
    </row>
    <row r="824" spans="2:19" ht="18.75" customHeight="1" x14ac:dyDescent="0.25">
      <c r="B824" s="64"/>
      <c r="C824" s="25"/>
      <c r="D824" s="69"/>
      <c r="E824" s="25"/>
      <c r="F824" s="33"/>
      <c r="G824" s="34"/>
      <c r="H824" s="35"/>
      <c r="I824" s="329"/>
      <c r="J824" s="7"/>
      <c r="K824" s="4"/>
      <c r="L824" s="4"/>
      <c r="M824" s="4"/>
      <c r="N824" s="4"/>
      <c r="O824" s="4"/>
      <c r="P824" s="4"/>
      <c r="Q824" s="4"/>
      <c r="R824" s="4"/>
      <c r="S824" s="4"/>
    </row>
    <row r="825" spans="2:19" ht="18.75" customHeight="1" x14ac:dyDescent="0.25">
      <c r="B825" s="64"/>
      <c r="C825" s="25"/>
      <c r="D825" s="69"/>
      <c r="E825" s="25"/>
      <c r="F825" s="33"/>
      <c r="G825" s="34"/>
      <c r="H825" s="35"/>
      <c r="I825" s="329"/>
      <c r="J825" s="7"/>
      <c r="K825" s="4"/>
      <c r="L825" s="4"/>
      <c r="M825" s="4"/>
      <c r="N825" s="4"/>
      <c r="O825" s="4"/>
      <c r="P825" s="4"/>
      <c r="Q825" s="4"/>
      <c r="R825" s="4"/>
      <c r="S825" s="4"/>
    </row>
    <row r="826" spans="2:19" ht="18.75" customHeight="1" x14ac:dyDescent="0.25">
      <c r="B826" s="64"/>
      <c r="C826" s="25"/>
      <c r="D826" s="69"/>
      <c r="E826" s="25"/>
      <c r="F826" s="33"/>
      <c r="G826" s="34"/>
      <c r="H826" s="35"/>
      <c r="I826" s="329"/>
      <c r="J826" s="7"/>
      <c r="K826" s="4"/>
      <c r="L826" s="4"/>
      <c r="M826" s="4"/>
      <c r="N826" s="4"/>
      <c r="O826" s="4"/>
      <c r="P826" s="4"/>
      <c r="Q826" s="4"/>
      <c r="R826" s="4"/>
      <c r="S826" s="4"/>
    </row>
    <row r="827" spans="2:19" ht="18.75" customHeight="1" x14ac:dyDescent="0.25">
      <c r="B827" s="64"/>
      <c r="C827" s="25"/>
      <c r="D827" s="69"/>
      <c r="E827" s="25"/>
      <c r="F827" s="33"/>
      <c r="G827" s="34"/>
      <c r="H827" s="35"/>
      <c r="I827" s="329"/>
      <c r="J827" s="7"/>
      <c r="K827" s="4"/>
      <c r="L827" s="4"/>
      <c r="M827" s="4"/>
      <c r="N827" s="4"/>
      <c r="O827" s="4"/>
      <c r="P827" s="4"/>
      <c r="Q827" s="4"/>
      <c r="R827" s="4"/>
      <c r="S827" s="4"/>
    </row>
    <row r="828" spans="2:19" ht="18.75" customHeight="1" x14ac:dyDescent="0.25">
      <c r="B828" s="64"/>
      <c r="C828" s="25"/>
      <c r="D828" s="69"/>
      <c r="E828" s="25"/>
      <c r="F828" s="33"/>
      <c r="G828" s="34"/>
      <c r="H828" s="35"/>
      <c r="I828" s="329"/>
      <c r="J828" s="7"/>
      <c r="K828" s="4"/>
      <c r="L828" s="4"/>
      <c r="M828" s="4"/>
      <c r="N828" s="4"/>
      <c r="O828" s="4"/>
      <c r="P828" s="4"/>
      <c r="Q828" s="4"/>
      <c r="R828" s="4"/>
      <c r="S828" s="4"/>
    </row>
    <row r="829" spans="2:19" ht="18.75" customHeight="1" x14ac:dyDescent="0.25">
      <c r="B829" s="64"/>
      <c r="C829" s="25"/>
      <c r="D829" s="69"/>
      <c r="E829" s="25"/>
      <c r="F829" s="33"/>
      <c r="G829" s="34"/>
      <c r="H829" s="35"/>
      <c r="I829" s="329"/>
      <c r="J829" s="7"/>
      <c r="K829" s="4"/>
      <c r="L829" s="4"/>
      <c r="M829" s="4"/>
      <c r="N829" s="4"/>
      <c r="O829" s="4"/>
      <c r="P829" s="4"/>
      <c r="Q829" s="4"/>
      <c r="R829" s="4"/>
      <c r="S829" s="4"/>
    </row>
    <row r="830" spans="2:19" ht="18.75" customHeight="1" x14ac:dyDescent="0.25">
      <c r="B830" s="64"/>
      <c r="C830" s="25"/>
      <c r="D830" s="69"/>
      <c r="E830" s="25"/>
      <c r="F830" s="33"/>
      <c r="G830" s="34"/>
      <c r="H830" s="35"/>
      <c r="I830" s="329"/>
      <c r="J830" s="7"/>
      <c r="K830" s="4"/>
      <c r="L830" s="4"/>
      <c r="M830" s="4"/>
      <c r="N830" s="4"/>
      <c r="O830" s="4"/>
      <c r="P830" s="4"/>
      <c r="Q830" s="4"/>
      <c r="R830" s="4"/>
      <c r="S830" s="4"/>
    </row>
    <row r="831" spans="2:19" ht="18.75" customHeight="1" x14ac:dyDescent="0.25">
      <c r="B831" s="64"/>
      <c r="C831" s="25"/>
      <c r="D831" s="69"/>
      <c r="E831" s="25"/>
      <c r="F831" s="33"/>
      <c r="G831" s="34"/>
      <c r="H831" s="35"/>
      <c r="I831" s="329"/>
      <c r="J831" s="7"/>
      <c r="K831" s="4"/>
      <c r="L831" s="4"/>
      <c r="M831" s="4"/>
      <c r="N831" s="4"/>
      <c r="O831" s="4"/>
      <c r="P831" s="4"/>
      <c r="Q831" s="4"/>
      <c r="R831" s="4"/>
      <c r="S831" s="4"/>
    </row>
    <row r="832" spans="2:19" ht="18.75" customHeight="1" x14ac:dyDescent="0.25">
      <c r="B832" s="64"/>
      <c r="C832" s="25"/>
      <c r="D832" s="69"/>
      <c r="E832" s="25"/>
      <c r="F832" s="33"/>
      <c r="G832" s="34"/>
      <c r="H832" s="35"/>
      <c r="I832" s="329"/>
      <c r="J832" s="7"/>
      <c r="K832" s="4"/>
      <c r="L832" s="4"/>
      <c r="M832" s="4"/>
      <c r="N832" s="4"/>
      <c r="O832" s="4"/>
      <c r="P832" s="4"/>
      <c r="Q832" s="4"/>
      <c r="R832" s="4"/>
      <c r="S832" s="4"/>
    </row>
    <row r="833" spans="2:19" ht="18.75" customHeight="1" x14ac:dyDescent="0.25">
      <c r="B833" s="64"/>
      <c r="C833" s="25"/>
      <c r="D833" s="69"/>
      <c r="E833" s="25"/>
      <c r="F833" s="33"/>
      <c r="G833" s="34"/>
      <c r="H833" s="35"/>
      <c r="I833" s="329"/>
      <c r="J833" s="7"/>
      <c r="K833" s="4"/>
      <c r="L833" s="4"/>
      <c r="M833" s="4"/>
      <c r="N833" s="4"/>
      <c r="O833" s="4"/>
      <c r="P833" s="4"/>
      <c r="Q833" s="4"/>
      <c r="R833" s="4"/>
      <c r="S833" s="4"/>
    </row>
    <row r="834" spans="2:19" ht="18.75" customHeight="1" x14ac:dyDescent="0.25">
      <c r="B834" s="64"/>
      <c r="C834" s="25"/>
      <c r="D834" s="69"/>
      <c r="E834" s="25"/>
      <c r="F834" s="33"/>
      <c r="G834" s="34"/>
      <c r="H834" s="35"/>
      <c r="I834" s="329"/>
      <c r="J834" s="7"/>
      <c r="K834" s="4"/>
      <c r="L834" s="4"/>
      <c r="M834" s="4"/>
      <c r="N834" s="4"/>
      <c r="O834" s="4"/>
      <c r="P834" s="4"/>
      <c r="Q834" s="4"/>
      <c r="R834" s="4"/>
      <c r="S834" s="4"/>
    </row>
    <row r="835" spans="2:19" ht="18.75" customHeight="1" x14ac:dyDescent="0.25">
      <c r="B835" s="64"/>
      <c r="C835" s="25"/>
      <c r="D835" s="69"/>
      <c r="E835" s="25"/>
      <c r="F835" s="33"/>
      <c r="G835" s="34"/>
      <c r="H835" s="35"/>
      <c r="I835" s="329"/>
      <c r="J835" s="7"/>
      <c r="K835" s="4"/>
      <c r="L835" s="4"/>
      <c r="M835" s="4"/>
      <c r="N835" s="4"/>
      <c r="O835" s="4"/>
      <c r="P835" s="4"/>
      <c r="Q835" s="4"/>
      <c r="R835" s="4"/>
      <c r="S835" s="4"/>
    </row>
    <row r="836" spans="2:19" ht="18.75" customHeight="1" x14ac:dyDescent="0.25">
      <c r="B836" s="64"/>
      <c r="C836" s="25"/>
      <c r="D836" s="69"/>
      <c r="E836" s="25"/>
      <c r="F836" s="33"/>
      <c r="G836" s="34"/>
      <c r="H836" s="35"/>
      <c r="I836" s="329"/>
      <c r="J836" s="7"/>
      <c r="K836" s="4"/>
      <c r="L836" s="4"/>
      <c r="M836" s="4"/>
      <c r="N836" s="4"/>
      <c r="O836" s="4"/>
      <c r="P836" s="4"/>
      <c r="Q836" s="4"/>
      <c r="R836" s="4"/>
      <c r="S836" s="4"/>
    </row>
    <row r="837" spans="2:19" ht="18.75" customHeight="1" x14ac:dyDescent="0.25">
      <c r="B837" s="64"/>
      <c r="C837" s="25"/>
      <c r="D837" s="69"/>
      <c r="E837" s="25"/>
      <c r="F837" s="33"/>
      <c r="G837" s="34"/>
      <c r="H837" s="35"/>
      <c r="I837" s="329"/>
      <c r="J837" s="7"/>
      <c r="K837" s="4"/>
      <c r="L837" s="4"/>
      <c r="M837" s="4"/>
      <c r="N837" s="4"/>
      <c r="O837" s="4"/>
      <c r="P837" s="4"/>
      <c r="Q837" s="4"/>
      <c r="R837" s="4"/>
      <c r="S837" s="4"/>
    </row>
    <row r="838" spans="2:19" ht="18.75" customHeight="1" x14ac:dyDescent="0.25">
      <c r="B838" s="64"/>
      <c r="C838" s="25"/>
      <c r="D838" s="69"/>
      <c r="E838" s="25"/>
      <c r="F838" s="33"/>
      <c r="G838" s="34"/>
      <c r="H838" s="35"/>
      <c r="I838" s="329"/>
      <c r="J838" s="7"/>
      <c r="K838" s="4"/>
      <c r="L838" s="4"/>
      <c r="M838" s="4"/>
      <c r="N838" s="4"/>
      <c r="O838" s="4"/>
      <c r="P838" s="4"/>
      <c r="Q838" s="4"/>
      <c r="R838" s="4"/>
      <c r="S838" s="4"/>
    </row>
    <row r="839" spans="2:19" ht="18.75" customHeight="1" x14ac:dyDescent="0.25">
      <c r="B839" s="64"/>
      <c r="C839" s="25"/>
      <c r="D839" s="69"/>
      <c r="E839" s="25"/>
      <c r="F839" s="33"/>
      <c r="G839" s="34"/>
      <c r="H839" s="35"/>
      <c r="I839" s="329"/>
      <c r="J839" s="7"/>
      <c r="K839" s="4"/>
      <c r="L839" s="4"/>
      <c r="M839" s="4"/>
      <c r="N839" s="4"/>
      <c r="O839" s="4"/>
      <c r="P839" s="4"/>
      <c r="Q839" s="4"/>
      <c r="R839" s="4"/>
      <c r="S839" s="4"/>
    </row>
    <row r="840" spans="2:19" ht="18.75" customHeight="1" x14ac:dyDescent="0.25">
      <c r="B840" s="64"/>
      <c r="C840" s="25"/>
      <c r="D840" s="69"/>
      <c r="E840" s="25"/>
      <c r="F840" s="33"/>
      <c r="G840" s="34"/>
      <c r="H840" s="35"/>
      <c r="I840" s="329"/>
      <c r="J840" s="7"/>
      <c r="K840" s="4"/>
      <c r="L840" s="4"/>
      <c r="M840" s="4"/>
      <c r="N840" s="4"/>
      <c r="O840" s="4"/>
      <c r="P840" s="4"/>
      <c r="Q840" s="4"/>
      <c r="R840" s="4"/>
      <c r="S840" s="4"/>
    </row>
    <row r="841" spans="2:19" ht="18.75" customHeight="1" x14ac:dyDescent="0.25">
      <c r="B841" s="64"/>
      <c r="C841" s="25"/>
      <c r="D841" s="69"/>
      <c r="E841" s="25"/>
      <c r="F841" s="33"/>
      <c r="G841" s="34"/>
      <c r="H841" s="35"/>
      <c r="I841" s="329"/>
      <c r="J841" s="7"/>
      <c r="K841" s="4"/>
      <c r="L841" s="4"/>
      <c r="M841" s="4"/>
      <c r="N841" s="4"/>
      <c r="O841" s="4"/>
      <c r="P841" s="4"/>
      <c r="Q841" s="4"/>
      <c r="R841" s="4"/>
      <c r="S841" s="4"/>
    </row>
    <row r="842" spans="2:19" ht="18.75" customHeight="1" x14ac:dyDescent="0.25">
      <c r="B842" s="64"/>
      <c r="C842" s="25"/>
      <c r="D842" s="69"/>
      <c r="E842" s="25"/>
      <c r="F842" s="33"/>
      <c r="G842" s="34"/>
      <c r="H842" s="35"/>
      <c r="I842" s="329"/>
      <c r="J842" s="7"/>
      <c r="K842" s="4"/>
      <c r="L842" s="4"/>
      <c r="M842" s="4"/>
      <c r="N842" s="4"/>
      <c r="O842" s="4"/>
      <c r="P842" s="4"/>
      <c r="Q842" s="4"/>
      <c r="R842" s="4"/>
      <c r="S842" s="4"/>
    </row>
    <row r="843" spans="2:19" ht="18.75" customHeight="1" x14ac:dyDescent="0.25">
      <c r="B843" s="64"/>
      <c r="C843" s="25"/>
      <c r="D843" s="69"/>
      <c r="E843" s="25"/>
      <c r="F843" s="33"/>
      <c r="G843" s="34"/>
      <c r="H843" s="35"/>
      <c r="I843" s="329"/>
      <c r="J843" s="7"/>
      <c r="K843" s="4"/>
      <c r="L843" s="4"/>
      <c r="M843" s="4"/>
      <c r="N843" s="4"/>
      <c r="O843" s="4"/>
      <c r="P843" s="4"/>
      <c r="Q843" s="4"/>
      <c r="R843" s="4"/>
      <c r="S843" s="4"/>
    </row>
    <row r="844" spans="2:19" ht="18.75" customHeight="1" x14ac:dyDescent="0.25">
      <c r="B844" s="64"/>
      <c r="C844" s="25"/>
      <c r="D844" s="69"/>
      <c r="E844" s="25"/>
      <c r="F844" s="33"/>
      <c r="G844" s="34"/>
      <c r="H844" s="35"/>
      <c r="I844" s="329"/>
      <c r="J844" s="7"/>
      <c r="K844" s="4"/>
      <c r="L844" s="4"/>
      <c r="M844" s="4"/>
      <c r="N844" s="4"/>
      <c r="O844" s="4"/>
      <c r="P844" s="4"/>
      <c r="Q844" s="4"/>
      <c r="R844" s="4"/>
      <c r="S844" s="4"/>
    </row>
    <row r="845" spans="2:19" ht="18.75" customHeight="1" x14ac:dyDescent="0.25">
      <c r="B845" s="64"/>
      <c r="C845" s="25"/>
      <c r="D845" s="69"/>
      <c r="E845" s="25"/>
      <c r="F845" s="33"/>
      <c r="G845" s="34"/>
      <c r="H845" s="35"/>
      <c r="I845" s="329"/>
      <c r="J845" s="7"/>
      <c r="K845" s="4"/>
      <c r="L845" s="4"/>
      <c r="M845" s="4"/>
      <c r="N845" s="4"/>
      <c r="O845" s="4"/>
      <c r="P845" s="4"/>
      <c r="Q845" s="4"/>
      <c r="R845" s="4"/>
      <c r="S845" s="4"/>
    </row>
    <row r="846" spans="2:19" ht="18.75" customHeight="1" x14ac:dyDescent="0.25">
      <c r="B846" s="64"/>
      <c r="C846" s="25"/>
      <c r="D846" s="69"/>
      <c r="E846" s="25"/>
      <c r="F846" s="33"/>
      <c r="G846" s="34"/>
      <c r="H846" s="35"/>
      <c r="I846" s="329"/>
      <c r="J846" s="7"/>
      <c r="K846" s="4"/>
      <c r="L846" s="4"/>
      <c r="M846" s="4"/>
      <c r="N846" s="4"/>
      <c r="O846" s="4"/>
      <c r="P846" s="4"/>
      <c r="Q846" s="4"/>
      <c r="R846" s="4"/>
      <c r="S846" s="4"/>
    </row>
    <row r="847" spans="2:19" ht="18.75" customHeight="1" x14ac:dyDescent="0.25">
      <c r="B847" s="64"/>
      <c r="C847" s="25"/>
      <c r="D847" s="69"/>
      <c r="E847" s="25"/>
      <c r="F847" s="33"/>
      <c r="G847" s="34"/>
      <c r="H847" s="35"/>
      <c r="I847" s="329"/>
      <c r="J847" s="7"/>
      <c r="K847" s="4"/>
      <c r="L847" s="4"/>
      <c r="M847" s="4"/>
      <c r="N847" s="4"/>
      <c r="O847" s="4"/>
      <c r="P847" s="4"/>
      <c r="Q847" s="4"/>
      <c r="R847" s="4"/>
      <c r="S847" s="4"/>
    </row>
    <row r="848" spans="2:19" ht="18.75" customHeight="1" x14ac:dyDescent="0.25">
      <c r="B848" s="64"/>
      <c r="C848" s="25"/>
      <c r="D848" s="69"/>
      <c r="E848" s="25"/>
      <c r="F848" s="33"/>
      <c r="G848" s="34"/>
      <c r="H848" s="35"/>
      <c r="I848" s="329"/>
      <c r="J848" s="7"/>
      <c r="K848" s="4"/>
      <c r="L848" s="4"/>
      <c r="M848" s="4"/>
      <c r="N848" s="4"/>
      <c r="O848" s="4"/>
      <c r="P848" s="4"/>
      <c r="Q848" s="4"/>
      <c r="R848" s="4"/>
      <c r="S848" s="4"/>
    </row>
    <row r="849" spans="2:19" ht="18.75" customHeight="1" x14ac:dyDescent="0.25">
      <c r="B849" s="64"/>
      <c r="C849" s="25"/>
      <c r="D849" s="69"/>
      <c r="E849" s="25"/>
      <c r="F849" s="33"/>
      <c r="G849" s="34"/>
      <c r="H849" s="35"/>
      <c r="I849" s="329"/>
      <c r="J849" s="7"/>
      <c r="K849" s="4"/>
      <c r="L849" s="4"/>
      <c r="M849" s="4"/>
      <c r="N849" s="4"/>
      <c r="O849" s="4"/>
      <c r="P849" s="4"/>
      <c r="Q849" s="4"/>
      <c r="R849" s="4"/>
      <c r="S849" s="4"/>
    </row>
    <row r="850" spans="2:19" ht="18.75" customHeight="1" x14ac:dyDescent="0.25">
      <c r="B850" s="64"/>
      <c r="C850" s="25"/>
      <c r="D850" s="69"/>
      <c r="E850" s="25"/>
      <c r="F850" s="33"/>
      <c r="G850" s="34"/>
      <c r="H850" s="35"/>
      <c r="I850" s="329"/>
      <c r="J850" s="7"/>
      <c r="K850" s="4"/>
      <c r="L850" s="4"/>
      <c r="M850" s="4"/>
      <c r="N850" s="4"/>
      <c r="O850" s="4"/>
      <c r="P850" s="4"/>
      <c r="Q850" s="4"/>
      <c r="R850" s="4"/>
      <c r="S850" s="4"/>
    </row>
    <row r="851" spans="2:19" ht="18.75" customHeight="1" x14ac:dyDescent="0.25">
      <c r="B851" s="64"/>
      <c r="C851" s="25"/>
      <c r="D851" s="69"/>
      <c r="E851" s="25"/>
      <c r="F851" s="33"/>
      <c r="G851" s="34"/>
      <c r="H851" s="35"/>
      <c r="I851" s="329"/>
      <c r="J851" s="7"/>
      <c r="K851" s="4"/>
      <c r="L851" s="4"/>
      <c r="M851" s="4"/>
      <c r="N851" s="4"/>
      <c r="O851" s="4"/>
      <c r="P851" s="4"/>
      <c r="Q851" s="4"/>
      <c r="R851" s="4"/>
      <c r="S851" s="4"/>
    </row>
    <row r="852" spans="2:19" ht="18.75" customHeight="1" x14ac:dyDescent="0.25">
      <c r="B852" s="64"/>
      <c r="C852" s="25"/>
      <c r="D852" s="69"/>
      <c r="E852" s="25"/>
      <c r="F852" s="33"/>
      <c r="G852" s="34"/>
      <c r="H852" s="35"/>
      <c r="I852" s="329"/>
      <c r="J852" s="7"/>
      <c r="K852" s="4"/>
      <c r="L852" s="4"/>
      <c r="M852" s="4"/>
      <c r="N852" s="4"/>
      <c r="O852" s="4"/>
      <c r="P852" s="4"/>
      <c r="Q852" s="4"/>
      <c r="R852" s="4"/>
      <c r="S852" s="4"/>
    </row>
    <row r="853" spans="2:19" ht="18.75" customHeight="1" x14ac:dyDescent="0.25">
      <c r="B853" s="64"/>
      <c r="C853" s="25"/>
      <c r="D853" s="69"/>
      <c r="E853" s="25"/>
      <c r="F853" s="33"/>
      <c r="G853" s="34"/>
      <c r="H853" s="35"/>
      <c r="I853" s="329"/>
      <c r="J853" s="7"/>
      <c r="K853" s="4"/>
      <c r="L853" s="4"/>
      <c r="M853" s="4"/>
      <c r="N853" s="4"/>
      <c r="O853" s="4"/>
      <c r="P853" s="4"/>
      <c r="Q853" s="4"/>
      <c r="R853" s="4"/>
      <c r="S853" s="4"/>
    </row>
    <row r="854" spans="2:19" ht="18.75" customHeight="1" x14ac:dyDescent="0.25">
      <c r="B854" s="64"/>
      <c r="C854" s="25"/>
      <c r="D854" s="69"/>
      <c r="E854" s="25"/>
      <c r="F854" s="33"/>
      <c r="G854" s="34"/>
      <c r="H854" s="35"/>
      <c r="I854" s="329"/>
      <c r="J854" s="7"/>
      <c r="K854" s="4"/>
      <c r="L854" s="4"/>
      <c r="M854" s="4"/>
      <c r="N854" s="4"/>
      <c r="O854" s="4"/>
      <c r="P854" s="4"/>
      <c r="Q854" s="4"/>
      <c r="R854" s="4"/>
      <c r="S854" s="4"/>
    </row>
    <row r="855" spans="2:19" ht="18.75" customHeight="1" x14ac:dyDescent="0.25">
      <c r="B855" s="64"/>
      <c r="C855" s="25"/>
      <c r="D855" s="69"/>
      <c r="E855" s="25"/>
      <c r="F855" s="33"/>
      <c r="G855" s="34"/>
      <c r="H855" s="35"/>
      <c r="I855" s="329"/>
      <c r="J855" s="7"/>
      <c r="K855" s="4"/>
      <c r="L855" s="4"/>
      <c r="M855" s="4"/>
      <c r="N855" s="4"/>
      <c r="O855" s="4"/>
      <c r="P855" s="4"/>
      <c r="Q855" s="4"/>
      <c r="R855" s="4"/>
      <c r="S855" s="4"/>
    </row>
    <row r="856" spans="2:19" ht="18.75" customHeight="1" x14ac:dyDescent="0.25">
      <c r="B856" s="64"/>
      <c r="C856" s="25"/>
      <c r="D856" s="69"/>
      <c r="E856" s="25"/>
      <c r="F856" s="33"/>
      <c r="G856" s="34"/>
      <c r="H856" s="35"/>
      <c r="I856" s="329"/>
      <c r="J856" s="7"/>
      <c r="K856" s="4"/>
      <c r="L856" s="4"/>
      <c r="M856" s="4"/>
      <c r="N856" s="4"/>
      <c r="O856" s="4"/>
      <c r="P856" s="4"/>
      <c r="Q856" s="4"/>
      <c r="R856" s="4"/>
      <c r="S856" s="4"/>
    </row>
    <row r="857" spans="2:19" ht="18.75" customHeight="1" x14ac:dyDescent="0.25">
      <c r="B857" s="64"/>
      <c r="C857" s="25"/>
      <c r="D857" s="69"/>
      <c r="E857" s="25"/>
      <c r="F857" s="33"/>
      <c r="G857" s="34"/>
      <c r="H857" s="35"/>
      <c r="I857" s="329"/>
      <c r="J857" s="7"/>
      <c r="K857" s="4"/>
      <c r="L857" s="4"/>
      <c r="M857" s="4"/>
      <c r="N857" s="4"/>
      <c r="O857" s="4"/>
      <c r="P857" s="4"/>
      <c r="Q857" s="4"/>
      <c r="R857" s="4"/>
      <c r="S857" s="4"/>
    </row>
    <row r="858" spans="2:19" ht="18.75" customHeight="1" x14ac:dyDescent="0.25">
      <c r="B858" s="64"/>
      <c r="C858" s="25"/>
      <c r="D858" s="69"/>
      <c r="E858" s="25"/>
      <c r="F858" s="33"/>
      <c r="G858" s="34"/>
      <c r="H858" s="35"/>
      <c r="I858" s="329"/>
      <c r="J858" s="7"/>
      <c r="K858" s="4"/>
      <c r="L858" s="4"/>
      <c r="M858" s="4"/>
      <c r="N858" s="4"/>
      <c r="O858" s="4"/>
      <c r="P858" s="4"/>
      <c r="Q858" s="4"/>
      <c r="R858" s="4"/>
      <c r="S858" s="4"/>
    </row>
    <row r="859" spans="2:19" ht="18.75" customHeight="1" x14ac:dyDescent="0.25">
      <c r="B859" s="64"/>
      <c r="C859" s="25"/>
      <c r="D859" s="69"/>
      <c r="E859" s="25"/>
      <c r="F859" s="33"/>
      <c r="G859" s="34"/>
      <c r="H859" s="35"/>
      <c r="I859" s="329"/>
      <c r="J859" s="7"/>
      <c r="K859" s="4"/>
      <c r="L859" s="4"/>
      <c r="M859" s="4"/>
      <c r="N859" s="4"/>
      <c r="O859" s="4"/>
      <c r="P859" s="4"/>
      <c r="Q859" s="4"/>
      <c r="R859" s="4"/>
      <c r="S859" s="4"/>
    </row>
    <row r="860" spans="2:19" ht="18.75" customHeight="1" x14ac:dyDescent="0.25">
      <c r="B860" s="64"/>
      <c r="C860" s="25"/>
      <c r="D860" s="69"/>
      <c r="E860" s="25"/>
      <c r="F860" s="33"/>
      <c r="G860" s="34"/>
      <c r="H860" s="35"/>
      <c r="I860" s="329"/>
      <c r="J860" s="7"/>
      <c r="K860" s="4"/>
      <c r="L860" s="4"/>
      <c r="M860" s="4"/>
      <c r="N860" s="4"/>
      <c r="O860" s="4"/>
      <c r="P860" s="4"/>
      <c r="Q860" s="4"/>
      <c r="R860" s="4"/>
      <c r="S860" s="4"/>
    </row>
    <row r="861" spans="2:19" ht="18.75" customHeight="1" x14ac:dyDescent="0.25">
      <c r="B861" s="64"/>
      <c r="C861" s="25"/>
      <c r="D861" s="69"/>
      <c r="E861" s="25"/>
      <c r="F861" s="33"/>
      <c r="G861" s="34"/>
      <c r="H861" s="35"/>
      <c r="I861" s="329"/>
      <c r="J861" s="7"/>
      <c r="K861" s="4"/>
      <c r="L861" s="4"/>
      <c r="M861" s="4"/>
      <c r="N861" s="4"/>
      <c r="O861" s="4"/>
      <c r="P861" s="4"/>
      <c r="Q861" s="4"/>
      <c r="R861" s="4"/>
      <c r="S861" s="4"/>
    </row>
    <row r="862" spans="2:19" ht="18.75" customHeight="1" x14ac:dyDescent="0.25">
      <c r="B862" s="64"/>
      <c r="C862" s="25"/>
      <c r="D862" s="69"/>
      <c r="E862" s="25"/>
      <c r="F862" s="33"/>
      <c r="G862" s="34"/>
      <c r="H862" s="35"/>
      <c r="I862" s="329"/>
      <c r="J862" s="7"/>
      <c r="K862" s="4"/>
      <c r="L862" s="4"/>
      <c r="M862" s="4"/>
      <c r="N862" s="4"/>
      <c r="O862" s="4"/>
      <c r="P862" s="4"/>
      <c r="Q862" s="4"/>
      <c r="R862" s="4"/>
      <c r="S862" s="4"/>
    </row>
    <row r="863" spans="2:19" ht="18.75" customHeight="1" x14ac:dyDescent="0.25">
      <c r="B863" s="64"/>
      <c r="C863" s="25"/>
      <c r="D863" s="69"/>
      <c r="E863" s="25"/>
      <c r="F863" s="33"/>
      <c r="G863" s="34"/>
      <c r="H863" s="35"/>
      <c r="I863" s="329"/>
      <c r="J863" s="7"/>
      <c r="K863" s="4"/>
      <c r="L863" s="4"/>
      <c r="M863" s="4"/>
      <c r="N863" s="4"/>
      <c r="O863" s="4"/>
      <c r="P863" s="4"/>
      <c r="Q863" s="4"/>
      <c r="R863" s="4"/>
      <c r="S863" s="4"/>
    </row>
    <row r="864" spans="2:19" ht="18.75" customHeight="1" x14ac:dyDescent="0.25">
      <c r="B864" s="64"/>
      <c r="C864" s="25"/>
      <c r="D864" s="69"/>
      <c r="E864" s="25"/>
      <c r="F864" s="33"/>
      <c r="G864" s="34"/>
      <c r="H864" s="35"/>
      <c r="I864" s="329"/>
      <c r="J864" s="7"/>
      <c r="K864" s="4"/>
      <c r="L864" s="4"/>
      <c r="M864" s="4"/>
      <c r="N864" s="4"/>
      <c r="O864" s="4"/>
      <c r="P864" s="4"/>
      <c r="Q864" s="4"/>
      <c r="R864" s="4"/>
      <c r="S864" s="4"/>
    </row>
    <row r="865" spans="2:19" ht="18.75" customHeight="1" x14ac:dyDescent="0.25">
      <c r="B865" s="64"/>
      <c r="C865" s="25"/>
      <c r="D865" s="69"/>
      <c r="E865" s="25"/>
      <c r="F865" s="33"/>
      <c r="G865" s="34"/>
      <c r="H865" s="35"/>
      <c r="I865" s="329"/>
      <c r="J865" s="7"/>
      <c r="K865" s="4"/>
      <c r="L865" s="4"/>
      <c r="M865" s="4"/>
      <c r="N865" s="4"/>
      <c r="O865" s="4"/>
      <c r="P865" s="4"/>
      <c r="Q865" s="4"/>
      <c r="R865" s="4"/>
      <c r="S865" s="4"/>
    </row>
    <row r="866" spans="2:19" ht="18.75" customHeight="1" x14ac:dyDescent="0.25">
      <c r="B866" s="64"/>
      <c r="C866" s="25"/>
      <c r="D866" s="69"/>
      <c r="E866" s="25"/>
      <c r="F866" s="33"/>
      <c r="G866" s="34"/>
      <c r="H866" s="35"/>
      <c r="I866" s="329"/>
      <c r="J866" s="7"/>
      <c r="K866" s="4"/>
      <c r="L866" s="4"/>
      <c r="M866" s="4"/>
      <c r="N866" s="4"/>
      <c r="O866" s="4"/>
      <c r="P866" s="4"/>
      <c r="Q866" s="4"/>
      <c r="R866" s="4"/>
      <c r="S866" s="4"/>
    </row>
    <row r="867" spans="2:19" ht="18.75" customHeight="1" x14ac:dyDescent="0.25">
      <c r="B867" s="64"/>
      <c r="C867" s="25"/>
      <c r="D867" s="69"/>
      <c r="E867" s="25"/>
      <c r="F867" s="33"/>
      <c r="G867" s="34"/>
      <c r="H867" s="35"/>
      <c r="I867" s="329"/>
      <c r="J867" s="7"/>
      <c r="K867" s="4"/>
      <c r="L867" s="4"/>
      <c r="M867" s="4"/>
      <c r="N867" s="4"/>
      <c r="O867" s="4"/>
      <c r="P867" s="4"/>
      <c r="Q867" s="4"/>
      <c r="R867" s="4"/>
      <c r="S867" s="4"/>
    </row>
    <row r="868" spans="2:19" ht="18.75" customHeight="1" x14ac:dyDescent="0.25">
      <c r="B868" s="64"/>
      <c r="C868" s="25"/>
      <c r="D868" s="69"/>
      <c r="E868" s="25"/>
      <c r="F868" s="33"/>
      <c r="G868" s="34"/>
      <c r="H868" s="35"/>
      <c r="I868" s="329"/>
      <c r="J868" s="7"/>
      <c r="K868" s="4"/>
      <c r="L868" s="4"/>
      <c r="M868" s="4"/>
      <c r="N868" s="4"/>
      <c r="O868" s="4"/>
      <c r="P868" s="4"/>
      <c r="Q868" s="4"/>
      <c r="R868" s="4"/>
      <c r="S868" s="4"/>
    </row>
    <row r="869" spans="2:19" ht="18.75" customHeight="1" x14ac:dyDescent="0.25">
      <c r="B869" s="64"/>
      <c r="C869" s="25"/>
      <c r="D869" s="69"/>
      <c r="E869" s="25"/>
      <c r="F869" s="33"/>
      <c r="G869" s="34"/>
      <c r="H869" s="35"/>
      <c r="I869" s="329"/>
      <c r="J869" s="7"/>
      <c r="K869" s="4"/>
      <c r="L869" s="4"/>
      <c r="M869" s="4"/>
      <c r="N869" s="4"/>
      <c r="O869" s="4"/>
      <c r="P869" s="4"/>
      <c r="Q869" s="4"/>
      <c r="R869" s="4"/>
      <c r="S869" s="4"/>
    </row>
    <row r="870" spans="2:19" ht="18.75" customHeight="1" x14ac:dyDescent="0.25">
      <c r="B870" s="64"/>
      <c r="C870" s="25"/>
      <c r="D870" s="69"/>
      <c r="E870" s="25"/>
      <c r="F870" s="33"/>
      <c r="G870" s="34"/>
      <c r="H870" s="35"/>
      <c r="I870" s="329"/>
      <c r="J870" s="7"/>
      <c r="K870" s="4"/>
      <c r="L870" s="4"/>
      <c r="M870" s="4"/>
      <c r="N870" s="4"/>
      <c r="O870" s="4"/>
      <c r="P870" s="4"/>
      <c r="Q870" s="4"/>
      <c r="R870" s="4"/>
      <c r="S870" s="4"/>
    </row>
    <row r="871" spans="2:19" ht="18.75" customHeight="1" x14ac:dyDescent="0.25">
      <c r="B871" s="64"/>
      <c r="C871" s="25"/>
      <c r="D871" s="69"/>
      <c r="E871" s="25"/>
      <c r="F871" s="33"/>
      <c r="G871" s="34"/>
      <c r="H871" s="35"/>
      <c r="I871" s="329"/>
      <c r="J871" s="7"/>
      <c r="K871" s="4"/>
      <c r="L871" s="4"/>
      <c r="M871" s="4"/>
      <c r="N871" s="4"/>
      <c r="O871" s="4"/>
      <c r="P871" s="4"/>
      <c r="Q871" s="4"/>
      <c r="R871" s="4"/>
      <c r="S871" s="4"/>
    </row>
    <row r="872" spans="2:19" ht="18.75" customHeight="1" x14ac:dyDescent="0.25">
      <c r="B872" s="64"/>
      <c r="C872" s="25"/>
      <c r="D872" s="69"/>
      <c r="E872" s="25"/>
      <c r="F872" s="33"/>
      <c r="G872" s="34"/>
      <c r="H872" s="35"/>
      <c r="I872" s="329"/>
      <c r="J872" s="7"/>
      <c r="K872" s="4"/>
      <c r="L872" s="4"/>
      <c r="M872" s="4"/>
      <c r="N872" s="4"/>
      <c r="O872" s="4"/>
      <c r="P872" s="4"/>
      <c r="Q872" s="4"/>
      <c r="R872" s="4"/>
      <c r="S872" s="4"/>
    </row>
    <row r="873" spans="2:19" ht="18.75" customHeight="1" x14ac:dyDescent="0.25">
      <c r="B873" s="64"/>
      <c r="C873" s="25"/>
      <c r="D873" s="69"/>
      <c r="E873" s="25"/>
      <c r="F873" s="33"/>
      <c r="G873" s="34"/>
      <c r="H873" s="35"/>
      <c r="I873" s="329"/>
      <c r="J873" s="7"/>
      <c r="K873" s="4"/>
      <c r="L873" s="4"/>
      <c r="M873" s="4"/>
      <c r="N873" s="4"/>
      <c r="O873" s="4"/>
      <c r="P873" s="4"/>
      <c r="Q873" s="4"/>
      <c r="R873" s="4"/>
      <c r="S873" s="4"/>
    </row>
    <row r="874" spans="2:19" ht="18.75" customHeight="1" x14ac:dyDescent="0.25">
      <c r="B874" s="64"/>
      <c r="C874" s="25"/>
      <c r="D874" s="69"/>
      <c r="E874" s="25"/>
      <c r="F874" s="33"/>
      <c r="G874" s="34"/>
      <c r="H874" s="35"/>
      <c r="I874" s="329"/>
      <c r="J874" s="7"/>
      <c r="K874" s="4"/>
      <c r="L874" s="4"/>
      <c r="M874" s="4"/>
      <c r="N874" s="4"/>
      <c r="O874" s="4"/>
      <c r="P874" s="4"/>
      <c r="Q874" s="4"/>
      <c r="R874" s="4"/>
      <c r="S874" s="4"/>
    </row>
    <row r="875" spans="2:19" ht="18.75" customHeight="1" x14ac:dyDescent="0.25">
      <c r="B875" s="64"/>
      <c r="C875" s="25"/>
      <c r="D875" s="69"/>
      <c r="E875" s="25"/>
      <c r="F875" s="33"/>
      <c r="G875" s="34"/>
      <c r="H875" s="35"/>
      <c r="I875" s="329"/>
      <c r="J875" s="7"/>
      <c r="K875" s="4"/>
      <c r="L875" s="4"/>
      <c r="M875" s="4"/>
      <c r="N875" s="4"/>
      <c r="O875" s="4"/>
      <c r="P875" s="4"/>
      <c r="Q875" s="4"/>
      <c r="R875" s="4"/>
      <c r="S875" s="4"/>
    </row>
    <row r="876" spans="2:19" ht="18.75" customHeight="1" x14ac:dyDescent="0.25">
      <c r="B876" s="64"/>
      <c r="C876" s="25"/>
      <c r="D876" s="69"/>
      <c r="E876" s="25"/>
      <c r="F876" s="33"/>
      <c r="G876" s="34"/>
      <c r="H876" s="35"/>
      <c r="I876" s="329"/>
      <c r="J876" s="7"/>
      <c r="K876" s="4"/>
      <c r="L876" s="4"/>
      <c r="M876" s="4"/>
      <c r="N876" s="4"/>
      <c r="O876" s="4"/>
      <c r="P876" s="4"/>
      <c r="Q876" s="4"/>
      <c r="R876" s="4"/>
      <c r="S876" s="4"/>
    </row>
    <row r="877" spans="2:19" ht="18.75" customHeight="1" x14ac:dyDescent="0.25">
      <c r="B877" s="64"/>
      <c r="C877" s="25"/>
      <c r="D877" s="69"/>
      <c r="E877" s="25"/>
      <c r="F877" s="33"/>
      <c r="G877" s="34"/>
      <c r="H877" s="35"/>
      <c r="I877" s="329"/>
      <c r="J877" s="7"/>
      <c r="K877" s="4"/>
      <c r="L877" s="4"/>
      <c r="M877" s="4"/>
      <c r="N877" s="4"/>
      <c r="O877" s="4"/>
      <c r="P877" s="4"/>
      <c r="Q877" s="4"/>
      <c r="R877" s="4"/>
      <c r="S877" s="4"/>
    </row>
    <row r="878" spans="2:19" ht="18.75" customHeight="1" x14ac:dyDescent="0.25">
      <c r="B878" s="64"/>
      <c r="C878" s="25"/>
      <c r="D878" s="69"/>
      <c r="E878" s="25"/>
      <c r="F878" s="33"/>
      <c r="G878" s="34"/>
      <c r="H878" s="35"/>
      <c r="I878" s="329"/>
      <c r="J878" s="7"/>
      <c r="K878" s="4"/>
      <c r="L878" s="4"/>
      <c r="M878" s="4"/>
      <c r="N878" s="4"/>
      <c r="O878" s="4"/>
      <c r="P878" s="4"/>
      <c r="Q878" s="4"/>
      <c r="R878" s="4"/>
      <c r="S878" s="4"/>
    </row>
    <row r="879" spans="2:19" ht="18.75" customHeight="1" x14ac:dyDescent="0.25">
      <c r="B879" s="64"/>
      <c r="C879" s="25"/>
      <c r="D879" s="69"/>
      <c r="E879" s="25"/>
      <c r="F879" s="33"/>
      <c r="G879" s="34"/>
      <c r="H879" s="35"/>
      <c r="I879" s="329"/>
      <c r="J879" s="7"/>
      <c r="K879" s="4"/>
      <c r="L879" s="4"/>
      <c r="M879" s="4"/>
      <c r="N879" s="4"/>
      <c r="O879" s="4"/>
      <c r="P879" s="4"/>
      <c r="Q879" s="4"/>
      <c r="R879" s="4"/>
      <c r="S879" s="4"/>
    </row>
    <row r="880" spans="2:19" ht="18.75" customHeight="1" x14ac:dyDescent="0.25">
      <c r="B880" s="64"/>
      <c r="C880" s="25"/>
      <c r="D880" s="69"/>
      <c r="E880" s="25"/>
      <c r="F880" s="33"/>
      <c r="G880" s="34"/>
      <c r="H880" s="35"/>
      <c r="I880" s="329"/>
      <c r="J880" s="7"/>
      <c r="K880" s="4"/>
      <c r="L880" s="4"/>
      <c r="M880" s="4"/>
      <c r="N880" s="4"/>
      <c r="O880" s="4"/>
      <c r="P880" s="4"/>
      <c r="Q880" s="4"/>
      <c r="R880" s="4"/>
      <c r="S880" s="4"/>
    </row>
    <row r="881" spans="2:19" ht="18.75" customHeight="1" x14ac:dyDescent="0.25">
      <c r="B881" s="64"/>
      <c r="C881" s="25"/>
      <c r="D881" s="69"/>
      <c r="E881" s="25"/>
      <c r="F881" s="33"/>
      <c r="G881" s="34"/>
      <c r="H881" s="35"/>
      <c r="I881" s="329"/>
      <c r="J881" s="7"/>
      <c r="K881" s="4"/>
      <c r="L881" s="4"/>
      <c r="M881" s="4"/>
      <c r="N881" s="4"/>
      <c r="O881" s="4"/>
      <c r="P881" s="4"/>
      <c r="Q881" s="4"/>
      <c r="R881" s="4"/>
      <c r="S881" s="4"/>
    </row>
    <row r="882" spans="2:19" ht="18.75" customHeight="1" x14ac:dyDescent="0.25">
      <c r="B882" s="64"/>
      <c r="C882" s="25"/>
      <c r="D882" s="69"/>
      <c r="E882" s="25"/>
      <c r="F882" s="33"/>
      <c r="G882" s="34"/>
      <c r="H882" s="35"/>
      <c r="I882" s="329"/>
      <c r="J882" s="7"/>
      <c r="K882" s="4"/>
      <c r="L882" s="4"/>
      <c r="M882" s="4"/>
      <c r="N882" s="4"/>
      <c r="O882" s="4"/>
      <c r="P882" s="4"/>
      <c r="Q882" s="4"/>
      <c r="R882" s="4"/>
      <c r="S882" s="4"/>
    </row>
    <row r="883" spans="2:19" ht="18.75" customHeight="1" x14ac:dyDescent="0.25">
      <c r="B883" s="64"/>
      <c r="C883" s="25"/>
      <c r="D883" s="69"/>
      <c r="E883" s="25"/>
      <c r="F883" s="33"/>
      <c r="G883" s="34"/>
      <c r="H883" s="35"/>
      <c r="I883" s="329"/>
      <c r="J883" s="7"/>
      <c r="K883" s="4"/>
      <c r="L883" s="4"/>
      <c r="M883" s="4"/>
      <c r="N883" s="4"/>
      <c r="O883" s="4"/>
      <c r="P883" s="4"/>
      <c r="Q883" s="4"/>
      <c r="R883" s="4"/>
      <c r="S883" s="4"/>
    </row>
    <row r="884" spans="2:19" ht="18.75" customHeight="1" x14ac:dyDescent="0.25">
      <c r="B884" s="64"/>
      <c r="C884" s="25"/>
      <c r="D884" s="69"/>
      <c r="E884" s="25"/>
      <c r="F884" s="33"/>
      <c r="G884" s="34"/>
      <c r="H884" s="35"/>
      <c r="I884" s="329"/>
      <c r="J884" s="7"/>
      <c r="K884" s="4"/>
      <c r="L884" s="4"/>
      <c r="M884" s="4"/>
      <c r="N884" s="4"/>
      <c r="O884" s="4"/>
      <c r="P884" s="4"/>
      <c r="Q884" s="4"/>
      <c r="R884" s="4"/>
      <c r="S884" s="4"/>
    </row>
    <row r="885" spans="2:19" ht="18.75" customHeight="1" x14ac:dyDescent="0.25">
      <c r="B885" s="64"/>
      <c r="C885" s="25"/>
      <c r="D885" s="69"/>
      <c r="E885" s="25"/>
      <c r="F885" s="33"/>
      <c r="G885" s="34"/>
      <c r="H885" s="35"/>
      <c r="I885" s="329"/>
      <c r="J885" s="7"/>
      <c r="K885" s="4"/>
      <c r="L885" s="4"/>
      <c r="M885" s="4"/>
      <c r="N885" s="4"/>
      <c r="O885" s="4"/>
      <c r="P885" s="4"/>
      <c r="Q885" s="4"/>
      <c r="R885" s="4"/>
      <c r="S885" s="4"/>
    </row>
    <row r="886" spans="2:19" ht="18.75" customHeight="1" x14ac:dyDescent="0.25">
      <c r="B886" s="64"/>
      <c r="C886" s="25"/>
      <c r="D886" s="69"/>
      <c r="E886" s="25"/>
      <c r="F886" s="33"/>
      <c r="G886" s="34"/>
      <c r="H886" s="35"/>
      <c r="I886" s="329"/>
      <c r="J886" s="7"/>
      <c r="K886" s="4"/>
      <c r="L886" s="4"/>
      <c r="M886" s="4"/>
      <c r="N886" s="4"/>
      <c r="O886" s="4"/>
      <c r="P886" s="4"/>
      <c r="Q886" s="4"/>
      <c r="R886" s="4"/>
      <c r="S886" s="4"/>
    </row>
    <row r="887" spans="2:19" ht="18.75" customHeight="1" x14ac:dyDescent="0.25">
      <c r="B887" s="64"/>
      <c r="C887" s="25"/>
      <c r="D887" s="69"/>
      <c r="E887" s="25"/>
      <c r="F887" s="33"/>
      <c r="G887" s="34"/>
      <c r="H887" s="35"/>
      <c r="I887" s="329"/>
      <c r="J887" s="7"/>
      <c r="K887" s="4"/>
      <c r="L887" s="4"/>
      <c r="M887" s="4"/>
      <c r="N887" s="4"/>
      <c r="O887" s="4"/>
      <c r="P887" s="4"/>
      <c r="Q887" s="4"/>
      <c r="R887" s="4"/>
      <c r="S887" s="4"/>
    </row>
    <row r="888" spans="2:19" ht="18.75" customHeight="1" x14ac:dyDescent="0.25">
      <c r="B888" s="64"/>
      <c r="C888" s="25"/>
      <c r="D888" s="69"/>
      <c r="E888" s="25"/>
      <c r="F888" s="33"/>
      <c r="G888" s="34"/>
      <c r="H888" s="35"/>
      <c r="I888" s="329"/>
      <c r="J888" s="7"/>
      <c r="K888" s="4"/>
      <c r="L888" s="4"/>
      <c r="M888" s="4"/>
      <c r="N888" s="4"/>
      <c r="O888" s="4"/>
      <c r="P888" s="4"/>
      <c r="Q888" s="4"/>
      <c r="R888" s="4"/>
      <c r="S888" s="4"/>
    </row>
    <row r="889" spans="2:19" ht="18.75" customHeight="1" x14ac:dyDescent="0.25">
      <c r="B889" s="64"/>
      <c r="C889" s="25"/>
      <c r="D889" s="69"/>
      <c r="E889" s="25"/>
      <c r="F889" s="33"/>
      <c r="G889" s="34"/>
      <c r="H889" s="35"/>
      <c r="I889" s="329"/>
      <c r="J889" s="7"/>
      <c r="K889" s="4"/>
      <c r="L889" s="4"/>
      <c r="M889" s="4"/>
      <c r="N889" s="4"/>
      <c r="O889" s="4"/>
      <c r="P889" s="4"/>
      <c r="Q889" s="4"/>
      <c r="R889" s="4"/>
      <c r="S889" s="4"/>
    </row>
    <row r="890" spans="2:19" ht="18.75" customHeight="1" x14ac:dyDescent="0.25">
      <c r="B890" s="64"/>
      <c r="C890" s="25"/>
      <c r="D890" s="69"/>
      <c r="E890" s="25"/>
      <c r="F890" s="33"/>
      <c r="G890" s="34"/>
      <c r="H890" s="35"/>
      <c r="I890" s="329"/>
      <c r="J890" s="7"/>
      <c r="K890" s="4"/>
      <c r="L890" s="4"/>
      <c r="M890" s="4"/>
      <c r="N890" s="4"/>
      <c r="O890" s="4"/>
      <c r="P890" s="4"/>
      <c r="Q890" s="4"/>
      <c r="R890" s="4"/>
      <c r="S890" s="4"/>
    </row>
    <row r="891" spans="2:19" ht="18.75" customHeight="1" x14ac:dyDescent="0.25">
      <c r="B891" s="64"/>
      <c r="C891" s="25"/>
      <c r="D891" s="69"/>
      <c r="E891" s="25"/>
      <c r="F891" s="33"/>
      <c r="G891" s="34"/>
      <c r="H891" s="35"/>
      <c r="I891" s="329"/>
      <c r="J891" s="7"/>
      <c r="K891" s="4"/>
      <c r="L891" s="4"/>
      <c r="M891" s="4"/>
      <c r="N891" s="4"/>
      <c r="O891" s="4"/>
      <c r="P891" s="4"/>
      <c r="Q891" s="4"/>
      <c r="R891" s="4"/>
      <c r="S891" s="4"/>
    </row>
    <row r="892" spans="2:19" ht="18.75" customHeight="1" x14ac:dyDescent="0.25">
      <c r="B892" s="64"/>
      <c r="C892" s="25"/>
      <c r="D892" s="69"/>
      <c r="E892" s="25"/>
      <c r="F892" s="33"/>
      <c r="G892" s="34"/>
      <c r="H892" s="35"/>
      <c r="I892" s="329"/>
      <c r="J892" s="7"/>
      <c r="K892" s="4"/>
      <c r="L892" s="4"/>
      <c r="M892" s="4"/>
      <c r="N892" s="4"/>
      <c r="O892" s="4"/>
      <c r="P892" s="4"/>
      <c r="Q892" s="4"/>
      <c r="R892" s="4"/>
      <c r="S892" s="4"/>
    </row>
    <row r="893" spans="2:19" ht="18.75" customHeight="1" x14ac:dyDescent="0.25">
      <c r="B893" s="64"/>
      <c r="C893" s="25"/>
      <c r="D893" s="69"/>
      <c r="E893" s="25"/>
      <c r="F893" s="33"/>
      <c r="G893" s="34"/>
      <c r="H893" s="35"/>
      <c r="I893" s="329"/>
      <c r="J893" s="7"/>
      <c r="K893" s="4"/>
      <c r="L893" s="4"/>
      <c r="M893" s="4"/>
      <c r="N893" s="4"/>
      <c r="O893" s="4"/>
      <c r="P893" s="4"/>
      <c r="Q893" s="4"/>
      <c r="R893" s="4"/>
      <c r="S893" s="4"/>
    </row>
    <row r="894" spans="2:19" ht="18.75" customHeight="1" x14ac:dyDescent="0.25">
      <c r="B894" s="64"/>
      <c r="C894" s="25"/>
      <c r="D894" s="69"/>
      <c r="E894" s="25"/>
      <c r="F894" s="33"/>
      <c r="G894" s="34"/>
      <c r="H894" s="35"/>
      <c r="I894" s="329"/>
      <c r="J894" s="7"/>
      <c r="K894" s="4"/>
      <c r="L894" s="4"/>
      <c r="M894" s="4"/>
      <c r="N894" s="4"/>
      <c r="O894" s="4"/>
      <c r="P894" s="4"/>
      <c r="Q894" s="4"/>
      <c r="R894" s="4"/>
      <c r="S894" s="4"/>
    </row>
    <row r="895" spans="2:19" ht="18.75" customHeight="1" x14ac:dyDescent="0.25">
      <c r="B895" s="64"/>
      <c r="C895" s="25"/>
      <c r="D895" s="69"/>
      <c r="E895" s="25"/>
      <c r="F895" s="33"/>
      <c r="G895" s="34"/>
      <c r="H895" s="35"/>
      <c r="I895" s="329"/>
      <c r="J895" s="7"/>
      <c r="K895" s="4"/>
      <c r="L895" s="4"/>
      <c r="M895" s="4"/>
      <c r="N895" s="4"/>
      <c r="O895" s="4"/>
      <c r="P895" s="4"/>
      <c r="Q895" s="4"/>
      <c r="R895" s="4"/>
      <c r="S895" s="4"/>
    </row>
    <row r="896" spans="2:19" ht="18.75" customHeight="1" x14ac:dyDescent="0.25">
      <c r="B896" s="64"/>
      <c r="C896" s="25"/>
      <c r="D896" s="69"/>
      <c r="E896" s="25"/>
      <c r="F896" s="33"/>
      <c r="G896" s="34"/>
      <c r="H896" s="35"/>
      <c r="I896" s="329"/>
      <c r="J896" s="7"/>
      <c r="K896" s="4"/>
      <c r="L896" s="4"/>
      <c r="M896" s="4"/>
      <c r="N896" s="4"/>
      <c r="O896" s="4"/>
      <c r="P896" s="4"/>
      <c r="Q896" s="4"/>
      <c r="R896" s="4"/>
      <c r="S896" s="4"/>
    </row>
    <row r="897" spans="2:19" ht="18.75" customHeight="1" x14ac:dyDescent="0.25">
      <c r="B897" s="64"/>
      <c r="C897" s="25"/>
      <c r="D897" s="69"/>
      <c r="E897" s="25"/>
      <c r="F897" s="33"/>
      <c r="G897" s="34"/>
      <c r="H897" s="35"/>
      <c r="I897" s="329"/>
      <c r="J897" s="7"/>
      <c r="K897" s="4"/>
      <c r="L897" s="4"/>
      <c r="M897" s="4"/>
      <c r="N897" s="4"/>
      <c r="O897" s="4"/>
      <c r="P897" s="4"/>
      <c r="Q897" s="4"/>
      <c r="R897" s="4"/>
      <c r="S897" s="4"/>
    </row>
    <row r="898" spans="2:19" ht="18.75" customHeight="1" x14ac:dyDescent="0.25">
      <c r="B898" s="64"/>
      <c r="C898" s="25"/>
      <c r="D898" s="69"/>
      <c r="E898" s="25"/>
      <c r="F898" s="33"/>
      <c r="G898" s="34"/>
      <c r="H898" s="35"/>
      <c r="I898" s="329"/>
      <c r="J898" s="7"/>
      <c r="K898" s="4"/>
      <c r="L898" s="4"/>
      <c r="M898" s="4"/>
      <c r="N898" s="4"/>
      <c r="O898" s="4"/>
      <c r="P898" s="4"/>
      <c r="Q898" s="4"/>
      <c r="R898" s="4"/>
      <c r="S898" s="4"/>
    </row>
    <row r="899" spans="2:19" ht="18.75" customHeight="1" x14ac:dyDescent="0.25">
      <c r="B899" s="64"/>
      <c r="C899" s="25"/>
      <c r="D899" s="69"/>
      <c r="E899" s="25"/>
      <c r="F899" s="33"/>
      <c r="G899" s="34"/>
      <c r="H899" s="35"/>
      <c r="I899" s="329"/>
      <c r="J899" s="7"/>
      <c r="K899" s="4"/>
      <c r="L899" s="4"/>
      <c r="M899" s="4"/>
      <c r="N899" s="4"/>
      <c r="O899" s="4"/>
      <c r="P899" s="4"/>
      <c r="Q899" s="4"/>
      <c r="R899" s="4"/>
      <c r="S899" s="4"/>
    </row>
    <row r="900" spans="2:19" ht="18.75" customHeight="1" x14ac:dyDescent="0.25">
      <c r="B900" s="64"/>
      <c r="C900" s="25"/>
      <c r="D900" s="69"/>
      <c r="E900" s="25"/>
      <c r="F900" s="33"/>
      <c r="G900" s="34"/>
      <c r="H900" s="35"/>
      <c r="I900" s="329"/>
      <c r="J900" s="7"/>
      <c r="K900" s="4"/>
      <c r="L900" s="4"/>
      <c r="M900" s="4"/>
      <c r="N900" s="4"/>
      <c r="O900" s="4"/>
      <c r="P900" s="4"/>
      <c r="Q900" s="4"/>
      <c r="R900" s="4"/>
      <c r="S900" s="4"/>
    </row>
    <row r="901" spans="2:19" ht="18.75" customHeight="1" x14ac:dyDescent="0.25">
      <c r="B901" s="64"/>
      <c r="C901" s="25"/>
      <c r="D901" s="69"/>
      <c r="E901" s="25"/>
      <c r="F901" s="33"/>
      <c r="G901" s="34"/>
      <c r="H901" s="35"/>
      <c r="I901" s="329"/>
      <c r="J901" s="7"/>
      <c r="K901" s="4"/>
      <c r="L901" s="4"/>
      <c r="M901" s="4"/>
      <c r="N901" s="4"/>
      <c r="O901" s="4"/>
      <c r="P901" s="4"/>
      <c r="Q901" s="4"/>
      <c r="R901" s="4"/>
      <c r="S901" s="4"/>
    </row>
    <row r="902" spans="2:19" ht="18.75" customHeight="1" x14ac:dyDescent="0.25">
      <c r="B902" s="64"/>
      <c r="C902" s="25"/>
      <c r="D902" s="69"/>
      <c r="E902" s="25"/>
      <c r="F902" s="33"/>
      <c r="G902" s="34"/>
      <c r="H902" s="35"/>
      <c r="I902" s="329"/>
      <c r="J902" s="7"/>
      <c r="K902" s="4"/>
      <c r="L902" s="4"/>
      <c r="M902" s="4"/>
      <c r="N902" s="4"/>
      <c r="O902" s="4"/>
      <c r="P902" s="4"/>
      <c r="Q902" s="4"/>
      <c r="R902" s="4"/>
      <c r="S902" s="4"/>
    </row>
    <row r="903" spans="2:19" ht="18.75" customHeight="1" x14ac:dyDescent="0.25">
      <c r="B903" s="64"/>
      <c r="C903" s="25"/>
      <c r="D903" s="69"/>
      <c r="E903" s="25"/>
      <c r="F903" s="33"/>
      <c r="G903" s="34"/>
      <c r="H903" s="35"/>
      <c r="I903" s="329"/>
      <c r="J903" s="7"/>
      <c r="K903" s="4"/>
      <c r="L903" s="4"/>
      <c r="M903" s="4"/>
      <c r="N903" s="4"/>
      <c r="O903" s="4"/>
      <c r="P903" s="4"/>
      <c r="Q903" s="4"/>
      <c r="R903" s="4"/>
      <c r="S903" s="4"/>
    </row>
    <row r="904" spans="2:19" ht="18.75" customHeight="1" x14ac:dyDescent="0.25">
      <c r="B904" s="64"/>
      <c r="C904" s="25"/>
      <c r="D904" s="69"/>
      <c r="E904" s="25"/>
      <c r="F904" s="33"/>
      <c r="G904" s="34"/>
      <c r="H904" s="35"/>
      <c r="I904" s="329"/>
      <c r="J904" s="7"/>
      <c r="K904" s="4"/>
      <c r="L904" s="4"/>
      <c r="M904" s="4"/>
      <c r="N904" s="4"/>
      <c r="O904" s="4"/>
      <c r="P904" s="4"/>
      <c r="Q904" s="4"/>
      <c r="R904" s="4"/>
      <c r="S904" s="4"/>
    </row>
    <row r="905" spans="2:19" ht="18.75" customHeight="1" x14ac:dyDescent="0.25">
      <c r="B905" s="64"/>
      <c r="C905" s="25"/>
      <c r="D905" s="69"/>
      <c r="E905" s="25"/>
      <c r="F905" s="33"/>
      <c r="G905" s="34"/>
      <c r="H905" s="35"/>
      <c r="I905" s="329"/>
      <c r="J905" s="7"/>
      <c r="K905" s="4"/>
      <c r="L905" s="4"/>
      <c r="M905" s="4"/>
      <c r="N905" s="4"/>
      <c r="O905" s="4"/>
      <c r="P905" s="4"/>
      <c r="Q905" s="4"/>
      <c r="R905" s="4"/>
      <c r="S905" s="4"/>
    </row>
    <row r="906" spans="2:19" ht="18.75" customHeight="1" x14ac:dyDescent="0.25">
      <c r="B906" s="64"/>
      <c r="C906" s="25"/>
      <c r="D906" s="69"/>
      <c r="E906" s="25"/>
      <c r="F906" s="33"/>
      <c r="G906" s="34"/>
      <c r="H906" s="35"/>
      <c r="I906" s="329"/>
      <c r="J906" s="7"/>
      <c r="K906" s="4"/>
      <c r="L906" s="4"/>
      <c r="M906" s="4"/>
      <c r="N906" s="4"/>
      <c r="O906" s="4"/>
      <c r="P906" s="4"/>
      <c r="Q906" s="4"/>
      <c r="R906" s="4"/>
      <c r="S906" s="4"/>
    </row>
    <row r="907" spans="2:19" ht="18.75" customHeight="1" x14ac:dyDescent="0.25">
      <c r="B907" s="64"/>
      <c r="C907" s="25"/>
      <c r="D907" s="69"/>
      <c r="E907" s="25"/>
      <c r="F907" s="33"/>
      <c r="G907" s="34"/>
      <c r="H907" s="35"/>
      <c r="I907" s="329"/>
      <c r="J907" s="7"/>
      <c r="K907" s="4"/>
      <c r="L907" s="4"/>
      <c r="M907" s="4"/>
      <c r="N907" s="4"/>
      <c r="O907" s="4"/>
      <c r="P907" s="4"/>
      <c r="Q907" s="4"/>
      <c r="R907" s="4"/>
      <c r="S907" s="4"/>
    </row>
    <row r="908" spans="2:19" ht="18.75" customHeight="1" x14ac:dyDescent="0.25">
      <c r="B908" s="64"/>
      <c r="C908" s="25"/>
      <c r="D908" s="69"/>
      <c r="E908" s="25"/>
      <c r="F908" s="33"/>
      <c r="G908" s="34"/>
      <c r="H908" s="35"/>
      <c r="I908" s="329"/>
      <c r="J908" s="7"/>
      <c r="K908" s="4"/>
      <c r="L908" s="4"/>
      <c r="M908" s="4"/>
      <c r="N908" s="4"/>
      <c r="O908" s="4"/>
      <c r="P908" s="4"/>
      <c r="Q908" s="4"/>
      <c r="R908" s="4"/>
      <c r="S908" s="4"/>
    </row>
    <row r="909" spans="2:19" ht="18.75" customHeight="1" x14ac:dyDescent="0.25">
      <c r="B909" s="64"/>
      <c r="C909" s="25"/>
      <c r="D909" s="69"/>
      <c r="E909" s="25"/>
      <c r="F909" s="33"/>
      <c r="G909" s="34"/>
      <c r="H909" s="35"/>
      <c r="I909" s="329"/>
      <c r="J909" s="7"/>
      <c r="K909" s="4"/>
      <c r="L909" s="4"/>
      <c r="M909" s="4"/>
      <c r="N909" s="4"/>
      <c r="O909" s="4"/>
      <c r="P909" s="4"/>
      <c r="Q909" s="4"/>
      <c r="R909" s="4"/>
      <c r="S909" s="4"/>
    </row>
    <row r="910" spans="2:19" ht="18.75" customHeight="1" x14ac:dyDescent="0.25">
      <c r="B910" s="64"/>
      <c r="C910" s="25"/>
      <c r="D910" s="69"/>
      <c r="E910" s="25"/>
      <c r="F910" s="33"/>
      <c r="G910" s="34"/>
      <c r="H910" s="35"/>
      <c r="I910" s="329"/>
      <c r="J910" s="7"/>
      <c r="K910" s="4"/>
      <c r="L910" s="4"/>
      <c r="M910" s="4"/>
      <c r="N910" s="4"/>
      <c r="O910" s="4"/>
      <c r="P910" s="4"/>
      <c r="Q910" s="4"/>
      <c r="R910" s="4"/>
      <c r="S910" s="4"/>
    </row>
    <row r="911" spans="2:19" ht="18.75" customHeight="1" x14ac:dyDescent="0.25">
      <c r="B911" s="64"/>
      <c r="C911" s="25"/>
      <c r="D911" s="69"/>
      <c r="E911" s="25"/>
      <c r="F911" s="33"/>
      <c r="G911" s="34"/>
      <c r="H911" s="35"/>
      <c r="I911" s="329"/>
      <c r="J911" s="7"/>
      <c r="K911" s="4"/>
      <c r="L911" s="4"/>
      <c r="M911" s="4"/>
      <c r="N911" s="4"/>
      <c r="O911" s="4"/>
      <c r="P911" s="4"/>
      <c r="Q911" s="4"/>
      <c r="R911" s="4"/>
      <c r="S911" s="4"/>
    </row>
    <row r="912" spans="2:19" ht="18.75" customHeight="1" x14ac:dyDescent="0.25">
      <c r="B912" s="64"/>
      <c r="C912" s="25"/>
      <c r="D912" s="69"/>
      <c r="E912" s="25"/>
      <c r="F912" s="33"/>
      <c r="G912" s="34"/>
      <c r="H912" s="35"/>
      <c r="I912" s="329"/>
      <c r="J912" s="7"/>
      <c r="K912" s="4"/>
      <c r="L912" s="4"/>
      <c r="M912" s="4"/>
      <c r="N912" s="4"/>
      <c r="O912" s="4"/>
      <c r="P912" s="4"/>
      <c r="Q912" s="4"/>
      <c r="R912" s="4"/>
      <c r="S912" s="4"/>
    </row>
    <row r="913" spans="2:19" ht="18.75" customHeight="1" x14ac:dyDescent="0.25">
      <c r="B913" s="64"/>
      <c r="C913" s="25"/>
      <c r="D913" s="69"/>
      <c r="E913" s="25"/>
      <c r="F913" s="33"/>
      <c r="G913" s="34"/>
      <c r="H913" s="35"/>
      <c r="I913" s="329"/>
      <c r="J913" s="7"/>
      <c r="K913" s="4"/>
      <c r="L913" s="4"/>
      <c r="M913" s="4"/>
      <c r="N913" s="4"/>
      <c r="O913" s="4"/>
      <c r="P913" s="4"/>
      <c r="Q913" s="4"/>
      <c r="R913" s="4"/>
      <c r="S913" s="4"/>
    </row>
    <row r="914" spans="2:19" ht="18.75" customHeight="1" x14ac:dyDescent="0.25">
      <c r="B914" s="64"/>
      <c r="C914" s="25"/>
      <c r="D914" s="69"/>
      <c r="E914" s="25"/>
      <c r="F914" s="33"/>
      <c r="G914" s="34"/>
      <c r="H914" s="35"/>
      <c r="I914" s="329"/>
      <c r="J914" s="7"/>
      <c r="K914" s="4"/>
      <c r="L914" s="4"/>
      <c r="M914" s="4"/>
      <c r="N914" s="4"/>
      <c r="O914" s="4"/>
      <c r="P914" s="4"/>
      <c r="Q914" s="4"/>
      <c r="R914" s="4"/>
      <c r="S914" s="4"/>
    </row>
    <row r="915" spans="2:19" ht="18.75" customHeight="1" x14ac:dyDescent="0.25">
      <c r="B915" s="64"/>
      <c r="C915" s="25"/>
      <c r="D915" s="69"/>
      <c r="E915" s="25"/>
      <c r="F915" s="33"/>
      <c r="G915" s="34"/>
      <c r="H915" s="35"/>
      <c r="I915" s="329"/>
      <c r="J915" s="7"/>
      <c r="K915" s="4"/>
      <c r="L915" s="4"/>
      <c r="M915" s="4"/>
      <c r="N915" s="4"/>
      <c r="O915" s="4"/>
      <c r="P915" s="4"/>
      <c r="Q915" s="4"/>
      <c r="R915" s="4"/>
      <c r="S915" s="4"/>
    </row>
    <row r="916" spans="2:19" ht="18.75" customHeight="1" x14ac:dyDescent="0.25">
      <c r="B916" s="64"/>
      <c r="C916" s="25"/>
      <c r="D916" s="69"/>
      <c r="E916" s="25"/>
      <c r="F916" s="33"/>
      <c r="G916" s="34"/>
      <c r="H916" s="35"/>
      <c r="I916" s="329"/>
      <c r="J916" s="7"/>
      <c r="K916" s="4"/>
      <c r="L916" s="4"/>
      <c r="M916" s="4"/>
      <c r="N916" s="4"/>
      <c r="O916" s="4"/>
      <c r="P916" s="4"/>
      <c r="Q916" s="4"/>
      <c r="R916" s="4"/>
      <c r="S916" s="4"/>
    </row>
    <row r="917" spans="2:19" ht="18.75" customHeight="1" x14ac:dyDescent="0.25">
      <c r="B917" s="64"/>
      <c r="C917" s="25"/>
      <c r="D917" s="69"/>
      <c r="E917" s="25"/>
      <c r="F917" s="33"/>
      <c r="G917" s="34"/>
      <c r="H917" s="35"/>
      <c r="I917" s="329"/>
      <c r="J917" s="7"/>
      <c r="K917" s="4"/>
      <c r="L917" s="4"/>
      <c r="M917" s="4"/>
      <c r="N917" s="4"/>
      <c r="O917" s="4"/>
      <c r="P917" s="4"/>
      <c r="Q917" s="4"/>
      <c r="R917" s="4"/>
      <c r="S917" s="4"/>
    </row>
    <row r="918" spans="2:19" ht="18.75" customHeight="1" x14ac:dyDescent="0.25">
      <c r="B918" s="64"/>
      <c r="C918" s="25"/>
      <c r="D918" s="69"/>
      <c r="E918" s="25"/>
      <c r="F918" s="33"/>
      <c r="G918" s="34"/>
      <c r="H918" s="35"/>
      <c r="I918" s="329"/>
      <c r="J918" s="7"/>
      <c r="K918" s="4"/>
      <c r="L918" s="4"/>
      <c r="M918" s="4"/>
      <c r="N918" s="4"/>
      <c r="O918" s="4"/>
      <c r="P918" s="4"/>
      <c r="Q918" s="4"/>
      <c r="R918" s="4"/>
      <c r="S918" s="4"/>
    </row>
    <row r="919" spans="2:19" ht="18.75" customHeight="1" x14ac:dyDescent="0.25">
      <c r="B919" s="64"/>
      <c r="C919" s="25"/>
      <c r="D919" s="69"/>
      <c r="E919" s="25"/>
      <c r="F919" s="33"/>
      <c r="G919" s="34"/>
      <c r="H919" s="35"/>
      <c r="I919" s="329"/>
      <c r="J919" s="7"/>
      <c r="K919" s="4"/>
      <c r="L919" s="4"/>
      <c r="M919" s="4"/>
      <c r="N919" s="4"/>
      <c r="O919" s="4"/>
      <c r="P919" s="4"/>
      <c r="Q919" s="4"/>
      <c r="R919" s="4"/>
      <c r="S919" s="4"/>
    </row>
    <row r="920" spans="2:19" ht="18.75" customHeight="1" x14ac:dyDescent="0.25">
      <c r="B920" s="64"/>
      <c r="C920" s="25"/>
      <c r="D920" s="69"/>
      <c r="E920" s="25"/>
      <c r="F920" s="33"/>
      <c r="G920" s="34"/>
      <c r="H920" s="35"/>
      <c r="I920" s="329"/>
      <c r="J920" s="7"/>
      <c r="K920" s="4"/>
      <c r="L920" s="4"/>
      <c r="M920" s="4"/>
      <c r="N920" s="4"/>
      <c r="O920" s="4"/>
      <c r="P920" s="4"/>
      <c r="Q920" s="4"/>
      <c r="R920" s="4"/>
      <c r="S920" s="4"/>
    </row>
    <row r="921" spans="2:19" ht="18.75" customHeight="1" x14ac:dyDescent="0.25">
      <c r="B921" s="64"/>
      <c r="C921" s="25"/>
      <c r="D921" s="69"/>
      <c r="E921" s="25"/>
      <c r="F921" s="33"/>
      <c r="G921" s="34"/>
      <c r="H921" s="35"/>
      <c r="I921" s="329"/>
      <c r="J921" s="7"/>
      <c r="K921" s="4"/>
      <c r="L921" s="4"/>
      <c r="M921" s="4"/>
      <c r="N921" s="4"/>
      <c r="O921" s="4"/>
      <c r="P921" s="4"/>
      <c r="Q921" s="4"/>
      <c r="R921" s="4"/>
      <c r="S921" s="4"/>
    </row>
    <row r="922" spans="2:19" ht="18.75" customHeight="1" x14ac:dyDescent="0.25">
      <c r="B922" s="64"/>
      <c r="C922" s="25"/>
      <c r="D922" s="69"/>
      <c r="E922" s="25"/>
      <c r="F922" s="33"/>
      <c r="G922" s="34"/>
      <c r="H922" s="35"/>
      <c r="I922" s="329"/>
      <c r="J922" s="7"/>
      <c r="K922" s="4"/>
      <c r="L922" s="4"/>
      <c r="M922" s="4"/>
      <c r="N922" s="4"/>
      <c r="O922" s="4"/>
      <c r="P922" s="4"/>
      <c r="Q922" s="4"/>
      <c r="R922" s="4"/>
      <c r="S922" s="4"/>
    </row>
    <row r="923" spans="2:19" ht="18.75" customHeight="1" x14ac:dyDescent="0.25">
      <c r="B923" s="64"/>
      <c r="C923" s="25"/>
      <c r="D923" s="69"/>
      <c r="E923" s="25"/>
      <c r="F923" s="33"/>
      <c r="G923" s="34"/>
      <c r="H923" s="35"/>
      <c r="I923" s="329"/>
      <c r="J923" s="7"/>
      <c r="K923" s="4"/>
      <c r="L923" s="4"/>
      <c r="M923" s="4"/>
      <c r="N923" s="4"/>
      <c r="O923" s="4"/>
      <c r="P923" s="4"/>
      <c r="Q923" s="4"/>
      <c r="R923" s="4"/>
      <c r="S923" s="4"/>
    </row>
    <row r="924" spans="2:19" ht="18.75" customHeight="1" x14ac:dyDescent="0.25">
      <c r="B924" s="64"/>
      <c r="C924" s="25"/>
      <c r="D924" s="69"/>
      <c r="E924" s="25"/>
      <c r="F924" s="33"/>
      <c r="G924" s="34"/>
      <c r="H924" s="35"/>
      <c r="I924" s="329"/>
      <c r="J924" s="7"/>
      <c r="K924" s="4"/>
      <c r="L924" s="4"/>
      <c r="M924" s="4"/>
      <c r="N924" s="4"/>
      <c r="O924" s="4"/>
      <c r="P924" s="4"/>
      <c r="Q924" s="4"/>
      <c r="R924" s="4"/>
      <c r="S924" s="4"/>
    </row>
    <row r="925" spans="2:19" ht="18.75" customHeight="1" x14ac:dyDescent="0.25">
      <c r="B925" s="64"/>
      <c r="C925" s="25"/>
      <c r="D925" s="69"/>
      <c r="E925" s="25"/>
      <c r="F925" s="33"/>
      <c r="G925" s="34"/>
      <c r="H925" s="35"/>
      <c r="I925" s="329"/>
      <c r="J925" s="7"/>
      <c r="K925" s="4"/>
      <c r="L925" s="4"/>
      <c r="M925" s="4"/>
      <c r="N925" s="4"/>
      <c r="O925" s="4"/>
      <c r="P925" s="4"/>
      <c r="Q925" s="4"/>
      <c r="R925" s="4"/>
      <c r="S925" s="4"/>
    </row>
    <row r="926" spans="2:19" ht="18.75" customHeight="1" x14ac:dyDescent="0.25">
      <c r="B926" s="64"/>
      <c r="C926" s="25"/>
      <c r="D926" s="69"/>
      <c r="E926" s="25"/>
      <c r="F926" s="33"/>
      <c r="G926" s="34"/>
      <c r="H926" s="35"/>
      <c r="I926" s="329"/>
      <c r="J926" s="7"/>
      <c r="K926" s="4"/>
      <c r="L926" s="4"/>
      <c r="M926" s="4"/>
      <c r="N926" s="4"/>
      <c r="O926" s="4"/>
      <c r="P926" s="4"/>
      <c r="Q926" s="4"/>
      <c r="R926" s="4"/>
      <c r="S926" s="4"/>
    </row>
    <row r="927" spans="2:19" ht="18.75" customHeight="1" x14ac:dyDescent="0.25">
      <c r="B927" s="64"/>
      <c r="C927" s="25"/>
      <c r="D927" s="69"/>
      <c r="E927" s="25"/>
      <c r="F927" s="33"/>
      <c r="G927" s="34"/>
      <c r="H927" s="35"/>
      <c r="I927" s="329"/>
      <c r="J927" s="7"/>
      <c r="K927" s="4"/>
      <c r="L927" s="4"/>
      <c r="M927" s="4"/>
      <c r="N927" s="4"/>
      <c r="O927" s="4"/>
      <c r="P927" s="4"/>
      <c r="Q927" s="4"/>
      <c r="R927" s="4"/>
      <c r="S927" s="4"/>
    </row>
    <row r="928" spans="2:19" ht="18.75" customHeight="1" x14ac:dyDescent="0.25">
      <c r="B928" s="64"/>
      <c r="C928" s="25"/>
      <c r="D928" s="69"/>
      <c r="E928" s="25"/>
      <c r="F928" s="33"/>
      <c r="G928" s="34"/>
      <c r="H928" s="35"/>
      <c r="I928" s="329"/>
      <c r="J928" s="7"/>
      <c r="K928" s="4"/>
      <c r="L928" s="4"/>
      <c r="M928" s="4"/>
      <c r="N928" s="4"/>
      <c r="O928" s="4"/>
      <c r="P928" s="4"/>
      <c r="Q928" s="4"/>
      <c r="R928" s="4"/>
      <c r="S928" s="4"/>
    </row>
    <row r="929" spans="2:19" ht="18.75" customHeight="1" x14ac:dyDescent="0.25">
      <c r="B929" s="64"/>
      <c r="C929" s="25"/>
      <c r="D929" s="69"/>
      <c r="E929" s="25"/>
      <c r="F929" s="33"/>
      <c r="G929" s="34"/>
      <c r="H929" s="35"/>
      <c r="I929" s="329"/>
      <c r="J929" s="7"/>
      <c r="K929" s="4"/>
      <c r="L929" s="4"/>
      <c r="M929" s="4"/>
      <c r="N929" s="4"/>
      <c r="O929" s="4"/>
      <c r="P929" s="4"/>
      <c r="Q929" s="4"/>
      <c r="R929" s="4"/>
      <c r="S929" s="4"/>
    </row>
    <row r="930" spans="2:19" ht="18.75" customHeight="1" x14ac:dyDescent="0.25">
      <c r="B930" s="64"/>
      <c r="C930" s="25"/>
      <c r="D930" s="69"/>
      <c r="E930" s="25"/>
      <c r="F930" s="33"/>
      <c r="G930" s="34"/>
      <c r="H930" s="35"/>
      <c r="I930" s="329"/>
      <c r="J930" s="7"/>
      <c r="K930" s="4"/>
      <c r="L930" s="4"/>
      <c r="M930" s="4"/>
      <c r="N930" s="4"/>
      <c r="O930" s="4"/>
      <c r="P930" s="4"/>
      <c r="Q930" s="4"/>
      <c r="R930" s="4"/>
      <c r="S930" s="4"/>
    </row>
    <row r="931" spans="2:19" ht="18.75" customHeight="1" x14ac:dyDescent="0.25">
      <c r="B931" s="64"/>
      <c r="C931" s="25"/>
      <c r="D931" s="69"/>
      <c r="E931" s="25"/>
      <c r="F931" s="33"/>
      <c r="G931" s="34"/>
      <c r="H931" s="35"/>
      <c r="I931" s="329"/>
      <c r="J931" s="7"/>
      <c r="K931" s="4"/>
      <c r="L931" s="4"/>
      <c r="M931" s="4"/>
      <c r="N931" s="4"/>
      <c r="O931" s="4"/>
      <c r="P931" s="4"/>
      <c r="Q931" s="4"/>
      <c r="R931" s="4"/>
      <c r="S931" s="4"/>
    </row>
    <row r="932" spans="2:19" ht="18.75" customHeight="1" x14ac:dyDescent="0.25">
      <c r="B932" s="64"/>
      <c r="C932" s="25"/>
      <c r="D932" s="69"/>
      <c r="E932" s="25"/>
      <c r="F932" s="33"/>
      <c r="G932" s="34"/>
      <c r="H932" s="35"/>
      <c r="I932" s="329"/>
      <c r="J932" s="7"/>
      <c r="K932" s="4"/>
      <c r="L932" s="4"/>
      <c r="M932" s="4"/>
      <c r="N932" s="4"/>
      <c r="O932" s="4"/>
      <c r="P932" s="4"/>
      <c r="Q932" s="4"/>
      <c r="R932" s="4"/>
      <c r="S932" s="4"/>
    </row>
    <row r="933" spans="2:19" ht="18.75" customHeight="1" x14ac:dyDescent="0.25">
      <c r="B933" s="64"/>
      <c r="C933" s="25"/>
      <c r="D933" s="69"/>
      <c r="E933" s="25"/>
      <c r="F933" s="33"/>
      <c r="G933" s="34"/>
      <c r="H933" s="35"/>
      <c r="I933" s="329"/>
      <c r="J933" s="7"/>
      <c r="K933" s="4"/>
      <c r="L933" s="4"/>
      <c r="M933" s="4"/>
      <c r="N933" s="4"/>
      <c r="O933" s="4"/>
      <c r="P933" s="4"/>
      <c r="Q933" s="4"/>
      <c r="R933" s="4"/>
      <c r="S933" s="4"/>
    </row>
    <row r="934" spans="2:19" ht="18.75" customHeight="1" x14ac:dyDescent="0.25">
      <c r="B934" s="64"/>
      <c r="C934" s="25"/>
      <c r="D934" s="69"/>
      <c r="E934" s="25"/>
      <c r="F934" s="33"/>
      <c r="G934" s="34"/>
      <c r="H934" s="35"/>
      <c r="I934" s="329"/>
      <c r="J934" s="7"/>
      <c r="K934" s="4"/>
      <c r="L934" s="4"/>
      <c r="M934" s="4"/>
      <c r="N934" s="4"/>
      <c r="O934" s="4"/>
      <c r="P934" s="4"/>
      <c r="Q934" s="4"/>
      <c r="R934" s="4"/>
      <c r="S934" s="4"/>
    </row>
    <row r="935" spans="2:19" ht="18.75" customHeight="1" x14ac:dyDescent="0.25">
      <c r="B935" s="64"/>
      <c r="C935" s="25"/>
      <c r="D935" s="69"/>
      <c r="E935" s="25"/>
      <c r="F935" s="33"/>
      <c r="G935" s="34"/>
      <c r="H935" s="35"/>
      <c r="I935" s="329"/>
      <c r="J935" s="7"/>
      <c r="K935" s="4"/>
      <c r="L935" s="4"/>
      <c r="M935" s="4"/>
      <c r="N935" s="4"/>
      <c r="O935" s="4"/>
      <c r="P935" s="4"/>
      <c r="Q935" s="4"/>
      <c r="R935" s="4"/>
      <c r="S935" s="4"/>
    </row>
    <row r="936" spans="2:19" ht="18.75" customHeight="1" x14ac:dyDescent="0.25">
      <c r="B936" s="64"/>
      <c r="C936" s="25"/>
      <c r="D936" s="69"/>
      <c r="E936" s="25"/>
      <c r="F936" s="33"/>
      <c r="G936" s="34"/>
      <c r="H936" s="35"/>
      <c r="I936" s="329"/>
      <c r="J936" s="7"/>
      <c r="K936" s="4"/>
      <c r="L936" s="4"/>
      <c r="M936" s="4"/>
      <c r="N936" s="4"/>
      <c r="O936" s="4"/>
      <c r="P936" s="4"/>
      <c r="Q936" s="4"/>
      <c r="R936" s="4"/>
      <c r="S936" s="4"/>
    </row>
    <row r="937" spans="2:19" ht="18.75" customHeight="1" x14ac:dyDescent="0.25">
      <c r="B937" s="64"/>
      <c r="C937" s="25"/>
      <c r="D937" s="69"/>
      <c r="E937" s="25"/>
      <c r="F937" s="33"/>
      <c r="G937" s="34"/>
      <c r="H937" s="35"/>
      <c r="I937" s="329"/>
      <c r="J937" s="7"/>
      <c r="K937" s="4"/>
      <c r="L937" s="4"/>
      <c r="M937" s="4"/>
      <c r="N937" s="4"/>
      <c r="O937" s="4"/>
      <c r="P937" s="4"/>
      <c r="Q937" s="4"/>
      <c r="R937" s="4"/>
      <c r="S937" s="4"/>
    </row>
    <row r="938" spans="2:19" ht="18.75" customHeight="1" x14ac:dyDescent="0.25">
      <c r="B938" s="64"/>
      <c r="C938" s="25"/>
      <c r="D938" s="69"/>
      <c r="E938" s="25"/>
      <c r="F938" s="33"/>
      <c r="G938" s="34"/>
      <c r="H938" s="35"/>
      <c r="I938" s="329"/>
      <c r="J938" s="7"/>
      <c r="K938" s="4"/>
      <c r="L938" s="4"/>
      <c r="M938" s="4"/>
      <c r="N938" s="4"/>
      <c r="O938" s="4"/>
      <c r="P938" s="4"/>
      <c r="Q938" s="4"/>
      <c r="R938" s="4"/>
      <c r="S938" s="4"/>
    </row>
    <row r="939" spans="2:19" ht="18.75" customHeight="1" x14ac:dyDescent="0.25">
      <c r="B939" s="64"/>
      <c r="C939" s="25"/>
      <c r="D939" s="69"/>
      <c r="E939" s="25"/>
      <c r="F939" s="33"/>
      <c r="G939" s="34"/>
      <c r="H939" s="35"/>
      <c r="I939" s="329"/>
      <c r="J939" s="7"/>
      <c r="K939" s="4"/>
      <c r="L939" s="4"/>
      <c r="M939" s="4"/>
      <c r="N939" s="4"/>
      <c r="O939" s="4"/>
      <c r="P939" s="4"/>
      <c r="Q939" s="4"/>
      <c r="R939" s="4"/>
      <c r="S939" s="4"/>
    </row>
    <row r="940" spans="2:19" ht="18.75" customHeight="1" x14ac:dyDescent="0.25">
      <c r="B940" s="64"/>
      <c r="C940" s="25"/>
      <c r="D940" s="69"/>
      <c r="E940" s="25"/>
      <c r="F940" s="33"/>
      <c r="G940" s="34"/>
      <c r="H940" s="35"/>
      <c r="I940" s="329"/>
      <c r="J940" s="7"/>
      <c r="K940" s="4"/>
      <c r="L940" s="4"/>
      <c r="M940" s="4"/>
      <c r="N940" s="4"/>
      <c r="O940" s="4"/>
      <c r="P940" s="4"/>
      <c r="Q940" s="4"/>
      <c r="R940" s="4"/>
      <c r="S940" s="4"/>
    </row>
    <row r="941" spans="2:19" ht="18.75" customHeight="1" x14ac:dyDescent="0.25">
      <c r="B941" s="64"/>
      <c r="C941" s="25"/>
      <c r="D941" s="69"/>
      <c r="E941" s="25"/>
      <c r="F941" s="33"/>
      <c r="G941" s="34"/>
      <c r="H941" s="35"/>
      <c r="I941" s="329"/>
      <c r="J941" s="7"/>
      <c r="K941" s="4"/>
      <c r="L941" s="4"/>
      <c r="M941" s="4"/>
      <c r="N941" s="4"/>
      <c r="O941" s="4"/>
      <c r="P941" s="4"/>
      <c r="Q941" s="4"/>
      <c r="R941" s="4"/>
      <c r="S941" s="4"/>
    </row>
    <row r="942" spans="2:19" ht="18.75" customHeight="1" x14ac:dyDescent="0.25">
      <c r="B942" s="64"/>
      <c r="C942" s="25"/>
      <c r="D942" s="69"/>
      <c r="E942" s="25"/>
      <c r="F942" s="33"/>
      <c r="G942" s="34"/>
      <c r="H942" s="35"/>
      <c r="I942" s="329"/>
      <c r="J942" s="7"/>
      <c r="K942" s="4"/>
      <c r="L942" s="4"/>
      <c r="M942" s="4"/>
      <c r="N942" s="4"/>
      <c r="O942" s="4"/>
      <c r="P942" s="4"/>
      <c r="Q942" s="4"/>
      <c r="R942" s="4"/>
      <c r="S942" s="4"/>
    </row>
    <row r="943" spans="2:19" ht="18.75" customHeight="1" x14ac:dyDescent="0.25">
      <c r="B943" s="64"/>
      <c r="C943" s="25"/>
      <c r="D943" s="69"/>
      <c r="E943" s="25"/>
      <c r="F943" s="33"/>
      <c r="G943" s="34"/>
      <c r="H943" s="35"/>
      <c r="I943" s="329"/>
      <c r="J943" s="7"/>
      <c r="K943" s="4"/>
      <c r="L943" s="4"/>
      <c r="M943" s="4"/>
      <c r="N943" s="4"/>
      <c r="O943" s="4"/>
      <c r="P943" s="4"/>
      <c r="Q943" s="4"/>
      <c r="R943" s="4"/>
      <c r="S943" s="4"/>
    </row>
    <row r="944" spans="2:19" ht="18.75" customHeight="1" x14ac:dyDescent="0.25">
      <c r="B944" s="64"/>
      <c r="C944" s="25"/>
      <c r="D944" s="69"/>
      <c r="E944" s="25"/>
      <c r="F944" s="33"/>
      <c r="G944" s="34"/>
      <c r="H944" s="35"/>
      <c r="I944" s="329"/>
      <c r="J944" s="7"/>
      <c r="K944" s="4"/>
      <c r="L944" s="4"/>
      <c r="M944" s="4"/>
      <c r="N944" s="4"/>
      <c r="O944" s="4"/>
      <c r="P944" s="4"/>
      <c r="Q944" s="4"/>
      <c r="R944" s="4"/>
      <c r="S944" s="4"/>
    </row>
    <row r="945" spans="2:19" ht="18.75" customHeight="1" x14ac:dyDescent="0.25">
      <c r="B945" s="64"/>
      <c r="C945" s="25"/>
      <c r="D945" s="69"/>
      <c r="E945" s="25"/>
      <c r="F945" s="33"/>
      <c r="G945" s="34"/>
      <c r="H945" s="35"/>
      <c r="I945" s="329"/>
      <c r="J945" s="7"/>
      <c r="K945" s="4"/>
      <c r="L945" s="4"/>
      <c r="M945" s="4"/>
      <c r="N945" s="4"/>
      <c r="O945" s="4"/>
      <c r="P945" s="4"/>
      <c r="Q945" s="4"/>
      <c r="R945" s="4"/>
      <c r="S945" s="4"/>
    </row>
    <row r="946" spans="2:19" ht="18.75" customHeight="1" x14ac:dyDescent="0.25">
      <c r="B946" s="64"/>
      <c r="C946" s="25"/>
      <c r="D946" s="69"/>
      <c r="E946" s="25"/>
      <c r="F946" s="33"/>
      <c r="G946" s="34"/>
      <c r="H946" s="35"/>
      <c r="I946" s="329"/>
      <c r="J946" s="7"/>
      <c r="K946" s="4"/>
      <c r="L946" s="4"/>
      <c r="M946" s="4"/>
      <c r="N946" s="4"/>
      <c r="O946" s="4"/>
      <c r="P946" s="4"/>
      <c r="Q946" s="4"/>
      <c r="R946" s="4"/>
      <c r="S946" s="4"/>
    </row>
    <row r="947" spans="2:19" ht="18.75" customHeight="1" x14ac:dyDescent="0.25">
      <c r="B947" s="64"/>
      <c r="C947" s="25"/>
      <c r="D947" s="69"/>
      <c r="E947" s="25"/>
      <c r="F947" s="33"/>
      <c r="G947" s="34"/>
      <c r="H947" s="35"/>
      <c r="I947" s="329"/>
      <c r="J947" s="7"/>
      <c r="K947" s="4"/>
      <c r="L947" s="4"/>
      <c r="M947" s="4"/>
      <c r="N947" s="4"/>
      <c r="O947" s="4"/>
      <c r="P947" s="4"/>
      <c r="Q947" s="4"/>
      <c r="R947" s="4"/>
      <c r="S947" s="4"/>
    </row>
    <row r="948" spans="2:19" ht="18.75" customHeight="1" x14ac:dyDescent="0.25">
      <c r="B948" s="64"/>
      <c r="C948" s="25"/>
      <c r="D948" s="69"/>
      <c r="E948" s="25"/>
      <c r="F948" s="33"/>
      <c r="G948" s="34"/>
      <c r="H948" s="35"/>
      <c r="I948" s="329"/>
      <c r="J948" s="7"/>
      <c r="K948" s="4"/>
      <c r="L948" s="4"/>
      <c r="M948" s="4"/>
      <c r="N948" s="4"/>
      <c r="O948" s="4"/>
      <c r="P948" s="4"/>
      <c r="Q948" s="4"/>
      <c r="R948" s="4"/>
      <c r="S948" s="4"/>
    </row>
    <row r="949" spans="2:19" ht="18.75" customHeight="1" x14ac:dyDescent="0.25">
      <c r="B949" s="64"/>
      <c r="C949" s="25"/>
      <c r="D949" s="69"/>
      <c r="E949" s="25"/>
      <c r="F949" s="33"/>
      <c r="G949" s="34"/>
      <c r="H949" s="35"/>
      <c r="I949" s="329"/>
      <c r="J949" s="7"/>
      <c r="K949" s="4"/>
      <c r="L949" s="4"/>
      <c r="M949" s="4"/>
      <c r="N949" s="4"/>
      <c r="O949" s="4"/>
      <c r="P949" s="4"/>
      <c r="Q949" s="4"/>
      <c r="R949" s="4"/>
      <c r="S949" s="4"/>
    </row>
    <row r="950" spans="2:19" ht="18.75" customHeight="1" x14ac:dyDescent="0.25">
      <c r="B950" s="64"/>
      <c r="C950" s="25"/>
      <c r="D950" s="69"/>
      <c r="E950" s="25"/>
      <c r="F950" s="33"/>
      <c r="G950" s="34"/>
      <c r="H950" s="35"/>
      <c r="I950" s="329"/>
      <c r="J950" s="7"/>
      <c r="K950" s="4"/>
      <c r="L950" s="4"/>
      <c r="M950" s="4"/>
      <c r="N950" s="4"/>
      <c r="O950" s="4"/>
      <c r="P950" s="4"/>
      <c r="Q950" s="4"/>
      <c r="R950" s="4"/>
      <c r="S950" s="4"/>
    </row>
    <row r="951" spans="2:19" ht="18.75" customHeight="1" x14ac:dyDescent="0.25">
      <c r="B951" s="64"/>
      <c r="C951" s="25"/>
      <c r="D951" s="69"/>
      <c r="E951" s="25"/>
      <c r="F951" s="33"/>
      <c r="G951" s="34"/>
      <c r="H951" s="35"/>
      <c r="I951" s="329"/>
      <c r="J951" s="7"/>
      <c r="K951" s="4"/>
      <c r="L951" s="4"/>
      <c r="M951" s="4"/>
      <c r="N951" s="4"/>
      <c r="O951" s="4"/>
      <c r="P951" s="4"/>
      <c r="Q951" s="4"/>
      <c r="R951" s="4"/>
      <c r="S951" s="4"/>
    </row>
    <row r="952" spans="2:19" ht="18.75" customHeight="1" x14ac:dyDescent="0.25">
      <c r="B952" s="64"/>
      <c r="C952" s="25"/>
      <c r="D952" s="69"/>
      <c r="E952" s="25"/>
      <c r="F952" s="33"/>
      <c r="G952" s="34"/>
      <c r="H952" s="35"/>
      <c r="I952" s="329"/>
      <c r="J952" s="7"/>
      <c r="K952" s="4"/>
      <c r="L952" s="4"/>
      <c r="M952" s="4"/>
      <c r="N952" s="4"/>
      <c r="O952" s="4"/>
      <c r="P952" s="4"/>
      <c r="Q952" s="4"/>
      <c r="R952" s="4"/>
      <c r="S952" s="4"/>
    </row>
    <row r="953" spans="2:19" ht="18.75" customHeight="1" x14ac:dyDescent="0.25">
      <c r="B953" s="64"/>
      <c r="C953" s="25"/>
      <c r="D953" s="69"/>
      <c r="E953" s="25"/>
      <c r="F953" s="33"/>
      <c r="G953" s="34"/>
      <c r="H953" s="35"/>
      <c r="I953" s="329"/>
      <c r="J953" s="7"/>
      <c r="K953" s="4"/>
      <c r="L953" s="4"/>
      <c r="M953" s="4"/>
      <c r="N953" s="4"/>
      <c r="O953" s="4"/>
      <c r="P953" s="4"/>
      <c r="Q953" s="4"/>
      <c r="R953" s="4"/>
      <c r="S953" s="4"/>
    </row>
    <row r="954" spans="2:19" ht="18.75" customHeight="1" x14ac:dyDescent="0.25">
      <c r="B954" s="64"/>
      <c r="C954" s="25"/>
      <c r="D954" s="69"/>
      <c r="E954" s="25"/>
      <c r="F954" s="33"/>
      <c r="G954" s="34"/>
      <c r="H954" s="35"/>
      <c r="I954" s="329"/>
      <c r="J954" s="7"/>
      <c r="K954" s="4"/>
      <c r="L954" s="4"/>
      <c r="M954" s="4"/>
      <c r="N954" s="4"/>
      <c r="O954" s="4"/>
      <c r="P954" s="4"/>
      <c r="Q954" s="4"/>
      <c r="R954" s="4"/>
      <c r="S954" s="4"/>
    </row>
    <row r="955" spans="2:19" ht="18.75" customHeight="1" x14ac:dyDescent="0.25">
      <c r="B955" s="64"/>
      <c r="C955" s="25"/>
      <c r="D955" s="69"/>
      <c r="E955" s="25"/>
      <c r="F955" s="33"/>
      <c r="G955" s="34"/>
      <c r="H955" s="35"/>
      <c r="I955" s="329"/>
      <c r="J955" s="7"/>
      <c r="K955" s="4"/>
      <c r="L955" s="4"/>
      <c r="M955" s="4"/>
      <c r="N955" s="4"/>
      <c r="O955" s="4"/>
      <c r="P955" s="4"/>
      <c r="Q955" s="4"/>
      <c r="R955" s="4"/>
      <c r="S955" s="4"/>
    </row>
    <row r="956" spans="2:19" ht="18.75" customHeight="1" x14ac:dyDescent="0.25">
      <c r="B956" s="64"/>
      <c r="C956" s="25"/>
      <c r="D956" s="69"/>
      <c r="E956" s="25"/>
      <c r="F956" s="33"/>
      <c r="G956" s="34"/>
      <c r="H956" s="35"/>
      <c r="I956" s="329"/>
      <c r="J956" s="7"/>
      <c r="K956" s="4"/>
      <c r="L956" s="4"/>
      <c r="M956" s="4"/>
      <c r="N956" s="4"/>
      <c r="O956" s="4"/>
      <c r="P956" s="4"/>
      <c r="Q956" s="4"/>
      <c r="R956" s="4"/>
      <c r="S956" s="4"/>
    </row>
    <row r="957" spans="2:19" ht="18.75" customHeight="1" x14ac:dyDescent="0.25">
      <c r="B957" s="64"/>
      <c r="C957" s="25"/>
      <c r="D957" s="69"/>
      <c r="E957" s="25"/>
      <c r="F957" s="33"/>
      <c r="G957" s="34"/>
      <c r="H957" s="35"/>
      <c r="I957" s="329"/>
      <c r="J957" s="7"/>
      <c r="K957" s="4"/>
      <c r="L957" s="4"/>
      <c r="M957" s="4"/>
      <c r="N957" s="4"/>
      <c r="O957" s="4"/>
      <c r="P957" s="4"/>
      <c r="Q957" s="4"/>
      <c r="R957" s="4"/>
      <c r="S957" s="4"/>
    </row>
    <row r="958" spans="2:19" ht="18.75" customHeight="1" x14ac:dyDescent="0.25">
      <c r="B958" s="64"/>
      <c r="C958" s="25"/>
      <c r="D958" s="69"/>
      <c r="E958" s="25"/>
      <c r="F958" s="33"/>
      <c r="G958" s="34"/>
      <c r="H958" s="35"/>
      <c r="I958" s="329"/>
      <c r="J958" s="7"/>
      <c r="K958" s="4"/>
      <c r="L958" s="4"/>
      <c r="M958" s="4"/>
      <c r="N958" s="4"/>
      <c r="O958" s="4"/>
      <c r="P958" s="4"/>
      <c r="Q958" s="4"/>
      <c r="R958" s="4"/>
      <c r="S958" s="4"/>
    </row>
    <row r="959" spans="2:19" ht="18.75" customHeight="1" x14ac:dyDescent="0.25">
      <c r="B959" s="64"/>
      <c r="C959" s="25"/>
      <c r="D959" s="69"/>
      <c r="E959" s="25"/>
      <c r="F959" s="33"/>
      <c r="G959" s="34"/>
      <c r="H959" s="35"/>
      <c r="I959" s="329"/>
      <c r="J959" s="7"/>
      <c r="K959" s="4"/>
      <c r="L959" s="4"/>
      <c r="M959" s="4"/>
      <c r="N959" s="4"/>
      <c r="O959" s="4"/>
      <c r="P959" s="4"/>
      <c r="Q959" s="4"/>
      <c r="R959" s="4"/>
      <c r="S959" s="4"/>
    </row>
    <row r="960" spans="2:19" ht="18.75" customHeight="1" x14ac:dyDescent="0.25">
      <c r="B960" s="64"/>
      <c r="C960" s="25"/>
      <c r="D960" s="69"/>
      <c r="E960" s="25"/>
      <c r="F960" s="33"/>
      <c r="G960" s="34"/>
      <c r="H960" s="35"/>
      <c r="I960" s="329"/>
      <c r="J960" s="7"/>
      <c r="K960" s="4"/>
      <c r="L960" s="4"/>
      <c r="M960" s="4"/>
      <c r="N960" s="4"/>
      <c r="O960" s="4"/>
      <c r="P960" s="4"/>
      <c r="Q960" s="4"/>
      <c r="R960" s="4"/>
      <c r="S960" s="4"/>
    </row>
    <row r="961" spans="2:19" ht="18.75" customHeight="1" x14ac:dyDescent="0.25">
      <c r="B961" s="64"/>
      <c r="C961" s="25"/>
      <c r="D961" s="69"/>
      <c r="E961" s="25"/>
      <c r="F961" s="33"/>
      <c r="G961" s="34"/>
      <c r="H961" s="35"/>
      <c r="I961" s="329"/>
      <c r="J961" s="7"/>
      <c r="K961" s="4"/>
      <c r="L961" s="4"/>
      <c r="M961" s="4"/>
      <c r="N961" s="4"/>
      <c r="O961" s="4"/>
      <c r="P961" s="4"/>
      <c r="Q961" s="4"/>
      <c r="R961" s="4"/>
      <c r="S961" s="4"/>
    </row>
    <row r="962" spans="2:19" ht="18.75" customHeight="1" x14ac:dyDescent="0.25">
      <c r="B962" s="64"/>
      <c r="C962" s="25"/>
      <c r="D962" s="69"/>
      <c r="E962" s="25"/>
      <c r="F962" s="33"/>
      <c r="G962" s="34"/>
      <c r="H962" s="35"/>
      <c r="I962" s="329"/>
      <c r="J962" s="7"/>
      <c r="K962" s="4"/>
      <c r="L962" s="4"/>
      <c r="M962" s="4"/>
      <c r="N962" s="4"/>
      <c r="O962" s="4"/>
      <c r="P962" s="4"/>
      <c r="Q962" s="4"/>
      <c r="R962" s="4"/>
      <c r="S962" s="4"/>
    </row>
    <row r="963" spans="2:19" ht="18.75" customHeight="1" x14ac:dyDescent="0.25">
      <c r="B963" s="64"/>
      <c r="C963" s="25"/>
      <c r="D963" s="69"/>
      <c r="E963" s="25"/>
      <c r="F963" s="33"/>
      <c r="G963" s="34"/>
      <c r="H963" s="35"/>
      <c r="I963" s="329"/>
      <c r="J963" s="7"/>
      <c r="K963" s="4"/>
      <c r="L963" s="4"/>
      <c r="M963" s="4"/>
      <c r="N963" s="4"/>
      <c r="O963" s="4"/>
      <c r="P963" s="4"/>
      <c r="Q963" s="4"/>
      <c r="R963" s="4"/>
      <c r="S963" s="4"/>
    </row>
    <row r="964" spans="2:19" ht="18.75" customHeight="1" x14ac:dyDescent="0.25">
      <c r="B964" s="64"/>
      <c r="C964" s="25"/>
      <c r="D964" s="69"/>
      <c r="E964" s="25"/>
      <c r="F964" s="33"/>
      <c r="G964" s="34"/>
      <c r="H964" s="35"/>
      <c r="I964" s="329"/>
      <c r="J964" s="7"/>
      <c r="K964" s="4"/>
      <c r="L964" s="4"/>
      <c r="M964" s="4"/>
      <c r="N964" s="4"/>
      <c r="O964" s="4"/>
      <c r="P964" s="4"/>
      <c r="Q964" s="4"/>
      <c r="R964" s="4"/>
      <c r="S964" s="4"/>
    </row>
    <row r="965" spans="2:19" ht="18.75" customHeight="1" x14ac:dyDescent="0.25">
      <c r="B965" s="64"/>
      <c r="C965" s="25"/>
      <c r="D965" s="69"/>
      <c r="E965" s="25"/>
      <c r="F965" s="33"/>
      <c r="G965" s="34"/>
      <c r="H965" s="35"/>
      <c r="I965" s="329"/>
      <c r="J965" s="7"/>
      <c r="K965" s="4"/>
      <c r="L965" s="4"/>
      <c r="M965" s="4"/>
      <c r="N965" s="4"/>
      <c r="O965" s="4"/>
      <c r="P965" s="4"/>
      <c r="Q965" s="4"/>
      <c r="R965" s="4"/>
      <c r="S965" s="4"/>
    </row>
    <row r="966" spans="2:19" ht="18.75" customHeight="1" x14ac:dyDescent="0.25">
      <c r="B966" s="64"/>
      <c r="C966" s="25"/>
      <c r="D966" s="69"/>
      <c r="E966" s="25"/>
      <c r="F966" s="33"/>
      <c r="G966" s="34"/>
      <c r="H966" s="35"/>
      <c r="I966" s="329"/>
      <c r="J966" s="7"/>
      <c r="K966" s="4"/>
      <c r="L966" s="4"/>
      <c r="M966" s="4"/>
      <c r="N966" s="4"/>
      <c r="O966" s="4"/>
      <c r="P966" s="4"/>
      <c r="Q966" s="4"/>
      <c r="R966" s="4"/>
      <c r="S966" s="4"/>
    </row>
    <row r="967" spans="2:19" ht="18.75" customHeight="1" x14ac:dyDescent="0.25">
      <c r="B967" s="64"/>
      <c r="C967" s="25"/>
      <c r="D967" s="69"/>
      <c r="E967" s="25"/>
      <c r="F967" s="33"/>
      <c r="G967" s="34"/>
      <c r="H967" s="35"/>
      <c r="I967" s="329"/>
      <c r="J967" s="7"/>
      <c r="K967" s="4"/>
      <c r="L967" s="4"/>
      <c r="M967" s="4"/>
      <c r="N967" s="4"/>
      <c r="O967" s="4"/>
      <c r="P967" s="4"/>
      <c r="Q967" s="4"/>
      <c r="R967" s="4"/>
      <c r="S967" s="4"/>
    </row>
    <row r="968" spans="2:19" ht="18.75" customHeight="1" x14ac:dyDescent="0.25">
      <c r="B968" s="64"/>
      <c r="C968" s="25"/>
      <c r="D968" s="69"/>
      <c r="E968" s="25"/>
      <c r="F968" s="33"/>
      <c r="G968" s="34"/>
      <c r="H968" s="35"/>
      <c r="I968" s="329"/>
      <c r="J968" s="7"/>
      <c r="K968" s="4"/>
      <c r="L968" s="4"/>
      <c r="M968" s="4"/>
      <c r="N968" s="4"/>
      <c r="O968" s="4"/>
      <c r="P968" s="4"/>
      <c r="Q968" s="4"/>
      <c r="R968" s="4"/>
      <c r="S968" s="4"/>
    </row>
    <row r="969" spans="2:19" ht="18.75" customHeight="1" x14ac:dyDescent="0.25">
      <c r="B969" s="64"/>
      <c r="C969" s="25"/>
      <c r="D969" s="69"/>
      <c r="E969" s="25"/>
      <c r="F969" s="33"/>
      <c r="G969" s="34"/>
      <c r="H969" s="35"/>
      <c r="I969" s="329"/>
      <c r="J969" s="7"/>
      <c r="K969" s="4"/>
      <c r="L969" s="4"/>
      <c r="M969" s="4"/>
      <c r="N969" s="4"/>
      <c r="O969" s="4"/>
      <c r="P969" s="4"/>
      <c r="Q969" s="4"/>
      <c r="R969" s="4"/>
      <c r="S969" s="4"/>
    </row>
    <row r="970" spans="2:19" ht="18.75" customHeight="1" x14ac:dyDescent="0.25">
      <c r="B970" s="64"/>
      <c r="C970" s="25"/>
      <c r="D970" s="69"/>
      <c r="E970" s="25"/>
      <c r="F970" s="33"/>
      <c r="G970" s="34"/>
      <c r="H970" s="35"/>
      <c r="I970" s="329"/>
      <c r="J970" s="7"/>
      <c r="K970" s="4"/>
      <c r="L970" s="4"/>
      <c r="M970" s="4"/>
      <c r="N970" s="4"/>
      <c r="O970" s="4"/>
      <c r="P970" s="4"/>
      <c r="Q970" s="4"/>
      <c r="R970" s="4"/>
      <c r="S970" s="4"/>
    </row>
    <row r="971" spans="2:19" ht="18.75" customHeight="1" x14ac:dyDescent="0.25">
      <c r="B971" s="64"/>
      <c r="C971" s="25"/>
      <c r="D971" s="69"/>
      <c r="E971" s="25"/>
      <c r="F971" s="33"/>
      <c r="G971" s="34"/>
      <c r="H971" s="35"/>
      <c r="I971" s="329"/>
      <c r="J971" s="7"/>
      <c r="K971" s="4"/>
      <c r="L971" s="4"/>
      <c r="M971" s="4"/>
      <c r="N971" s="4"/>
      <c r="O971" s="4"/>
      <c r="P971" s="4"/>
      <c r="Q971" s="4"/>
      <c r="R971" s="4"/>
      <c r="S971" s="4"/>
    </row>
    <row r="972" spans="2:19" ht="18.75" customHeight="1" x14ac:dyDescent="0.25">
      <c r="B972" s="64"/>
      <c r="C972" s="25"/>
      <c r="D972" s="69"/>
      <c r="E972" s="25"/>
      <c r="F972" s="33"/>
      <c r="G972" s="34"/>
      <c r="H972" s="35"/>
      <c r="I972" s="329"/>
      <c r="J972" s="7"/>
      <c r="K972" s="4"/>
      <c r="L972" s="4"/>
      <c r="M972" s="4"/>
      <c r="N972" s="4"/>
      <c r="O972" s="4"/>
      <c r="P972" s="4"/>
      <c r="Q972" s="4"/>
      <c r="R972" s="4"/>
      <c r="S972" s="4"/>
    </row>
    <row r="973" spans="2:19" ht="18.75" customHeight="1" x14ac:dyDescent="0.25">
      <c r="B973" s="64"/>
      <c r="C973" s="25"/>
      <c r="D973" s="69"/>
      <c r="E973" s="25"/>
      <c r="F973" s="33"/>
      <c r="G973" s="34"/>
      <c r="H973" s="35"/>
      <c r="I973" s="329"/>
      <c r="J973" s="7"/>
      <c r="K973" s="4"/>
      <c r="L973" s="4"/>
      <c r="M973" s="4"/>
      <c r="N973" s="4"/>
      <c r="O973" s="4"/>
      <c r="P973" s="4"/>
      <c r="Q973" s="4"/>
      <c r="R973" s="4"/>
      <c r="S973" s="4"/>
    </row>
    <row r="974" spans="2:19" ht="18.75" customHeight="1" x14ac:dyDescent="0.25">
      <c r="B974" s="64"/>
      <c r="C974" s="25"/>
      <c r="D974" s="69"/>
      <c r="E974" s="25"/>
      <c r="F974" s="33"/>
      <c r="G974" s="34"/>
      <c r="H974" s="35"/>
      <c r="I974" s="329"/>
      <c r="J974" s="7"/>
      <c r="K974" s="4"/>
      <c r="L974" s="4"/>
      <c r="M974" s="4"/>
      <c r="N974" s="4"/>
      <c r="O974" s="4"/>
      <c r="P974" s="4"/>
      <c r="Q974" s="4"/>
      <c r="R974" s="4"/>
      <c r="S974" s="4"/>
    </row>
    <row r="975" spans="2:19" ht="18.75" customHeight="1" x14ac:dyDescent="0.25">
      <c r="B975" s="64"/>
      <c r="C975" s="25"/>
      <c r="D975" s="69"/>
      <c r="E975" s="25"/>
      <c r="F975" s="33"/>
      <c r="G975" s="34"/>
      <c r="H975" s="35"/>
      <c r="I975" s="329"/>
      <c r="J975" s="7"/>
      <c r="K975" s="4"/>
      <c r="L975" s="4"/>
      <c r="M975" s="4"/>
      <c r="N975" s="4"/>
      <c r="O975" s="4"/>
      <c r="P975" s="4"/>
      <c r="Q975" s="4"/>
      <c r="R975" s="4"/>
      <c r="S975" s="4"/>
    </row>
    <row r="976" spans="2:19" ht="18.75" customHeight="1" x14ac:dyDescent="0.25">
      <c r="B976" s="64"/>
      <c r="C976" s="25"/>
      <c r="D976" s="69"/>
      <c r="E976" s="25"/>
      <c r="F976" s="33"/>
      <c r="G976" s="34"/>
      <c r="H976" s="35"/>
      <c r="I976" s="329"/>
      <c r="J976" s="7"/>
      <c r="K976" s="4"/>
      <c r="L976" s="4"/>
      <c r="M976" s="4"/>
      <c r="N976" s="4"/>
      <c r="O976" s="4"/>
      <c r="P976" s="4"/>
      <c r="Q976" s="4"/>
      <c r="R976" s="4"/>
      <c r="S976" s="4"/>
    </row>
    <row r="977" spans="2:19" ht="18.75" customHeight="1" x14ac:dyDescent="0.25">
      <c r="B977" s="64"/>
      <c r="C977" s="25"/>
      <c r="D977" s="69"/>
      <c r="E977" s="25"/>
      <c r="F977" s="33"/>
      <c r="G977" s="34"/>
      <c r="H977" s="35"/>
      <c r="I977" s="329"/>
      <c r="J977" s="7"/>
      <c r="K977" s="4"/>
      <c r="L977" s="4"/>
      <c r="M977" s="4"/>
      <c r="N977" s="4"/>
      <c r="O977" s="4"/>
      <c r="P977" s="4"/>
      <c r="Q977" s="4"/>
      <c r="R977" s="4"/>
      <c r="S977" s="4"/>
    </row>
    <row r="978" spans="2:19" ht="18.75" customHeight="1" x14ac:dyDescent="0.25">
      <c r="B978" s="64"/>
      <c r="C978" s="25"/>
      <c r="D978" s="69"/>
      <c r="E978" s="25"/>
      <c r="F978" s="33"/>
      <c r="G978" s="34"/>
      <c r="H978" s="35"/>
      <c r="I978" s="329"/>
      <c r="J978" s="7"/>
      <c r="K978" s="4"/>
      <c r="L978" s="4"/>
      <c r="M978" s="4"/>
      <c r="N978" s="4"/>
      <c r="O978" s="4"/>
      <c r="P978" s="4"/>
      <c r="Q978" s="4"/>
      <c r="R978" s="4"/>
      <c r="S978" s="4"/>
    </row>
    <row r="979" spans="2:19" ht="18.75" customHeight="1" x14ac:dyDescent="0.25">
      <c r="B979" s="64"/>
      <c r="C979" s="25"/>
      <c r="D979" s="69"/>
      <c r="E979" s="25"/>
      <c r="F979" s="33"/>
      <c r="G979" s="34"/>
      <c r="H979" s="35"/>
      <c r="I979" s="329"/>
      <c r="J979" s="7"/>
      <c r="K979" s="4"/>
      <c r="L979" s="4"/>
      <c r="M979" s="4"/>
      <c r="N979" s="4"/>
      <c r="O979" s="4"/>
      <c r="P979" s="4"/>
      <c r="Q979" s="4"/>
      <c r="R979" s="4"/>
      <c r="S979" s="4"/>
    </row>
    <row r="980" spans="2:19" ht="18.75" customHeight="1" x14ac:dyDescent="0.25">
      <c r="B980" s="64"/>
      <c r="C980" s="25"/>
      <c r="D980" s="69"/>
      <c r="E980" s="25"/>
      <c r="F980" s="33"/>
      <c r="G980" s="34"/>
      <c r="H980" s="35"/>
      <c r="I980" s="329"/>
      <c r="J980" s="7"/>
      <c r="K980" s="4"/>
      <c r="L980" s="4"/>
      <c r="M980" s="4"/>
      <c r="N980" s="4"/>
      <c r="O980" s="4"/>
      <c r="P980" s="4"/>
      <c r="Q980" s="4"/>
      <c r="R980" s="4"/>
      <c r="S980" s="4"/>
    </row>
    <row r="981" spans="2:19" ht="18.75" customHeight="1" x14ac:dyDescent="0.25">
      <c r="B981" s="64"/>
      <c r="C981" s="25"/>
      <c r="D981" s="69"/>
      <c r="E981" s="25"/>
      <c r="F981" s="33"/>
      <c r="G981" s="34"/>
      <c r="H981" s="35"/>
      <c r="I981" s="329"/>
      <c r="J981" s="7"/>
      <c r="K981" s="4"/>
      <c r="L981" s="4"/>
      <c r="M981" s="4"/>
      <c r="N981" s="4"/>
      <c r="O981" s="4"/>
      <c r="P981" s="4"/>
      <c r="Q981" s="4"/>
      <c r="R981" s="4"/>
      <c r="S981" s="4"/>
    </row>
    <row r="982" spans="2:19" ht="18.75" customHeight="1" x14ac:dyDescent="0.25">
      <c r="B982" s="64"/>
      <c r="C982" s="25"/>
      <c r="D982" s="69"/>
      <c r="E982" s="25"/>
      <c r="F982" s="33"/>
      <c r="G982" s="34"/>
      <c r="H982" s="35"/>
      <c r="I982" s="329"/>
      <c r="J982" s="7"/>
      <c r="K982" s="4"/>
      <c r="L982" s="4"/>
      <c r="M982" s="4"/>
      <c r="N982" s="4"/>
      <c r="O982" s="4"/>
      <c r="P982" s="4"/>
      <c r="Q982" s="4"/>
      <c r="R982" s="4"/>
      <c r="S982" s="4"/>
    </row>
    <row r="983" spans="2:19" ht="18.75" customHeight="1" x14ac:dyDescent="0.25">
      <c r="B983" s="64"/>
      <c r="C983" s="25"/>
      <c r="D983" s="69"/>
      <c r="E983" s="25"/>
      <c r="F983" s="33"/>
      <c r="G983" s="34"/>
      <c r="H983" s="35"/>
      <c r="I983" s="329"/>
      <c r="J983" s="7"/>
      <c r="K983" s="4"/>
      <c r="L983" s="4"/>
      <c r="M983" s="4"/>
      <c r="N983" s="4"/>
      <c r="O983" s="4"/>
      <c r="P983" s="4"/>
      <c r="Q983" s="4"/>
      <c r="R983" s="4"/>
      <c r="S983" s="4"/>
    </row>
    <row r="984" spans="2:19" ht="18.75" customHeight="1" x14ac:dyDescent="0.25">
      <c r="B984" s="64"/>
      <c r="C984" s="25"/>
      <c r="D984" s="69"/>
      <c r="E984" s="25"/>
      <c r="F984" s="33"/>
      <c r="G984" s="34"/>
      <c r="H984" s="35"/>
      <c r="I984" s="329"/>
      <c r="J984" s="7"/>
      <c r="K984" s="4"/>
      <c r="L984" s="4"/>
      <c r="M984" s="4"/>
      <c r="N984" s="4"/>
      <c r="O984" s="4"/>
      <c r="P984" s="4"/>
      <c r="Q984" s="4"/>
      <c r="R984" s="4"/>
      <c r="S984" s="4"/>
    </row>
    <row r="985" spans="2:19" ht="18.75" customHeight="1" x14ac:dyDescent="0.25">
      <c r="B985" s="64"/>
      <c r="C985" s="25"/>
      <c r="D985" s="69"/>
      <c r="E985" s="25"/>
      <c r="F985" s="33"/>
      <c r="G985" s="34"/>
      <c r="H985" s="35"/>
      <c r="I985" s="329"/>
      <c r="J985" s="7"/>
      <c r="K985" s="4"/>
      <c r="L985" s="4"/>
      <c r="M985" s="4"/>
      <c r="N985" s="4"/>
      <c r="O985" s="4"/>
      <c r="P985" s="4"/>
      <c r="Q985" s="4"/>
      <c r="R985" s="4"/>
      <c r="S985" s="4"/>
    </row>
    <row r="986" spans="2:19" ht="18.75" customHeight="1" x14ac:dyDescent="0.25">
      <c r="B986" s="64"/>
      <c r="C986" s="25"/>
      <c r="D986" s="69"/>
      <c r="E986" s="25"/>
      <c r="F986" s="33"/>
      <c r="G986" s="34"/>
      <c r="H986" s="35"/>
      <c r="I986" s="329"/>
      <c r="J986" s="7"/>
      <c r="K986" s="4"/>
      <c r="L986" s="4"/>
      <c r="M986" s="4"/>
      <c r="N986" s="4"/>
      <c r="O986" s="4"/>
      <c r="P986" s="4"/>
      <c r="Q986" s="4"/>
      <c r="R986" s="4"/>
      <c r="S986" s="4"/>
    </row>
    <row r="987" spans="2:19" ht="18.75" customHeight="1" x14ac:dyDescent="0.25">
      <c r="B987" s="64"/>
      <c r="C987" s="25"/>
      <c r="D987" s="69"/>
      <c r="E987" s="25"/>
      <c r="F987" s="33"/>
      <c r="G987" s="34"/>
      <c r="H987" s="35"/>
      <c r="I987" s="329"/>
      <c r="J987" s="7"/>
      <c r="K987" s="4"/>
      <c r="L987" s="4"/>
      <c r="M987" s="4"/>
      <c r="N987" s="4"/>
      <c r="O987" s="4"/>
      <c r="P987" s="4"/>
      <c r="Q987" s="4"/>
      <c r="R987" s="4"/>
      <c r="S987" s="4"/>
    </row>
    <row r="988" spans="2:19" ht="18.75" customHeight="1" x14ac:dyDescent="0.25">
      <c r="B988" s="64"/>
      <c r="C988" s="25"/>
      <c r="D988" s="69"/>
      <c r="E988" s="25"/>
      <c r="F988" s="33"/>
      <c r="G988" s="34"/>
      <c r="H988" s="35"/>
      <c r="I988" s="329"/>
      <c r="J988" s="7"/>
      <c r="K988" s="4"/>
      <c r="L988" s="4"/>
      <c r="M988" s="4"/>
      <c r="N988" s="4"/>
      <c r="O988" s="4"/>
      <c r="P988" s="4"/>
      <c r="Q988" s="4"/>
      <c r="R988" s="4"/>
      <c r="S988" s="4"/>
    </row>
    <row r="989" spans="2:19" ht="18.75" customHeight="1" x14ac:dyDescent="0.25">
      <c r="B989" s="64"/>
      <c r="C989" s="25"/>
      <c r="D989" s="69"/>
      <c r="E989" s="25"/>
      <c r="F989" s="33"/>
      <c r="G989" s="34"/>
      <c r="H989" s="35"/>
      <c r="I989" s="329"/>
      <c r="J989" s="7"/>
      <c r="K989" s="4"/>
      <c r="L989" s="4"/>
      <c r="M989" s="4"/>
      <c r="N989" s="4"/>
      <c r="O989" s="4"/>
      <c r="P989" s="4"/>
      <c r="Q989" s="4"/>
      <c r="R989" s="4"/>
      <c r="S989" s="4"/>
    </row>
    <row r="990" spans="2:19" ht="18.75" customHeight="1" x14ac:dyDescent="0.25">
      <c r="B990" s="64"/>
      <c r="C990" s="25"/>
      <c r="D990" s="69"/>
      <c r="E990" s="25"/>
      <c r="F990" s="33"/>
      <c r="G990" s="34"/>
      <c r="H990" s="35"/>
      <c r="I990" s="329"/>
      <c r="J990" s="7"/>
      <c r="K990" s="4"/>
      <c r="L990" s="4"/>
      <c r="M990" s="4"/>
      <c r="N990" s="4"/>
      <c r="O990" s="4"/>
      <c r="P990" s="4"/>
      <c r="Q990" s="4"/>
      <c r="R990" s="4"/>
      <c r="S990" s="4"/>
    </row>
    <row r="991" spans="2:19" ht="18.75" customHeight="1" x14ac:dyDescent="0.25">
      <c r="B991" s="64"/>
      <c r="C991" s="25"/>
      <c r="D991" s="69"/>
      <c r="E991" s="25"/>
      <c r="F991" s="33"/>
      <c r="G991" s="34"/>
      <c r="H991" s="35"/>
      <c r="I991" s="329"/>
      <c r="J991" s="7"/>
      <c r="K991" s="4"/>
      <c r="L991" s="4"/>
      <c r="M991" s="4"/>
      <c r="N991" s="4"/>
      <c r="O991" s="4"/>
      <c r="P991" s="4"/>
      <c r="Q991" s="4"/>
      <c r="R991" s="4"/>
      <c r="S991" s="4"/>
    </row>
    <row r="992" spans="2:19" ht="18.75" customHeight="1" x14ac:dyDescent="0.25">
      <c r="B992" s="64"/>
      <c r="C992" s="25"/>
      <c r="D992" s="69"/>
      <c r="E992" s="25"/>
      <c r="F992" s="33"/>
      <c r="G992" s="34"/>
      <c r="H992" s="35"/>
      <c r="I992" s="329"/>
      <c r="J992" s="7"/>
      <c r="K992" s="4"/>
      <c r="L992" s="4"/>
      <c r="M992" s="4"/>
      <c r="N992" s="4"/>
      <c r="O992" s="4"/>
      <c r="P992" s="4"/>
      <c r="Q992" s="4"/>
      <c r="R992" s="4"/>
      <c r="S992" s="4"/>
    </row>
    <row r="993" spans="2:19" ht="18.75" customHeight="1" x14ac:dyDescent="0.25">
      <c r="B993" s="64"/>
      <c r="C993" s="25"/>
      <c r="D993" s="69"/>
      <c r="E993" s="25"/>
      <c r="F993" s="33"/>
      <c r="G993" s="34"/>
      <c r="H993" s="35"/>
      <c r="I993" s="329"/>
      <c r="J993" s="7"/>
      <c r="K993" s="4"/>
      <c r="L993" s="4"/>
      <c r="M993" s="4"/>
      <c r="N993" s="4"/>
      <c r="O993" s="4"/>
      <c r="P993" s="4"/>
      <c r="Q993" s="4"/>
      <c r="R993" s="4"/>
      <c r="S993" s="4"/>
    </row>
    <row r="994" spans="2:19" ht="18.75" customHeight="1" x14ac:dyDescent="0.25">
      <c r="B994" s="64"/>
      <c r="C994" s="25"/>
      <c r="D994" s="69"/>
      <c r="E994" s="25"/>
      <c r="F994" s="33"/>
      <c r="G994" s="34"/>
      <c r="H994" s="35"/>
      <c r="I994" s="329"/>
      <c r="J994" s="7"/>
      <c r="K994" s="4"/>
      <c r="L994" s="4"/>
      <c r="M994" s="4"/>
      <c r="N994" s="4"/>
      <c r="O994" s="4"/>
      <c r="P994" s="4"/>
      <c r="Q994" s="4"/>
      <c r="R994" s="4"/>
      <c r="S994" s="4"/>
    </row>
    <row r="995" spans="2:19" ht="18.75" customHeight="1" x14ac:dyDescent="0.25">
      <c r="B995" s="64"/>
      <c r="C995" s="25"/>
      <c r="D995" s="69"/>
      <c r="E995" s="25"/>
      <c r="F995" s="33"/>
      <c r="G995" s="34"/>
      <c r="H995" s="35"/>
      <c r="I995" s="329"/>
      <c r="J995" s="7"/>
      <c r="K995" s="4"/>
      <c r="L995" s="4"/>
      <c r="M995" s="4"/>
      <c r="N995" s="4"/>
      <c r="O995" s="4"/>
      <c r="P995" s="4"/>
      <c r="Q995" s="4"/>
      <c r="R995" s="4"/>
      <c r="S995" s="4"/>
    </row>
    <row r="996" spans="2:19" ht="18.75" customHeight="1" x14ac:dyDescent="0.25">
      <c r="B996" s="64"/>
      <c r="C996" s="25"/>
      <c r="D996" s="69"/>
      <c r="E996" s="25"/>
      <c r="F996" s="33"/>
      <c r="G996" s="34"/>
      <c r="H996" s="35"/>
      <c r="I996" s="329"/>
      <c r="J996" s="7"/>
      <c r="K996" s="4"/>
      <c r="L996" s="4"/>
      <c r="M996" s="4"/>
      <c r="N996" s="4"/>
      <c r="O996" s="4"/>
      <c r="P996" s="4"/>
      <c r="Q996" s="4"/>
      <c r="R996" s="4"/>
      <c r="S996" s="4"/>
    </row>
    <row r="997" spans="2:19" ht="18.75" customHeight="1" x14ac:dyDescent="0.25">
      <c r="B997" s="64"/>
      <c r="C997" s="25"/>
      <c r="D997" s="69"/>
      <c r="E997" s="25"/>
      <c r="F997" s="33"/>
      <c r="G997" s="34"/>
      <c r="H997" s="35"/>
      <c r="I997" s="329"/>
      <c r="J997" s="7"/>
      <c r="K997" s="4"/>
      <c r="L997" s="4"/>
      <c r="M997" s="4"/>
      <c r="N997" s="4"/>
      <c r="O997" s="4"/>
      <c r="P997" s="4"/>
      <c r="Q997" s="4"/>
      <c r="R997" s="4"/>
      <c r="S997" s="4"/>
    </row>
    <row r="998" spans="2:19" ht="18.75" customHeight="1" x14ac:dyDescent="0.25">
      <c r="B998" s="64"/>
      <c r="C998" s="25"/>
      <c r="D998" s="69"/>
      <c r="E998" s="25"/>
      <c r="F998" s="33"/>
      <c r="G998" s="34"/>
      <c r="H998" s="35"/>
      <c r="I998" s="329"/>
      <c r="J998" s="7"/>
      <c r="K998" s="4"/>
      <c r="L998" s="4"/>
      <c r="M998" s="4"/>
      <c r="N998" s="4"/>
      <c r="O998" s="4"/>
      <c r="P998" s="4"/>
      <c r="Q998" s="4"/>
      <c r="R998" s="4"/>
      <c r="S998" s="4"/>
    </row>
    <row r="999" spans="2:19" ht="18.75" customHeight="1" x14ac:dyDescent="0.25">
      <c r="B999" s="64"/>
      <c r="C999" s="25"/>
      <c r="D999" s="69"/>
      <c r="E999" s="25"/>
      <c r="F999" s="33"/>
      <c r="G999" s="34"/>
      <c r="H999" s="35"/>
      <c r="I999" s="329"/>
      <c r="J999" s="7"/>
      <c r="K999" s="4"/>
      <c r="L999" s="4"/>
      <c r="M999" s="4"/>
      <c r="N999" s="4"/>
      <c r="O999" s="4"/>
      <c r="P999" s="4"/>
      <c r="Q999" s="4"/>
      <c r="R999" s="4"/>
      <c r="S999" s="4"/>
    </row>
    <row r="1000" spans="2:19" ht="18.75" customHeight="1" x14ac:dyDescent="0.25">
      <c r="B1000" s="64"/>
      <c r="C1000" s="25"/>
      <c r="D1000" s="69"/>
      <c r="E1000" s="25"/>
      <c r="F1000" s="33"/>
      <c r="G1000" s="34"/>
      <c r="H1000" s="35"/>
      <c r="I1000" s="329"/>
      <c r="J1000" s="7"/>
      <c r="K1000" s="4"/>
      <c r="L1000" s="4"/>
      <c r="M1000" s="4"/>
      <c r="N1000" s="4"/>
      <c r="O1000" s="4"/>
      <c r="P1000" s="4"/>
      <c r="Q1000" s="4"/>
      <c r="R1000" s="4"/>
      <c r="S1000" s="4"/>
    </row>
    <row r="1001" spans="2:19" ht="18.75" customHeight="1" x14ac:dyDescent="0.25">
      <c r="B1001" s="64"/>
      <c r="C1001" s="25"/>
      <c r="D1001" s="69"/>
      <c r="E1001" s="25"/>
      <c r="F1001" s="33"/>
      <c r="G1001" s="34"/>
      <c r="H1001" s="35"/>
      <c r="I1001" s="329"/>
      <c r="J1001" s="7"/>
      <c r="K1001" s="4"/>
      <c r="L1001" s="4"/>
      <c r="M1001" s="4"/>
      <c r="N1001" s="4"/>
      <c r="O1001" s="4"/>
      <c r="P1001" s="4"/>
      <c r="Q1001" s="4"/>
      <c r="R1001" s="4"/>
      <c r="S1001" s="4"/>
    </row>
    <row r="1002" spans="2:19" ht="18.75" customHeight="1" x14ac:dyDescent="0.25">
      <c r="B1002" s="64"/>
      <c r="C1002" s="25"/>
      <c r="D1002" s="69"/>
      <c r="E1002" s="25"/>
      <c r="F1002" s="33"/>
      <c r="G1002" s="34"/>
      <c r="H1002" s="35"/>
      <c r="I1002" s="329"/>
      <c r="J1002" s="7"/>
      <c r="K1002" s="4"/>
      <c r="L1002" s="4"/>
      <c r="M1002" s="4"/>
      <c r="N1002" s="4"/>
      <c r="O1002" s="4"/>
      <c r="P1002" s="4"/>
      <c r="Q1002" s="4"/>
      <c r="R1002" s="4"/>
      <c r="S1002" s="4"/>
    </row>
    <row r="1003" spans="2:19" ht="18.75" customHeight="1" x14ac:dyDescent="0.25">
      <c r="B1003" s="64"/>
      <c r="C1003" s="25"/>
      <c r="D1003" s="69"/>
      <c r="E1003" s="25"/>
      <c r="F1003" s="33"/>
      <c r="G1003" s="34"/>
      <c r="H1003" s="35"/>
      <c r="I1003" s="329"/>
      <c r="J1003" s="7"/>
      <c r="K1003" s="4"/>
      <c r="L1003" s="4"/>
      <c r="M1003" s="4"/>
      <c r="N1003" s="4"/>
      <c r="O1003" s="4"/>
      <c r="P1003" s="4"/>
      <c r="Q1003" s="4"/>
      <c r="R1003" s="4"/>
      <c r="S1003" s="4"/>
    </row>
    <row r="1004" spans="2:19" ht="18.75" customHeight="1" x14ac:dyDescent="0.25">
      <c r="B1004" s="64"/>
      <c r="C1004" s="25"/>
      <c r="D1004" s="69"/>
      <c r="E1004" s="25"/>
      <c r="F1004" s="33"/>
      <c r="G1004" s="34"/>
      <c r="H1004" s="35"/>
      <c r="I1004" s="329"/>
      <c r="J1004" s="7"/>
      <c r="K1004" s="4"/>
      <c r="L1004" s="4"/>
      <c r="M1004" s="4"/>
      <c r="N1004" s="4"/>
      <c r="O1004" s="4"/>
      <c r="P1004" s="4"/>
      <c r="Q1004" s="4"/>
      <c r="R1004" s="4"/>
      <c r="S1004" s="4"/>
    </row>
    <row r="1005" spans="2:19" ht="18.75" customHeight="1" x14ac:dyDescent="0.25">
      <c r="B1005" s="64"/>
      <c r="C1005" s="25"/>
      <c r="D1005" s="69"/>
      <c r="E1005" s="25"/>
      <c r="F1005" s="33"/>
      <c r="G1005" s="34"/>
      <c r="H1005" s="35"/>
      <c r="I1005" s="329"/>
      <c r="J1005" s="7"/>
      <c r="K1005" s="4"/>
      <c r="L1005" s="4"/>
      <c r="M1005" s="4"/>
      <c r="N1005" s="4"/>
      <c r="O1005" s="4"/>
      <c r="P1005" s="4"/>
      <c r="Q1005" s="4"/>
      <c r="R1005" s="4"/>
      <c r="S1005" s="4"/>
    </row>
    <row r="1006" spans="2:19" ht="18.75" customHeight="1" x14ac:dyDescent="0.25">
      <c r="B1006" s="64"/>
      <c r="C1006" s="25"/>
      <c r="D1006" s="69"/>
      <c r="E1006" s="25"/>
      <c r="F1006" s="33"/>
      <c r="G1006" s="34"/>
      <c r="H1006" s="35"/>
      <c r="I1006" s="329"/>
      <c r="J1006" s="7"/>
      <c r="K1006" s="4"/>
      <c r="L1006" s="4"/>
      <c r="M1006" s="4"/>
      <c r="N1006" s="4"/>
      <c r="O1006" s="4"/>
      <c r="P1006" s="4"/>
      <c r="Q1006" s="4"/>
      <c r="R1006" s="4"/>
      <c r="S1006" s="4"/>
    </row>
    <row r="1007" spans="2:19" ht="18.75" customHeight="1" x14ac:dyDescent="0.25">
      <c r="B1007" s="64"/>
      <c r="C1007" s="25"/>
      <c r="D1007" s="69"/>
      <c r="E1007" s="25"/>
      <c r="F1007" s="33"/>
      <c r="G1007" s="34"/>
      <c r="H1007" s="35"/>
      <c r="I1007" s="329"/>
      <c r="J1007" s="7"/>
      <c r="K1007" s="4"/>
      <c r="L1007" s="4"/>
      <c r="M1007" s="4"/>
      <c r="N1007" s="4"/>
      <c r="O1007" s="4"/>
      <c r="P1007" s="4"/>
      <c r="Q1007" s="4"/>
      <c r="R1007" s="4"/>
      <c r="S1007" s="4"/>
    </row>
    <row r="1008" spans="2:19" ht="18.75" customHeight="1" x14ac:dyDescent="0.25">
      <c r="B1008" s="64"/>
      <c r="C1008" s="25"/>
      <c r="D1008" s="69"/>
      <c r="E1008" s="25"/>
      <c r="F1008" s="33"/>
      <c r="G1008" s="34"/>
      <c r="H1008" s="35"/>
      <c r="I1008" s="329"/>
      <c r="J1008" s="7"/>
      <c r="K1008" s="4"/>
      <c r="L1008" s="4"/>
      <c r="M1008" s="4"/>
      <c r="N1008" s="4"/>
      <c r="O1008" s="4"/>
      <c r="P1008" s="4"/>
      <c r="Q1008" s="4"/>
      <c r="R1008" s="4"/>
      <c r="S1008" s="4"/>
    </row>
    <row r="1009" spans="2:19" ht="18.75" customHeight="1" x14ac:dyDescent="0.25">
      <c r="B1009" s="64"/>
      <c r="C1009" s="25"/>
      <c r="D1009" s="69"/>
      <c r="E1009" s="25"/>
      <c r="F1009" s="33"/>
      <c r="G1009" s="34"/>
      <c r="H1009" s="35"/>
      <c r="I1009" s="329"/>
      <c r="J1009" s="7"/>
      <c r="K1009" s="4"/>
      <c r="L1009" s="4"/>
      <c r="M1009" s="4"/>
      <c r="N1009" s="4"/>
      <c r="O1009" s="4"/>
      <c r="P1009" s="4"/>
      <c r="Q1009" s="4"/>
      <c r="R1009" s="4"/>
      <c r="S1009" s="4"/>
    </row>
    <row r="1010" spans="2:19" ht="18.75" customHeight="1" x14ac:dyDescent="0.25">
      <c r="B1010" s="64"/>
      <c r="C1010" s="25"/>
      <c r="D1010" s="69"/>
      <c r="E1010" s="25"/>
      <c r="F1010" s="33"/>
      <c r="G1010" s="34"/>
      <c r="H1010" s="35"/>
      <c r="I1010" s="329"/>
      <c r="J1010" s="7"/>
      <c r="K1010" s="4"/>
      <c r="L1010" s="4"/>
      <c r="M1010" s="4"/>
      <c r="N1010" s="4"/>
      <c r="O1010" s="4"/>
      <c r="P1010" s="4"/>
      <c r="Q1010" s="4"/>
      <c r="R1010" s="4"/>
      <c r="S1010" s="4"/>
    </row>
    <row r="1011" spans="2:19" ht="18.75" customHeight="1" x14ac:dyDescent="0.25">
      <c r="B1011" s="64"/>
      <c r="C1011" s="25"/>
      <c r="D1011" s="69"/>
      <c r="E1011" s="25"/>
      <c r="F1011" s="33"/>
      <c r="G1011" s="34"/>
      <c r="H1011" s="35"/>
      <c r="I1011" s="329"/>
      <c r="J1011" s="7"/>
      <c r="K1011" s="4"/>
      <c r="L1011" s="4"/>
      <c r="M1011" s="4"/>
      <c r="N1011" s="4"/>
      <c r="O1011" s="4"/>
      <c r="P1011" s="4"/>
      <c r="Q1011" s="4"/>
      <c r="R1011" s="4"/>
      <c r="S1011" s="4"/>
    </row>
    <row r="1012" spans="2:19" ht="18.75" customHeight="1" x14ac:dyDescent="0.25">
      <c r="B1012" s="64"/>
      <c r="C1012" s="25"/>
      <c r="D1012" s="69"/>
      <c r="E1012" s="25"/>
      <c r="F1012" s="33"/>
      <c r="G1012" s="34"/>
      <c r="H1012" s="35"/>
      <c r="I1012" s="329"/>
      <c r="J1012" s="7"/>
      <c r="K1012" s="4"/>
      <c r="L1012" s="4"/>
      <c r="M1012" s="4"/>
      <c r="N1012" s="4"/>
      <c r="O1012" s="4"/>
      <c r="P1012" s="4"/>
      <c r="Q1012" s="4"/>
      <c r="R1012" s="4"/>
      <c r="S1012" s="4"/>
    </row>
    <row r="1013" spans="2:19" ht="18.75" customHeight="1" x14ac:dyDescent="0.25">
      <c r="B1013" s="64"/>
      <c r="C1013" s="25"/>
      <c r="D1013" s="69"/>
      <c r="E1013" s="25"/>
      <c r="F1013" s="33"/>
      <c r="G1013" s="34"/>
      <c r="H1013" s="35"/>
      <c r="I1013" s="329"/>
      <c r="J1013" s="7"/>
      <c r="K1013" s="4"/>
      <c r="L1013" s="4"/>
      <c r="M1013" s="4"/>
      <c r="N1013" s="4"/>
      <c r="O1013" s="4"/>
      <c r="P1013" s="4"/>
      <c r="Q1013" s="4"/>
      <c r="R1013" s="4"/>
      <c r="S1013" s="4"/>
    </row>
    <row r="1014" spans="2:19" ht="18.75" customHeight="1" x14ac:dyDescent="0.25">
      <c r="B1014" s="64"/>
      <c r="C1014" s="25"/>
      <c r="D1014" s="69"/>
      <c r="E1014" s="25"/>
      <c r="F1014" s="33"/>
      <c r="G1014" s="34"/>
      <c r="H1014" s="35"/>
      <c r="I1014" s="329"/>
      <c r="J1014" s="7"/>
      <c r="K1014" s="4"/>
      <c r="L1014" s="4"/>
      <c r="M1014" s="4"/>
      <c r="N1014" s="4"/>
      <c r="O1014" s="4"/>
      <c r="P1014" s="4"/>
      <c r="Q1014" s="4"/>
      <c r="R1014" s="4"/>
      <c r="S1014" s="4"/>
    </row>
    <row r="1015" spans="2:19" ht="18.75" customHeight="1" x14ac:dyDescent="0.25">
      <c r="B1015" s="64"/>
      <c r="C1015" s="25"/>
      <c r="D1015" s="69"/>
      <c r="E1015" s="25"/>
      <c r="F1015" s="33"/>
      <c r="G1015" s="34"/>
      <c r="H1015" s="35"/>
      <c r="I1015" s="329"/>
      <c r="J1015" s="7"/>
      <c r="K1015" s="4"/>
      <c r="L1015" s="4"/>
      <c r="M1015" s="4"/>
      <c r="N1015" s="4"/>
      <c r="O1015" s="4"/>
      <c r="P1015" s="4"/>
      <c r="Q1015" s="4"/>
      <c r="R1015" s="4"/>
      <c r="S1015" s="4"/>
    </row>
    <row r="1016" spans="2:19" ht="18.75" customHeight="1" x14ac:dyDescent="0.25">
      <c r="B1016" s="64"/>
      <c r="C1016" s="25"/>
      <c r="D1016" s="69"/>
      <c r="E1016" s="25"/>
      <c r="F1016" s="33"/>
      <c r="G1016" s="34"/>
      <c r="H1016" s="35"/>
      <c r="I1016" s="329"/>
      <c r="J1016" s="7"/>
      <c r="K1016" s="4"/>
      <c r="L1016" s="4"/>
      <c r="M1016" s="4"/>
      <c r="N1016" s="4"/>
      <c r="O1016" s="4"/>
      <c r="P1016" s="4"/>
      <c r="Q1016" s="4"/>
      <c r="R1016" s="4"/>
      <c r="S1016" s="4"/>
    </row>
    <row r="1017" spans="2:19" ht="18.75" customHeight="1" x14ac:dyDescent="0.25">
      <c r="B1017" s="64"/>
      <c r="C1017" s="25"/>
      <c r="D1017" s="69"/>
      <c r="E1017" s="25"/>
      <c r="F1017" s="33"/>
      <c r="G1017" s="34"/>
      <c r="H1017" s="35"/>
      <c r="I1017" s="329"/>
      <c r="J1017" s="7"/>
      <c r="K1017" s="4"/>
      <c r="L1017" s="4"/>
      <c r="M1017" s="4"/>
      <c r="N1017" s="4"/>
      <c r="O1017" s="4"/>
      <c r="P1017" s="4"/>
      <c r="Q1017" s="4"/>
      <c r="R1017" s="4"/>
      <c r="S1017" s="4"/>
    </row>
    <row r="1018" spans="2:19" ht="18.75" customHeight="1" x14ac:dyDescent="0.25">
      <c r="B1018" s="64"/>
      <c r="C1018" s="25"/>
      <c r="D1018" s="69"/>
      <c r="E1018" s="25"/>
      <c r="F1018" s="33"/>
      <c r="G1018" s="34"/>
      <c r="H1018" s="35"/>
      <c r="I1018" s="329"/>
      <c r="J1018" s="7"/>
      <c r="K1018" s="4"/>
      <c r="L1018" s="4"/>
      <c r="M1018" s="4"/>
      <c r="N1018" s="4"/>
      <c r="O1018" s="4"/>
      <c r="P1018" s="4"/>
      <c r="Q1018" s="4"/>
      <c r="R1018" s="4"/>
      <c r="S1018" s="4"/>
    </row>
    <row r="1019" spans="2:19" ht="18.75" customHeight="1" x14ac:dyDescent="0.25">
      <c r="B1019" s="64"/>
      <c r="C1019" s="25"/>
      <c r="D1019" s="69"/>
      <c r="E1019" s="25"/>
      <c r="F1019" s="33"/>
      <c r="G1019" s="34"/>
      <c r="H1019" s="35"/>
      <c r="I1019" s="329"/>
      <c r="J1019" s="7"/>
      <c r="K1019" s="4"/>
      <c r="L1019" s="4"/>
      <c r="M1019" s="4"/>
      <c r="N1019" s="4"/>
      <c r="O1019" s="4"/>
      <c r="P1019" s="4"/>
      <c r="Q1019" s="4"/>
      <c r="R1019" s="4"/>
      <c r="S1019" s="4"/>
    </row>
    <row r="1020" spans="2:19" ht="18.75" customHeight="1" x14ac:dyDescent="0.25">
      <c r="B1020" s="64"/>
      <c r="C1020" s="25"/>
      <c r="D1020" s="69"/>
      <c r="E1020" s="25"/>
      <c r="F1020" s="33"/>
      <c r="G1020" s="34"/>
      <c r="H1020" s="35"/>
      <c r="I1020" s="329"/>
      <c r="J1020" s="7"/>
      <c r="K1020" s="4"/>
      <c r="L1020" s="4"/>
      <c r="M1020" s="4"/>
      <c r="N1020" s="4"/>
      <c r="O1020" s="4"/>
      <c r="P1020" s="4"/>
      <c r="Q1020" s="4"/>
      <c r="R1020" s="4"/>
      <c r="S1020" s="4"/>
    </row>
    <row r="1021" spans="2:19" ht="18.75" customHeight="1" x14ac:dyDescent="0.25">
      <c r="B1021" s="64"/>
      <c r="C1021" s="25"/>
      <c r="D1021" s="69"/>
      <c r="E1021" s="25"/>
      <c r="F1021" s="33"/>
      <c r="G1021" s="34"/>
      <c r="H1021" s="35"/>
      <c r="I1021" s="329"/>
      <c r="J1021" s="7"/>
      <c r="K1021" s="4"/>
      <c r="L1021" s="4"/>
      <c r="M1021" s="4"/>
      <c r="N1021" s="4"/>
      <c r="O1021" s="4"/>
      <c r="P1021" s="4"/>
      <c r="Q1021" s="4"/>
      <c r="R1021" s="4"/>
      <c r="S1021" s="4"/>
    </row>
    <row r="1022" spans="2:19" ht="18.75" customHeight="1" x14ac:dyDescent="0.25">
      <c r="B1022" s="64"/>
      <c r="C1022" s="25"/>
      <c r="D1022" s="69"/>
      <c r="E1022" s="25"/>
      <c r="F1022" s="33"/>
      <c r="G1022" s="34"/>
      <c r="H1022" s="35"/>
      <c r="I1022" s="329"/>
      <c r="J1022" s="7"/>
      <c r="K1022" s="4"/>
      <c r="L1022" s="4"/>
      <c r="M1022" s="4"/>
      <c r="N1022" s="4"/>
      <c r="O1022" s="4"/>
      <c r="P1022" s="4"/>
      <c r="Q1022" s="4"/>
      <c r="R1022" s="4"/>
      <c r="S1022" s="4"/>
    </row>
    <row r="1023" spans="2:19" ht="18.75" customHeight="1" x14ac:dyDescent="0.25">
      <c r="B1023" s="64"/>
      <c r="C1023" s="25"/>
      <c r="D1023" s="69"/>
      <c r="E1023" s="25"/>
      <c r="F1023" s="33"/>
      <c r="G1023" s="34"/>
      <c r="H1023" s="35"/>
      <c r="I1023" s="329"/>
      <c r="J1023" s="7"/>
      <c r="K1023" s="4"/>
      <c r="L1023" s="4"/>
      <c r="M1023" s="4"/>
      <c r="N1023" s="4"/>
      <c r="O1023" s="4"/>
      <c r="P1023" s="4"/>
      <c r="Q1023" s="4"/>
      <c r="R1023" s="4"/>
      <c r="S1023" s="4"/>
    </row>
    <row r="1024" spans="2:19" ht="18.75" customHeight="1" x14ac:dyDescent="0.25">
      <c r="B1024" s="64"/>
      <c r="C1024" s="25"/>
      <c r="D1024" s="69"/>
      <c r="E1024" s="25"/>
      <c r="F1024" s="33"/>
      <c r="G1024" s="34"/>
      <c r="H1024" s="35"/>
      <c r="I1024" s="329"/>
      <c r="J1024" s="7"/>
      <c r="K1024" s="4"/>
      <c r="L1024" s="4"/>
      <c r="M1024" s="4"/>
      <c r="N1024" s="4"/>
      <c r="O1024" s="4"/>
      <c r="P1024" s="4"/>
      <c r="Q1024" s="4"/>
      <c r="R1024" s="4"/>
      <c r="S1024" s="4"/>
    </row>
    <row r="1025" spans="2:19" ht="18.75" customHeight="1" x14ac:dyDescent="0.25">
      <c r="B1025" s="64"/>
      <c r="C1025" s="25"/>
      <c r="D1025" s="69"/>
      <c r="E1025" s="25"/>
      <c r="F1025" s="33"/>
      <c r="G1025" s="34"/>
      <c r="H1025" s="35"/>
      <c r="I1025" s="329"/>
      <c r="J1025" s="7"/>
      <c r="K1025" s="4"/>
      <c r="L1025" s="4"/>
      <c r="M1025" s="4"/>
      <c r="N1025" s="4"/>
      <c r="O1025" s="4"/>
      <c r="P1025" s="4"/>
      <c r="Q1025" s="4"/>
      <c r="R1025" s="4"/>
      <c r="S1025" s="4"/>
    </row>
    <row r="1026" spans="2:19" ht="18.75" customHeight="1" x14ac:dyDescent="0.25">
      <c r="B1026" s="64"/>
      <c r="C1026" s="25"/>
      <c r="D1026" s="69"/>
      <c r="E1026" s="25"/>
      <c r="F1026" s="33"/>
      <c r="G1026" s="34"/>
      <c r="H1026" s="35"/>
      <c r="I1026" s="329"/>
      <c r="J1026" s="7"/>
      <c r="K1026" s="4"/>
      <c r="L1026" s="4"/>
      <c r="M1026" s="4"/>
      <c r="N1026" s="4"/>
      <c r="O1026" s="4"/>
      <c r="P1026" s="4"/>
      <c r="Q1026" s="4"/>
      <c r="R1026" s="4"/>
      <c r="S1026" s="4"/>
    </row>
    <row r="1027" spans="2:19" ht="18.75" customHeight="1" x14ac:dyDescent="0.25">
      <c r="B1027" s="64"/>
      <c r="C1027" s="25"/>
      <c r="D1027" s="69"/>
      <c r="E1027" s="25"/>
      <c r="F1027" s="33"/>
      <c r="G1027" s="34"/>
      <c r="H1027" s="35"/>
      <c r="I1027" s="329"/>
      <c r="J1027" s="7"/>
      <c r="K1027" s="4"/>
      <c r="L1027" s="4"/>
      <c r="M1027" s="4"/>
      <c r="N1027" s="4"/>
      <c r="O1027" s="4"/>
      <c r="P1027" s="4"/>
      <c r="Q1027" s="4"/>
      <c r="R1027" s="4"/>
      <c r="S1027" s="4"/>
    </row>
    <row r="1028" spans="2:19" ht="18.75" customHeight="1" x14ac:dyDescent="0.25">
      <c r="B1028" s="64"/>
      <c r="C1028" s="25"/>
      <c r="D1028" s="69"/>
      <c r="E1028" s="25"/>
      <c r="F1028" s="33"/>
      <c r="G1028" s="34"/>
      <c r="H1028" s="35"/>
      <c r="I1028" s="329"/>
      <c r="J1028" s="7"/>
      <c r="K1028" s="4"/>
      <c r="L1028" s="4"/>
      <c r="M1028" s="4"/>
      <c r="N1028" s="4"/>
      <c r="O1028" s="4"/>
      <c r="P1028" s="4"/>
      <c r="Q1028" s="4"/>
      <c r="R1028" s="4"/>
      <c r="S1028" s="4"/>
    </row>
    <row r="1029" spans="2:19" ht="18.75" customHeight="1" x14ac:dyDescent="0.25">
      <c r="B1029" s="64"/>
      <c r="C1029" s="25"/>
      <c r="D1029" s="69"/>
      <c r="E1029" s="25"/>
      <c r="F1029" s="33"/>
      <c r="G1029" s="34"/>
      <c r="H1029" s="35"/>
      <c r="I1029" s="329"/>
      <c r="J1029" s="7"/>
      <c r="K1029" s="4"/>
      <c r="L1029" s="4"/>
      <c r="M1029" s="4"/>
      <c r="N1029" s="4"/>
      <c r="O1029" s="4"/>
      <c r="P1029" s="4"/>
      <c r="Q1029" s="4"/>
      <c r="R1029" s="4"/>
      <c r="S1029" s="4"/>
    </row>
    <row r="1030" spans="2:19" ht="18.75" customHeight="1" x14ac:dyDescent="0.25">
      <c r="B1030" s="64"/>
      <c r="C1030" s="25"/>
      <c r="D1030" s="69"/>
      <c r="E1030" s="25"/>
      <c r="F1030" s="33"/>
      <c r="G1030" s="34"/>
      <c r="H1030" s="35"/>
      <c r="I1030" s="329"/>
      <c r="J1030" s="7"/>
      <c r="K1030" s="4"/>
      <c r="L1030" s="4"/>
      <c r="M1030" s="4"/>
      <c r="N1030" s="4"/>
      <c r="O1030" s="4"/>
      <c r="P1030" s="4"/>
      <c r="Q1030" s="4"/>
      <c r="R1030" s="4"/>
      <c r="S1030" s="4"/>
    </row>
    <row r="1031" spans="2:19" ht="18.75" customHeight="1" x14ac:dyDescent="0.25">
      <c r="B1031" s="64"/>
      <c r="C1031" s="25"/>
      <c r="D1031" s="69"/>
      <c r="E1031" s="25"/>
      <c r="F1031" s="33"/>
      <c r="G1031" s="34"/>
      <c r="H1031" s="35"/>
      <c r="I1031" s="329"/>
      <c r="J1031" s="7"/>
      <c r="K1031" s="4"/>
      <c r="L1031" s="4"/>
      <c r="M1031" s="4"/>
      <c r="N1031" s="4"/>
      <c r="O1031" s="4"/>
      <c r="P1031" s="4"/>
      <c r="Q1031" s="4"/>
      <c r="R1031" s="4"/>
      <c r="S1031" s="4"/>
    </row>
    <row r="1032" spans="2:19" ht="18.75" customHeight="1" x14ac:dyDescent="0.25">
      <c r="B1032" s="64"/>
      <c r="C1032" s="25"/>
      <c r="D1032" s="69"/>
      <c r="E1032" s="25"/>
      <c r="F1032" s="33"/>
      <c r="G1032" s="34"/>
      <c r="H1032" s="35"/>
      <c r="I1032" s="329"/>
      <c r="J1032" s="7"/>
      <c r="K1032" s="4"/>
      <c r="L1032" s="4"/>
      <c r="M1032" s="4"/>
      <c r="N1032" s="4"/>
      <c r="O1032" s="4"/>
      <c r="P1032" s="4"/>
      <c r="Q1032" s="4"/>
      <c r="R1032" s="4"/>
      <c r="S1032" s="4"/>
    </row>
    <row r="1033" spans="2:19" ht="18.75" customHeight="1" x14ac:dyDescent="0.25">
      <c r="B1033" s="64"/>
      <c r="C1033" s="25"/>
      <c r="D1033" s="69"/>
      <c r="E1033" s="25"/>
      <c r="F1033" s="33"/>
      <c r="G1033" s="34"/>
      <c r="H1033" s="35"/>
      <c r="I1033" s="329"/>
      <c r="J1033" s="7"/>
      <c r="K1033" s="4"/>
      <c r="L1033" s="4"/>
      <c r="M1033" s="4"/>
      <c r="N1033" s="4"/>
      <c r="O1033" s="4"/>
      <c r="P1033" s="4"/>
      <c r="Q1033" s="4"/>
      <c r="R1033" s="4"/>
      <c r="S1033" s="4"/>
    </row>
    <row r="1034" spans="2:19" ht="18.75" customHeight="1" x14ac:dyDescent="0.25">
      <c r="B1034" s="64"/>
      <c r="C1034" s="25"/>
      <c r="D1034" s="69"/>
      <c r="E1034" s="25"/>
      <c r="F1034" s="33"/>
      <c r="G1034" s="34"/>
      <c r="H1034" s="35"/>
      <c r="I1034" s="329"/>
      <c r="J1034" s="7"/>
      <c r="K1034" s="4"/>
      <c r="L1034" s="4"/>
      <c r="M1034" s="4"/>
      <c r="N1034" s="4"/>
      <c r="O1034" s="4"/>
      <c r="P1034" s="4"/>
      <c r="Q1034" s="4"/>
      <c r="R1034" s="4"/>
      <c r="S1034" s="4"/>
    </row>
    <row r="1035" spans="2:19" ht="18.75" customHeight="1" x14ac:dyDescent="0.25">
      <c r="B1035" s="64"/>
      <c r="C1035" s="25"/>
      <c r="D1035" s="69"/>
      <c r="E1035" s="25"/>
      <c r="F1035" s="33"/>
      <c r="G1035" s="34"/>
      <c r="H1035" s="35"/>
      <c r="I1035" s="329"/>
      <c r="J1035" s="7"/>
      <c r="K1035" s="4"/>
      <c r="L1035" s="4"/>
      <c r="M1035" s="4"/>
      <c r="N1035" s="4"/>
      <c r="O1035" s="4"/>
      <c r="P1035" s="4"/>
      <c r="Q1035" s="4"/>
      <c r="R1035" s="4"/>
      <c r="S1035" s="4"/>
    </row>
    <row r="1036" spans="2:19" ht="18.75" customHeight="1" x14ac:dyDescent="0.25">
      <c r="B1036" s="64"/>
      <c r="C1036" s="25"/>
      <c r="D1036" s="69"/>
      <c r="E1036" s="25"/>
      <c r="F1036" s="33"/>
      <c r="G1036" s="34"/>
      <c r="H1036" s="35"/>
      <c r="I1036" s="329"/>
      <c r="J1036" s="7"/>
      <c r="K1036" s="4"/>
      <c r="L1036" s="4"/>
      <c r="M1036" s="4"/>
      <c r="N1036" s="4"/>
      <c r="O1036" s="4"/>
      <c r="P1036" s="4"/>
      <c r="Q1036" s="4"/>
      <c r="R1036" s="4"/>
      <c r="S1036" s="4"/>
    </row>
    <row r="1037" spans="2:19" ht="18.75" customHeight="1" x14ac:dyDescent="0.25">
      <c r="B1037" s="64"/>
      <c r="C1037" s="25"/>
      <c r="D1037" s="69"/>
      <c r="E1037" s="25"/>
      <c r="F1037" s="33"/>
      <c r="G1037" s="34"/>
      <c r="H1037" s="35"/>
      <c r="I1037" s="329"/>
      <c r="J1037" s="7"/>
      <c r="K1037" s="4"/>
      <c r="L1037" s="4"/>
      <c r="M1037" s="4"/>
      <c r="N1037" s="4"/>
      <c r="O1037" s="4"/>
      <c r="P1037" s="4"/>
      <c r="Q1037" s="4"/>
      <c r="R1037" s="4"/>
      <c r="S1037" s="4"/>
    </row>
    <row r="1038" spans="2:19" ht="18.75" customHeight="1" x14ac:dyDescent="0.25">
      <c r="B1038" s="64"/>
      <c r="C1038" s="25"/>
      <c r="D1038" s="69"/>
      <c r="E1038" s="25"/>
      <c r="F1038" s="33"/>
      <c r="G1038" s="34"/>
      <c r="H1038" s="35"/>
      <c r="I1038" s="329"/>
      <c r="J1038" s="7"/>
      <c r="K1038" s="4"/>
      <c r="L1038" s="4"/>
      <c r="M1038" s="4"/>
      <c r="N1038" s="4"/>
      <c r="O1038" s="4"/>
      <c r="P1038" s="4"/>
      <c r="Q1038" s="4"/>
      <c r="R1038" s="4"/>
      <c r="S1038" s="4"/>
    </row>
    <row r="1039" spans="2:19" ht="18.75" customHeight="1" x14ac:dyDescent="0.25">
      <c r="B1039" s="64"/>
      <c r="C1039" s="25"/>
      <c r="D1039" s="69"/>
      <c r="E1039" s="25"/>
      <c r="F1039" s="33"/>
      <c r="G1039" s="34"/>
      <c r="H1039" s="35"/>
      <c r="I1039" s="329"/>
      <c r="J1039" s="7"/>
      <c r="K1039" s="4"/>
      <c r="L1039" s="4"/>
      <c r="M1039" s="4"/>
      <c r="N1039" s="4"/>
      <c r="O1039" s="4"/>
      <c r="P1039" s="4"/>
      <c r="Q1039" s="4"/>
      <c r="R1039" s="4"/>
      <c r="S1039" s="4"/>
    </row>
    <row r="1040" spans="2:19" ht="18.75" customHeight="1" x14ac:dyDescent="0.25">
      <c r="B1040" s="64"/>
      <c r="C1040" s="25"/>
      <c r="D1040" s="69"/>
      <c r="E1040" s="25"/>
      <c r="F1040" s="33"/>
      <c r="G1040" s="34"/>
      <c r="H1040" s="35"/>
      <c r="I1040" s="329"/>
      <c r="J1040" s="7"/>
      <c r="K1040" s="4"/>
      <c r="L1040" s="4"/>
      <c r="M1040" s="4"/>
      <c r="N1040" s="4"/>
      <c r="O1040" s="4"/>
      <c r="P1040" s="4"/>
      <c r="Q1040" s="4"/>
      <c r="R1040" s="4"/>
      <c r="S1040" s="4"/>
    </row>
    <row r="1041" spans="2:19" ht="18.75" customHeight="1" x14ac:dyDescent="0.25">
      <c r="B1041" s="64"/>
      <c r="C1041" s="25"/>
      <c r="D1041" s="69"/>
      <c r="E1041" s="25"/>
      <c r="F1041" s="33"/>
      <c r="G1041" s="34"/>
      <c r="H1041" s="35"/>
      <c r="I1041" s="329"/>
      <c r="J1041" s="7"/>
      <c r="K1041" s="4"/>
      <c r="L1041" s="4"/>
      <c r="M1041" s="4"/>
      <c r="N1041" s="4"/>
      <c r="O1041" s="4"/>
      <c r="P1041" s="4"/>
      <c r="Q1041" s="4"/>
      <c r="R1041" s="4"/>
      <c r="S1041" s="4"/>
    </row>
    <row r="1042" spans="2:19" ht="18.75" customHeight="1" x14ac:dyDescent="0.25">
      <c r="B1042" s="64"/>
      <c r="C1042" s="25"/>
      <c r="D1042" s="69"/>
      <c r="E1042" s="25"/>
      <c r="F1042" s="33"/>
      <c r="G1042" s="34"/>
      <c r="H1042" s="35"/>
      <c r="I1042" s="329"/>
      <c r="J1042" s="7"/>
      <c r="K1042" s="4"/>
      <c r="L1042" s="4"/>
      <c r="M1042" s="4"/>
      <c r="N1042" s="4"/>
      <c r="O1042" s="4"/>
      <c r="P1042" s="4"/>
      <c r="Q1042" s="4"/>
      <c r="R1042" s="4"/>
      <c r="S1042" s="4"/>
    </row>
    <row r="1043" spans="2:19" ht="18.75" customHeight="1" x14ac:dyDescent="0.25">
      <c r="B1043" s="64"/>
      <c r="C1043" s="25"/>
      <c r="D1043" s="69"/>
      <c r="E1043" s="25"/>
      <c r="F1043" s="33"/>
      <c r="G1043" s="34"/>
      <c r="H1043" s="35"/>
      <c r="I1043" s="329"/>
      <c r="J1043" s="7"/>
      <c r="K1043" s="4"/>
      <c r="L1043" s="4"/>
      <c r="M1043" s="4"/>
      <c r="N1043" s="4"/>
      <c r="O1043" s="4"/>
      <c r="P1043" s="4"/>
      <c r="Q1043" s="4"/>
      <c r="R1043" s="4"/>
      <c r="S1043" s="4"/>
    </row>
    <row r="1044" spans="2:19" ht="18.75" customHeight="1" x14ac:dyDescent="0.25">
      <c r="B1044" s="64"/>
      <c r="C1044" s="25"/>
      <c r="D1044" s="69"/>
      <c r="E1044" s="25"/>
      <c r="F1044" s="33"/>
      <c r="G1044" s="34"/>
      <c r="H1044" s="35"/>
      <c r="I1044" s="329"/>
      <c r="J1044" s="7"/>
      <c r="K1044" s="4"/>
      <c r="L1044" s="4"/>
      <c r="M1044" s="4"/>
      <c r="N1044" s="4"/>
      <c r="O1044" s="4"/>
      <c r="P1044" s="4"/>
      <c r="Q1044" s="4"/>
      <c r="R1044" s="4"/>
      <c r="S1044" s="4"/>
    </row>
    <row r="1045" spans="2:19" ht="18.75" customHeight="1" x14ac:dyDescent="0.25">
      <c r="B1045" s="64"/>
      <c r="C1045" s="25"/>
      <c r="D1045" s="69"/>
      <c r="E1045" s="25"/>
      <c r="F1045" s="33"/>
      <c r="G1045" s="34"/>
      <c r="H1045" s="35"/>
      <c r="I1045" s="329"/>
      <c r="J1045" s="7"/>
      <c r="K1045" s="4"/>
      <c r="L1045" s="4"/>
      <c r="M1045" s="4"/>
      <c r="N1045" s="4"/>
      <c r="O1045" s="4"/>
      <c r="P1045" s="4"/>
      <c r="Q1045" s="4"/>
      <c r="R1045" s="4"/>
      <c r="S1045" s="4"/>
    </row>
    <row r="1046" spans="2:19" ht="18.75" customHeight="1" x14ac:dyDescent="0.25">
      <c r="B1046" s="64"/>
      <c r="C1046" s="25"/>
      <c r="D1046" s="69"/>
      <c r="E1046" s="25"/>
      <c r="F1046" s="33"/>
      <c r="G1046" s="34"/>
      <c r="H1046" s="35"/>
      <c r="I1046" s="329"/>
      <c r="J1046" s="7"/>
      <c r="K1046" s="4"/>
      <c r="L1046" s="4"/>
      <c r="M1046" s="4"/>
      <c r="N1046" s="4"/>
      <c r="O1046" s="4"/>
      <c r="P1046" s="4"/>
      <c r="Q1046" s="4"/>
      <c r="R1046" s="4"/>
      <c r="S1046" s="4"/>
    </row>
    <row r="1047" spans="2:19" ht="18.75" customHeight="1" x14ac:dyDescent="0.25">
      <c r="B1047" s="64"/>
      <c r="C1047" s="25"/>
      <c r="D1047" s="69"/>
      <c r="E1047" s="25"/>
      <c r="F1047" s="33"/>
      <c r="G1047" s="34"/>
      <c r="H1047" s="35"/>
      <c r="I1047" s="329"/>
      <c r="J1047" s="7"/>
      <c r="K1047" s="4"/>
      <c r="L1047" s="4"/>
      <c r="M1047" s="4"/>
      <c r="N1047" s="4"/>
      <c r="O1047" s="4"/>
      <c r="P1047" s="4"/>
      <c r="Q1047" s="4"/>
      <c r="R1047" s="4"/>
      <c r="S1047" s="4"/>
    </row>
    <row r="1048" spans="2:19" ht="18.75" customHeight="1" x14ac:dyDescent="0.25">
      <c r="B1048" s="64"/>
      <c r="C1048" s="25"/>
      <c r="D1048" s="69"/>
      <c r="E1048" s="25"/>
      <c r="F1048" s="33"/>
      <c r="G1048" s="34"/>
      <c r="H1048" s="35"/>
      <c r="I1048" s="329"/>
      <c r="J1048" s="7"/>
      <c r="K1048" s="4"/>
      <c r="L1048" s="4"/>
      <c r="M1048" s="4"/>
      <c r="N1048" s="4"/>
      <c r="O1048" s="4"/>
      <c r="P1048" s="4"/>
      <c r="Q1048" s="4"/>
      <c r="R1048" s="4"/>
      <c r="S1048" s="4"/>
    </row>
    <row r="1049" spans="2:19" ht="18.75" customHeight="1" x14ac:dyDescent="0.25">
      <c r="B1049" s="64"/>
      <c r="C1049" s="25"/>
      <c r="D1049" s="69"/>
      <c r="E1049" s="25"/>
      <c r="F1049" s="33"/>
      <c r="G1049" s="34"/>
      <c r="H1049" s="35"/>
      <c r="I1049" s="329"/>
      <c r="J1049" s="7"/>
      <c r="K1049" s="4"/>
      <c r="L1049" s="4"/>
      <c r="M1049" s="4"/>
      <c r="N1049" s="4"/>
      <c r="O1049" s="4"/>
      <c r="P1049" s="4"/>
      <c r="Q1049" s="4"/>
      <c r="R1049" s="4"/>
      <c r="S1049" s="4"/>
    </row>
    <row r="1050" spans="2:19" ht="18.75" customHeight="1" x14ac:dyDescent="0.25">
      <c r="B1050" s="64"/>
      <c r="C1050" s="25"/>
      <c r="D1050" s="69"/>
      <c r="E1050" s="25"/>
      <c r="F1050" s="33"/>
      <c r="G1050" s="34"/>
      <c r="H1050" s="35"/>
      <c r="I1050" s="329"/>
      <c r="J1050" s="7"/>
      <c r="K1050" s="4"/>
      <c r="L1050" s="4"/>
      <c r="M1050" s="4"/>
      <c r="N1050" s="4"/>
      <c r="O1050" s="4"/>
      <c r="P1050" s="4"/>
      <c r="Q1050" s="4"/>
      <c r="R1050" s="4"/>
      <c r="S1050" s="4"/>
    </row>
    <row r="1051" spans="2:19" ht="18.75" customHeight="1" x14ac:dyDescent="0.25">
      <c r="B1051" s="64"/>
      <c r="C1051" s="25"/>
      <c r="D1051" s="69"/>
      <c r="E1051" s="25"/>
      <c r="F1051" s="33"/>
      <c r="G1051" s="34"/>
      <c r="H1051" s="35"/>
      <c r="I1051" s="329"/>
      <c r="J1051" s="7"/>
      <c r="K1051" s="4"/>
      <c r="L1051" s="4"/>
      <c r="M1051" s="4"/>
      <c r="N1051" s="4"/>
      <c r="O1051" s="4"/>
      <c r="P1051" s="4"/>
      <c r="Q1051" s="4"/>
      <c r="R1051" s="4"/>
      <c r="S1051" s="4"/>
    </row>
    <row r="1052" spans="2:19" ht="18.75" customHeight="1" x14ac:dyDescent="0.25">
      <c r="B1052" s="64"/>
      <c r="C1052" s="25"/>
      <c r="D1052" s="69"/>
      <c r="E1052" s="25"/>
      <c r="F1052" s="33"/>
      <c r="G1052" s="34"/>
      <c r="H1052" s="35"/>
      <c r="I1052" s="329"/>
      <c r="J1052" s="7"/>
      <c r="K1052" s="4"/>
      <c r="L1052" s="4"/>
      <c r="M1052" s="4"/>
      <c r="N1052" s="4"/>
      <c r="O1052" s="4"/>
      <c r="P1052" s="4"/>
      <c r="Q1052" s="4"/>
      <c r="R1052" s="4"/>
      <c r="S1052" s="4"/>
    </row>
    <row r="1053" spans="2:19" ht="18.75" customHeight="1" x14ac:dyDescent="0.25">
      <c r="B1053" s="64"/>
      <c r="C1053" s="25"/>
      <c r="D1053" s="69"/>
      <c r="E1053" s="25"/>
      <c r="F1053" s="33"/>
      <c r="G1053" s="34"/>
      <c r="H1053" s="35"/>
      <c r="I1053" s="329"/>
      <c r="J1053" s="7"/>
      <c r="K1053" s="4"/>
      <c r="L1053" s="4"/>
      <c r="M1053" s="4"/>
      <c r="N1053" s="4"/>
      <c r="O1053" s="4"/>
      <c r="P1053" s="4"/>
      <c r="Q1053" s="4"/>
      <c r="R1053" s="4"/>
      <c r="S1053" s="4"/>
    </row>
    <row r="1054" spans="2:19" ht="18.75" customHeight="1" x14ac:dyDescent="0.25">
      <c r="B1054" s="64"/>
      <c r="C1054" s="25"/>
      <c r="D1054" s="69"/>
      <c r="E1054" s="25"/>
      <c r="F1054" s="33"/>
      <c r="G1054" s="34"/>
      <c r="H1054" s="35"/>
      <c r="I1054" s="329"/>
      <c r="J1054" s="7"/>
      <c r="K1054" s="4"/>
      <c r="L1054" s="4"/>
      <c r="M1054" s="4"/>
      <c r="N1054" s="4"/>
      <c r="O1054" s="4"/>
      <c r="P1054" s="4"/>
      <c r="Q1054" s="4"/>
      <c r="R1054" s="4"/>
      <c r="S1054" s="4"/>
    </row>
    <row r="1055" spans="2:19" ht="18.75" customHeight="1" x14ac:dyDescent="0.25">
      <c r="B1055" s="64"/>
      <c r="C1055" s="25"/>
      <c r="D1055" s="69"/>
      <c r="E1055" s="25"/>
      <c r="F1055" s="33"/>
      <c r="G1055" s="34"/>
      <c r="H1055" s="35"/>
      <c r="I1055" s="329"/>
      <c r="J1055" s="7"/>
      <c r="K1055" s="4"/>
      <c r="L1055" s="4"/>
      <c r="M1055" s="4"/>
      <c r="N1055" s="4"/>
      <c r="O1055" s="4"/>
      <c r="P1055" s="4"/>
      <c r="Q1055" s="4"/>
      <c r="R1055" s="4"/>
      <c r="S1055" s="4"/>
    </row>
    <row r="1056" spans="2:19" ht="18.75" customHeight="1" x14ac:dyDescent="0.25">
      <c r="B1056" s="64"/>
      <c r="C1056" s="25"/>
      <c r="D1056" s="69"/>
      <c r="E1056" s="25"/>
      <c r="F1056" s="33"/>
      <c r="G1056" s="34"/>
      <c r="H1056" s="35"/>
      <c r="I1056" s="329"/>
      <c r="J1056" s="7"/>
      <c r="K1056" s="4"/>
      <c r="L1056" s="4"/>
      <c r="M1056" s="4"/>
      <c r="N1056" s="4"/>
      <c r="O1056" s="4"/>
      <c r="P1056" s="4"/>
      <c r="Q1056" s="4"/>
      <c r="R1056" s="4"/>
      <c r="S1056" s="4"/>
    </row>
    <row r="1057" spans="2:19" ht="18.75" customHeight="1" x14ac:dyDescent="0.25">
      <c r="B1057" s="64"/>
      <c r="C1057" s="25"/>
      <c r="D1057" s="69"/>
      <c r="E1057" s="25"/>
      <c r="F1057" s="33"/>
      <c r="G1057" s="34"/>
      <c r="H1057" s="35"/>
      <c r="I1057" s="329"/>
      <c r="J1057" s="7"/>
      <c r="K1057" s="4"/>
      <c r="L1057" s="4"/>
      <c r="M1057" s="4"/>
      <c r="N1057" s="4"/>
      <c r="O1057" s="4"/>
      <c r="P1057" s="4"/>
      <c r="Q1057" s="4"/>
      <c r="R1057" s="4"/>
      <c r="S1057" s="4"/>
    </row>
    <row r="1058" spans="2:19" ht="18.75" customHeight="1" x14ac:dyDescent="0.25">
      <c r="B1058" s="64"/>
      <c r="C1058" s="25"/>
      <c r="D1058" s="69"/>
      <c r="E1058" s="25"/>
      <c r="F1058" s="33"/>
      <c r="G1058" s="34"/>
      <c r="H1058" s="35"/>
      <c r="I1058" s="329"/>
      <c r="J1058" s="7"/>
      <c r="K1058" s="4"/>
      <c r="L1058" s="4"/>
      <c r="M1058" s="4"/>
      <c r="N1058" s="4"/>
      <c r="O1058" s="4"/>
      <c r="P1058" s="4"/>
      <c r="Q1058" s="4"/>
      <c r="R1058" s="4"/>
      <c r="S1058" s="4"/>
    </row>
    <row r="1059" spans="2:19" ht="18.75" customHeight="1" x14ac:dyDescent="0.25">
      <c r="B1059" s="64"/>
      <c r="C1059" s="25"/>
      <c r="D1059" s="69"/>
      <c r="E1059" s="25"/>
      <c r="F1059" s="33"/>
      <c r="G1059" s="34"/>
      <c r="H1059" s="35"/>
      <c r="I1059" s="329"/>
      <c r="J1059" s="7"/>
      <c r="K1059" s="4"/>
      <c r="L1059" s="4"/>
      <c r="M1059" s="4"/>
      <c r="N1059" s="4"/>
      <c r="O1059" s="4"/>
      <c r="P1059" s="4"/>
      <c r="Q1059" s="4"/>
      <c r="R1059" s="4"/>
      <c r="S1059" s="4"/>
    </row>
    <row r="1060" spans="2:19" ht="18.75" customHeight="1" x14ac:dyDescent="0.25">
      <c r="B1060" s="64"/>
      <c r="C1060" s="25"/>
      <c r="D1060" s="69"/>
      <c r="E1060" s="25"/>
      <c r="F1060" s="33"/>
      <c r="G1060" s="34"/>
      <c r="H1060" s="35"/>
      <c r="I1060" s="329"/>
      <c r="J1060" s="7"/>
      <c r="K1060" s="4"/>
      <c r="L1060" s="4"/>
      <c r="M1060" s="4"/>
      <c r="N1060" s="4"/>
      <c r="O1060" s="4"/>
      <c r="P1060" s="4"/>
      <c r="Q1060" s="4"/>
      <c r="R1060" s="4"/>
      <c r="S1060" s="4"/>
    </row>
    <row r="1061" spans="2:19" ht="18.75" customHeight="1" x14ac:dyDescent="0.25">
      <c r="B1061" s="64"/>
      <c r="C1061" s="25"/>
      <c r="D1061" s="69"/>
      <c r="E1061" s="25"/>
      <c r="F1061" s="33"/>
      <c r="G1061" s="34"/>
      <c r="H1061" s="35"/>
      <c r="I1061" s="329"/>
      <c r="J1061" s="7"/>
      <c r="K1061" s="4"/>
      <c r="L1061" s="4"/>
      <c r="M1061" s="4"/>
      <c r="N1061" s="4"/>
      <c r="O1061" s="4"/>
      <c r="P1061" s="4"/>
      <c r="Q1061" s="4"/>
      <c r="R1061" s="4"/>
      <c r="S1061" s="4"/>
    </row>
    <row r="1062" spans="2:19" ht="18.75" customHeight="1" x14ac:dyDescent="0.25">
      <c r="B1062" s="64"/>
      <c r="C1062" s="25"/>
      <c r="D1062" s="69"/>
      <c r="E1062" s="25"/>
      <c r="F1062" s="33"/>
      <c r="G1062" s="34"/>
      <c r="H1062" s="35"/>
      <c r="I1062" s="329"/>
      <c r="J1062" s="7"/>
      <c r="K1062" s="4"/>
      <c r="L1062" s="4"/>
      <c r="M1062" s="4"/>
      <c r="N1062" s="4"/>
      <c r="O1062" s="4"/>
      <c r="P1062" s="4"/>
      <c r="Q1062" s="4"/>
      <c r="R1062" s="4"/>
      <c r="S1062" s="4"/>
    </row>
    <row r="1063" spans="2:19" ht="18.75" customHeight="1" x14ac:dyDescent="0.25">
      <c r="B1063" s="64"/>
      <c r="C1063" s="25"/>
      <c r="D1063" s="69"/>
      <c r="E1063" s="25"/>
      <c r="F1063" s="33"/>
      <c r="G1063" s="34"/>
      <c r="H1063" s="35"/>
      <c r="I1063" s="329"/>
      <c r="J1063" s="7"/>
      <c r="K1063" s="4"/>
      <c r="L1063" s="4"/>
      <c r="M1063" s="4"/>
      <c r="N1063" s="4"/>
      <c r="O1063" s="4"/>
      <c r="P1063" s="4"/>
      <c r="Q1063" s="4"/>
      <c r="R1063" s="4"/>
      <c r="S1063" s="4"/>
    </row>
    <row r="1064" spans="2:19" ht="18.75" customHeight="1" x14ac:dyDescent="0.25">
      <c r="B1064" s="64"/>
      <c r="C1064" s="25"/>
      <c r="D1064" s="69"/>
      <c r="E1064" s="25"/>
      <c r="F1064" s="33"/>
      <c r="G1064" s="34"/>
      <c r="H1064" s="35"/>
      <c r="I1064" s="329"/>
      <c r="J1064" s="7"/>
      <c r="K1064" s="4"/>
      <c r="L1064" s="4"/>
      <c r="M1064" s="4"/>
      <c r="N1064" s="4"/>
      <c r="O1064" s="4"/>
      <c r="P1064" s="4"/>
      <c r="Q1064" s="4"/>
      <c r="R1064" s="4"/>
      <c r="S1064" s="4"/>
    </row>
    <row r="1065" spans="2:19" ht="18.75" customHeight="1" x14ac:dyDescent="0.25">
      <c r="B1065" s="64"/>
      <c r="C1065" s="25"/>
      <c r="D1065" s="69"/>
      <c r="E1065" s="25"/>
      <c r="F1065" s="33"/>
      <c r="G1065" s="34"/>
      <c r="H1065" s="35"/>
      <c r="I1065" s="329"/>
      <c r="J1065" s="7"/>
      <c r="K1065" s="4"/>
      <c r="L1065" s="4"/>
      <c r="M1065" s="4"/>
      <c r="N1065" s="4"/>
      <c r="O1065" s="4"/>
      <c r="P1065" s="4"/>
      <c r="Q1065" s="4"/>
      <c r="R1065" s="4"/>
      <c r="S1065" s="4"/>
    </row>
    <row r="1066" spans="2:19" ht="18.75" customHeight="1" x14ac:dyDescent="0.25">
      <c r="B1066" s="64"/>
      <c r="C1066" s="25"/>
      <c r="D1066" s="69"/>
      <c r="E1066" s="25"/>
      <c r="F1066" s="33"/>
      <c r="G1066" s="34"/>
      <c r="H1066" s="35"/>
      <c r="I1066" s="329"/>
      <c r="J1066" s="7"/>
      <c r="K1066" s="4"/>
      <c r="L1066" s="4"/>
      <c r="M1066" s="4"/>
      <c r="N1066" s="4"/>
      <c r="O1066" s="4"/>
      <c r="P1066" s="4"/>
      <c r="Q1066" s="4"/>
      <c r="R1066" s="4"/>
      <c r="S1066" s="4"/>
    </row>
    <row r="1067" spans="2:19" ht="18.75" customHeight="1" x14ac:dyDescent="0.25">
      <c r="B1067" s="64"/>
      <c r="C1067" s="25"/>
      <c r="D1067" s="69"/>
      <c r="E1067" s="25"/>
      <c r="F1067" s="33"/>
      <c r="G1067" s="34"/>
      <c r="H1067" s="35"/>
      <c r="I1067" s="329"/>
      <c r="J1067" s="7"/>
      <c r="K1067" s="4"/>
      <c r="L1067" s="4"/>
      <c r="M1067" s="4"/>
      <c r="N1067" s="4"/>
      <c r="O1067" s="4"/>
      <c r="P1067" s="4"/>
      <c r="Q1067" s="4"/>
      <c r="R1067" s="4"/>
      <c r="S1067" s="4"/>
    </row>
    <row r="1068" spans="2:19" ht="18.75" customHeight="1" x14ac:dyDescent="0.25">
      <c r="B1068" s="64"/>
      <c r="C1068" s="25"/>
      <c r="D1068" s="69"/>
      <c r="E1068" s="25"/>
      <c r="F1068" s="33"/>
      <c r="G1068" s="34"/>
      <c r="H1068" s="35"/>
      <c r="I1068" s="329"/>
      <c r="J1068" s="7"/>
      <c r="K1068" s="4"/>
      <c r="L1068" s="4"/>
      <c r="M1068" s="4"/>
      <c r="N1068" s="4"/>
      <c r="O1068" s="4"/>
      <c r="P1068" s="4"/>
      <c r="Q1068" s="4"/>
      <c r="R1068" s="4"/>
      <c r="S1068" s="4"/>
    </row>
    <row r="1069" spans="2:19" ht="18.75" customHeight="1" x14ac:dyDescent="0.25">
      <c r="B1069" s="64"/>
      <c r="C1069" s="25"/>
      <c r="D1069" s="69"/>
      <c r="E1069" s="25"/>
      <c r="F1069" s="33"/>
      <c r="G1069" s="34"/>
      <c r="H1069" s="35"/>
      <c r="I1069" s="329"/>
      <c r="J1069" s="7"/>
      <c r="K1069" s="4"/>
      <c r="L1069" s="4"/>
      <c r="M1069" s="4"/>
      <c r="N1069" s="4"/>
      <c r="O1069" s="4"/>
      <c r="P1069" s="4"/>
      <c r="Q1069" s="4"/>
      <c r="R1069" s="4"/>
      <c r="S1069" s="4"/>
    </row>
    <row r="1070" spans="2:19" ht="18.75" customHeight="1" x14ac:dyDescent="0.25">
      <c r="B1070" s="64"/>
      <c r="C1070" s="25"/>
      <c r="D1070" s="69"/>
      <c r="E1070" s="25"/>
      <c r="F1070" s="33"/>
      <c r="G1070" s="34"/>
      <c r="H1070" s="35"/>
      <c r="I1070" s="329"/>
      <c r="J1070" s="7"/>
      <c r="K1070" s="4"/>
      <c r="L1070" s="4"/>
      <c r="M1070" s="4"/>
      <c r="N1070" s="4"/>
      <c r="O1070" s="4"/>
      <c r="P1070" s="4"/>
      <c r="Q1070" s="4"/>
      <c r="R1070" s="4"/>
      <c r="S1070" s="4"/>
    </row>
    <row r="1071" spans="2:19" ht="18.75" customHeight="1" x14ac:dyDescent="0.25">
      <c r="B1071" s="64"/>
      <c r="C1071" s="25"/>
      <c r="D1071" s="69"/>
      <c r="E1071" s="25"/>
      <c r="F1071" s="33"/>
      <c r="G1071" s="34"/>
      <c r="H1071" s="35"/>
      <c r="I1071" s="329"/>
      <c r="J1071" s="7"/>
      <c r="K1071" s="4"/>
      <c r="L1071" s="4"/>
      <c r="M1071" s="4"/>
      <c r="N1071" s="4"/>
      <c r="O1071" s="4"/>
      <c r="P1071" s="4"/>
      <c r="Q1071" s="4"/>
      <c r="R1071" s="4"/>
      <c r="S1071" s="4"/>
    </row>
    <row r="1072" spans="2:19" ht="18.75" customHeight="1" x14ac:dyDescent="0.25">
      <c r="B1072" s="64"/>
      <c r="C1072" s="25"/>
      <c r="D1072" s="69"/>
      <c r="E1072" s="25"/>
      <c r="F1072" s="33"/>
      <c r="G1072" s="34"/>
      <c r="H1072" s="35"/>
      <c r="I1072" s="329"/>
      <c r="J1072" s="7"/>
      <c r="K1072" s="4"/>
      <c r="L1072" s="4"/>
      <c r="M1072" s="4"/>
      <c r="N1072" s="4"/>
      <c r="O1072" s="4"/>
      <c r="P1072" s="4"/>
      <c r="Q1072" s="4"/>
      <c r="R1072" s="4"/>
      <c r="S1072" s="4"/>
    </row>
    <row r="1073" spans="2:19" ht="18.75" customHeight="1" x14ac:dyDescent="0.25">
      <c r="B1073" s="64"/>
      <c r="C1073" s="25"/>
      <c r="D1073" s="69"/>
      <c r="E1073" s="25"/>
      <c r="F1073" s="33"/>
      <c r="G1073" s="34"/>
      <c r="H1073" s="35"/>
      <c r="I1073" s="329"/>
      <c r="J1073" s="7"/>
      <c r="K1073" s="4"/>
      <c r="L1073" s="4"/>
      <c r="M1073" s="4"/>
      <c r="N1073" s="4"/>
      <c r="O1073" s="4"/>
      <c r="P1073" s="4"/>
      <c r="Q1073" s="4"/>
      <c r="R1073" s="4"/>
      <c r="S1073" s="4"/>
    </row>
    <row r="1074" spans="2:19" ht="18.75" customHeight="1" x14ac:dyDescent="0.25">
      <c r="B1074" s="64"/>
      <c r="C1074" s="25"/>
      <c r="D1074" s="69"/>
      <c r="E1074" s="25"/>
      <c r="F1074" s="33"/>
      <c r="G1074" s="34"/>
      <c r="H1074" s="35"/>
      <c r="I1074" s="329"/>
      <c r="J1074" s="7"/>
      <c r="K1074" s="4"/>
      <c r="L1074" s="4"/>
      <c r="M1074" s="4"/>
      <c r="N1074" s="4"/>
      <c r="O1074" s="4"/>
      <c r="P1074" s="4"/>
      <c r="Q1074" s="4"/>
      <c r="R1074" s="4"/>
      <c r="S1074" s="4"/>
    </row>
    <row r="1075" spans="2:19" ht="18.75" customHeight="1" x14ac:dyDescent="0.25">
      <c r="B1075" s="64"/>
      <c r="C1075" s="25"/>
      <c r="D1075" s="69"/>
      <c r="E1075" s="25"/>
      <c r="F1075" s="33"/>
      <c r="G1075" s="34"/>
      <c r="H1075" s="35"/>
      <c r="I1075" s="329"/>
      <c r="J1075" s="7"/>
      <c r="K1075" s="4"/>
      <c r="L1075" s="4"/>
      <c r="M1075" s="4"/>
      <c r="N1075" s="4"/>
      <c r="O1075" s="4"/>
      <c r="P1075" s="4"/>
      <c r="Q1075" s="4"/>
      <c r="R1075" s="4"/>
      <c r="S1075" s="4"/>
    </row>
    <row r="1076" spans="2:19" ht="18.75" customHeight="1" x14ac:dyDescent="0.25">
      <c r="B1076" s="64"/>
      <c r="C1076" s="25"/>
      <c r="D1076" s="69"/>
      <c r="E1076" s="25"/>
      <c r="F1076" s="33"/>
      <c r="G1076" s="34"/>
      <c r="H1076" s="35"/>
      <c r="I1076" s="329"/>
      <c r="J1076" s="7"/>
      <c r="K1076" s="4"/>
      <c r="L1076" s="4"/>
      <c r="M1076" s="4"/>
      <c r="N1076" s="4"/>
      <c r="O1076" s="4"/>
      <c r="P1076" s="4"/>
      <c r="Q1076" s="4"/>
      <c r="R1076" s="4"/>
      <c r="S1076" s="4"/>
    </row>
    <row r="1077" spans="2:19" ht="18.75" customHeight="1" x14ac:dyDescent="0.25">
      <c r="B1077" s="64"/>
      <c r="C1077" s="25"/>
      <c r="D1077" s="69"/>
      <c r="E1077" s="25"/>
      <c r="F1077" s="33"/>
      <c r="G1077" s="34"/>
      <c r="H1077" s="35"/>
      <c r="I1077" s="329"/>
      <c r="J1077" s="7"/>
      <c r="K1077" s="4"/>
      <c r="L1077" s="4"/>
      <c r="M1077" s="4"/>
      <c r="N1077" s="4"/>
      <c r="O1077" s="4"/>
      <c r="P1077" s="4"/>
      <c r="Q1077" s="4"/>
      <c r="R1077" s="4"/>
      <c r="S1077" s="4"/>
    </row>
    <row r="1078" spans="2:19" ht="18.75" customHeight="1" x14ac:dyDescent="0.25">
      <c r="B1078" s="64"/>
      <c r="C1078" s="25"/>
      <c r="D1078" s="69"/>
      <c r="E1078" s="25"/>
      <c r="F1078" s="33"/>
      <c r="G1078" s="34"/>
      <c r="H1078" s="35"/>
      <c r="I1078" s="329"/>
      <c r="J1078" s="7"/>
      <c r="K1078" s="4"/>
      <c r="L1078" s="4"/>
      <c r="M1078" s="4"/>
      <c r="N1078" s="4"/>
      <c r="O1078" s="4"/>
      <c r="P1078" s="4"/>
      <c r="Q1078" s="4"/>
      <c r="R1078" s="4"/>
      <c r="S1078" s="4"/>
    </row>
    <row r="1079" spans="2:19" ht="18.75" customHeight="1" x14ac:dyDescent="0.25">
      <c r="B1079" s="64"/>
      <c r="C1079" s="25"/>
      <c r="D1079" s="69"/>
      <c r="E1079" s="25"/>
      <c r="F1079" s="33"/>
      <c r="G1079" s="34"/>
      <c r="H1079" s="35"/>
      <c r="I1079" s="329"/>
      <c r="J1079" s="7"/>
      <c r="K1079" s="4"/>
      <c r="L1079" s="4"/>
      <c r="M1079" s="4"/>
      <c r="N1079" s="4"/>
      <c r="O1079" s="4"/>
      <c r="P1079" s="4"/>
      <c r="Q1079" s="4"/>
      <c r="R1079" s="4"/>
      <c r="S1079" s="4"/>
    </row>
    <row r="1080" spans="2:19" ht="18.75" customHeight="1" x14ac:dyDescent="0.25">
      <c r="B1080" s="64"/>
      <c r="C1080" s="25"/>
      <c r="D1080" s="69"/>
      <c r="E1080" s="25"/>
      <c r="F1080" s="33"/>
      <c r="G1080" s="34"/>
      <c r="H1080" s="35"/>
      <c r="I1080" s="329"/>
      <c r="J1080" s="7"/>
      <c r="K1080" s="4"/>
      <c r="L1080" s="4"/>
      <c r="M1080" s="4"/>
      <c r="N1080" s="4"/>
      <c r="O1080" s="4"/>
      <c r="P1080" s="4"/>
      <c r="Q1080" s="4"/>
      <c r="R1080" s="4"/>
      <c r="S1080" s="4"/>
    </row>
    <row r="1081" spans="2:19" ht="18.75" customHeight="1" x14ac:dyDescent="0.25">
      <c r="B1081" s="64"/>
      <c r="C1081" s="25"/>
      <c r="D1081" s="69"/>
      <c r="E1081" s="25"/>
      <c r="F1081" s="33"/>
      <c r="G1081" s="34"/>
      <c r="H1081" s="35"/>
      <c r="I1081" s="329"/>
      <c r="J1081" s="7"/>
      <c r="K1081" s="4"/>
      <c r="L1081" s="4"/>
      <c r="M1081" s="4"/>
      <c r="N1081" s="4"/>
      <c r="O1081" s="4"/>
      <c r="P1081" s="4"/>
      <c r="Q1081" s="4"/>
      <c r="R1081" s="4"/>
      <c r="S1081" s="4"/>
    </row>
    <row r="1082" spans="2:19" ht="18.75" customHeight="1" x14ac:dyDescent="0.25">
      <c r="B1082" s="64"/>
      <c r="C1082" s="25"/>
      <c r="D1082" s="69"/>
      <c r="E1082" s="25"/>
      <c r="F1082" s="33"/>
      <c r="G1082" s="34"/>
      <c r="H1082" s="35"/>
      <c r="I1082" s="329"/>
      <c r="J1082" s="7"/>
      <c r="K1082" s="4"/>
      <c r="L1082" s="4"/>
      <c r="M1082" s="4"/>
      <c r="N1082" s="4"/>
      <c r="O1082" s="4"/>
      <c r="P1082" s="4"/>
      <c r="Q1082" s="4"/>
      <c r="R1082" s="4"/>
      <c r="S1082" s="4"/>
    </row>
    <row r="1083" spans="2:19" ht="18.75" customHeight="1" x14ac:dyDescent="0.25">
      <c r="B1083" s="64"/>
      <c r="C1083" s="25"/>
      <c r="D1083" s="69"/>
      <c r="E1083" s="25"/>
      <c r="F1083" s="33"/>
      <c r="G1083" s="34"/>
      <c r="H1083" s="35"/>
      <c r="I1083" s="329"/>
      <c r="J1083" s="7"/>
      <c r="K1083" s="4"/>
      <c r="L1083" s="4"/>
      <c r="M1083" s="4"/>
      <c r="N1083" s="4"/>
      <c r="O1083" s="4"/>
      <c r="P1083" s="4"/>
      <c r="Q1083" s="4"/>
      <c r="R1083" s="4"/>
      <c r="S1083" s="4"/>
    </row>
    <row r="1084" spans="2:19" ht="18.75" customHeight="1" x14ac:dyDescent="0.25">
      <c r="B1084" s="64"/>
      <c r="C1084" s="25"/>
      <c r="D1084" s="69"/>
      <c r="E1084" s="25"/>
      <c r="F1084" s="33"/>
      <c r="G1084" s="34"/>
      <c r="H1084" s="35"/>
      <c r="I1084" s="329"/>
      <c r="J1084" s="7"/>
      <c r="K1084" s="4"/>
      <c r="L1084" s="4"/>
      <c r="M1084" s="4"/>
      <c r="N1084" s="4"/>
      <c r="O1084" s="4"/>
      <c r="P1084" s="4"/>
      <c r="Q1084" s="4"/>
      <c r="R1084" s="4"/>
      <c r="S1084" s="4"/>
    </row>
    <row r="1085" spans="2:19" ht="18.75" customHeight="1" x14ac:dyDescent="0.25">
      <c r="B1085" s="64"/>
      <c r="C1085" s="25"/>
      <c r="D1085" s="69"/>
      <c r="E1085" s="25"/>
      <c r="F1085" s="33"/>
      <c r="G1085" s="34"/>
      <c r="H1085" s="35"/>
      <c r="I1085" s="329"/>
      <c r="J1085" s="7"/>
      <c r="K1085" s="4"/>
      <c r="L1085" s="4"/>
      <c r="M1085" s="4"/>
      <c r="N1085" s="4"/>
      <c r="O1085" s="4"/>
      <c r="P1085" s="4"/>
      <c r="Q1085" s="4"/>
      <c r="R1085" s="4"/>
      <c r="S1085" s="4"/>
    </row>
    <row r="1086" spans="2:19" ht="18.75" customHeight="1" x14ac:dyDescent="0.25">
      <c r="B1086" s="64"/>
      <c r="C1086" s="25"/>
      <c r="D1086" s="69"/>
      <c r="E1086" s="25"/>
      <c r="F1086" s="33"/>
      <c r="G1086" s="34"/>
      <c r="H1086" s="35"/>
      <c r="I1086" s="329"/>
      <c r="J1086" s="7"/>
      <c r="K1086" s="4"/>
      <c r="L1086" s="4"/>
      <c r="M1086" s="4"/>
      <c r="N1086" s="4"/>
      <c r="O1086" s="4"/>
      <c r="P1086" s="4"/>
      <c r="Q1086" s="4"/>
      <c r="R1086" s="4"/>
      <c r="S1086" s="4"/>
    </row>
    <row r="1087" spans="2:19" ht="18.75" customHeight="1" x14ac:dyDescent="0.25">
      <c r="B1087" s="64"/>
      <c r="C1087" s="25"/>
      <c r="D1087" s="69"/>
      <c r="E1087" s="25"/>
      <c r="F1087" s="33"/>
      <c r="G1087" s="34"/>
      <c r="H1087" s="35"/>
      <c r="I1087" s="329"/>
      <c r="J1087" s="7"/>
      <c r="K1087" s="4"/>
      <c r="L1087" s="4"/>
      <c r="M1087" s="4"/>
      <c r="N1087" s="4"/>
      <c r="O1087" s="4"/>
      <c r="P1087" s="4"/>
      <c r="Q1087" s="4"/>
      <c r="R1087" s="4"/>
      <c r="S1087" s="4"/>
    </row>
    <row r="1088" spans="2:19" ht="18.75" customHeight="1" x14ac:dyDescent="0.25">
      <c r="B1088" s="64"/>
      <c r="C1088" s="25"/>
      <c r="D1088" s="69"/>
      <c r="E1088" s="25"/>
      <c r="F1088" s="33"/>
      <c r="G1088" s="34"/>
      <c r="H1088" s="35"/>
      <c r="I1088" s="329"/>
      <c r="J1088" s="7"/>
      <c r="K1088" s="4"/>
      <c r="L1088" s="4"/>
      <c r="M1088" s="4"/>
      <c r="N1088" s="4"/>
      <c r="O1088" s="4"/>
      <c r="P1088" s="4"/>
      <c r="Q1088" s="4"/>
      <c r="R1088" s="4"/>
      <c r="S1088" s="4"/>
    </row>
    <row r="1089" spans="2:19" ht="18.75" customHeight="1" x14ac:dyDescent="0.25">
      <c r="B1089" s="64"/>
      <c r="C1089" s="25"/>
      <c r="D1089" s="69"/>
      <c r="E1089" s="25"/>
      <c r="F1089" s="33"/>
      <c r="G1089" s="34"/>
      <c r="H1089" s="35"/>
      <c r="I1089" s="329"/>
      <c r="J1089" s="7"/>
      <c r="K1089" s="4"/>
      <c r="L1089" s="4"/>
      <c r="M1089" s="4"/>
      <c r="N1089" s="4"/>
      <c r="O1089" s="4"/>
      <c r="P1089" s="4"/>
      <c r="Q1089" s="4"/>
      <c r="R1089" s="4"/>
      <c r="S1089" s="4"/>
    </row>
    <row r="1090" spans="2:19" ht="18.75" customHeight="1" x14ac:dyDescent="0.25">
      <c r="B1090" s="64"/>
      <c r="C1090" s="25"/>
      <c r="D1090" s="69"/>
      <c r="E1090" s="25"/>
      <c r="F1090" s="33"/>
      <c r="G1090" s="34"/>
      <c r="H1090" s="35"/>
      <c r="I1090" s="329"/>
      <c r="J1090" s="7"/>
      <c r="K1090" s="4"/>
      <c r="L1090" s="4"/>
      <c r="M1090" s="4"/>
      <c r="N1090" s="4"/>
      <c r="O1090" s="4"/>
      <c r="P1090" s="4"/>
      <c r="Q1090" s="4"/>
      <c r="R1090" s="4"/>
      <c r="S1090" s="4"/>
    </row>
    <row r="1091" spans="2:19" ht="18.75" customHeight="1" x14ac:dyDescent="0.25">
      <c r="B1091" s="64"/>
      <c r="C1091" s="25"/>
      <c r="D1091" s="69"/>
      <c r="E1091" s="25"/>
      <c r="F1091" s="33"/>
      <c r="G1091" s="34"/>
      <c r="H1091" s="35"/>
      <c r="I1091" s="329"/>
      <c r="J1091" s="7"/>
      <c r="K1091" s="4"/>
      <c r="L1091" s="4"/>
      <c r="M1091" s="4"/>
      <c r="N1091" s="4"/>
      <c r="O1091" s="4"/>
      <c r="P1091" s="4"/>
      <c r="Q1091" s="4"/>
      <c r="R1091" s="4"/>
      <c r="S1091" s="4"/>
    </row>
    <row r="1092" spans="2:19" ht="18.75" customHeight="1" x14ac:dyDescent="0.25">
      <c r="B1092" s="64"/>
      <c r="C1092" s="25"/>
      <c r="D1092" s="69"/>
      <c r="E1092" s="25"/>
      <c r="F1092" s="33"/>
      <c r="G1092" s="34"/>
      <c r="H1092" s="35"/>
      <c r="I1092" s="329"/>
      <c r="J1092" s="7"/>
      <c r="K1092" s="4"/>
      <c r="L1092" s="4"/>
      <c r="M1092" s="4"/>
      <c r="N1092" s="4"/>
      <c r="O1092" s="4"/>
      <c r="P1092" s="4"/>
      <c r="Q1092" s="4"/>
      <c r="R1092" s="4"/>
      <c r="S1092" s="4"/>
    </row>
    <row r="1093" spans="2:19" ht="18.75" customHeight="1" x14ac:dyDescent="0.25">
      <c r="B1093" s="64"/>
      <c r="C1093" s="25"/>
      <c r="D1093" s="69"/>
      <c r="E1093" s="25"/>
      <c r="F1093" s="33"/>
      <c r="G1093" s="34"/>
      <c r="H1093" s="35"/>
      <c r="I1093" s="329"/>
      <c r="J1093" s="7"/>
      <c r="K1093" s="4"/>
      <c r="L1093" s="4"/>
      <c r="M1093" s="4"/>
      <c r="N1093" s="4"/>
      <c r="O1093" s="4"/>
      <c r="P1093" s="4"/>
      <c r="Q1093" s="4"/>
      <c r="R1093" s="4"/>
      <c r="S1093" s="4"/>
    </row>
    <row r="1094" spans="2:19" ht="18.75" customHeight="1" x14ac:dyDescent="0.25">
      <c r="B1094" s="64"/>
      <c r="C1094" s="25"/>
      <c r="D1094" s="69"/>
      <c r="E1094" s="25"/>
      <c r="F1094" s="33"/>
      <c r="G1094" s="34"/>
      <c r="H1094" s="35"/>
      <c r="I1094" s="329"/>
      <c r="J1094" s="7"/>
      <c r="K1094" s="4"/>
      <c r="L1094" s="4"/>
      <c r="M1094" s="4"/>
      <c r="N1094" s="4"/>
      <c r="O1094" s="4"/>
      <c r="P1094" s="4"/>
      <c r="Q1094" s="4"/>
      <c r="R1094" s="4"/>
      <c r="S1094" s="4"/>
    </row>
    <row r="1095" spans="2:19" ht="18.75" customHeight="1" x14ac:dyDescent="0.25">
      <c r="B1095" s="64"/>
      <c r="C1095" s="25"/>
      <c r="D1095" s="69"/>
      <c r="E1095" s="25"/>
      <c r="F1095" s="33"/>
      <c r="G1095" s="34"/>
      <c r="H1095" s="35"/>
      <c r="I1095" s="329"/>
      <c r="J1095" s="7"/>
      <c r="K1095" s="4"/>
      <c r="L1095" s="4"/>
      <c r="M1095" s="4"/>
      <c r="N1095" s="4"/>
      <c r="O1095" s="4"/>
      <c r="P1095" s="4"/>
      <c r="Q1095" s="4"/>
      <c r="R1095" s="4"/>
      <c r="S1095" s="4"/>
    </row>
    <row r="1096" spans="2:19" ht="18.75" customHeight="1" x14ac:dyDescent="0.25">
      <c r="B1096" s="64"/>
      <c r="C1096" s="25"/>
      <c r="D1096" s="69"/>
      <c r="E1096" s="25"/>
      <c r="F1096" s="33"/>
      <c r="G1096" s="34"/>
      <c r="H1096" s="35"/>
      <c r="I1096" s="329"/>
      <c r="J1096" s="7"/>
      <c r="K1096" s="4"/>
      <c r="L1096" s="4"/>
      <c r="M1096" s="4"/>
      <c r="N1096" s="4"/>
      <c r="O1096" s="4"/>
      <c r="P1096" s="4"/>
      <c r="Q1096" s="4"/>
      <c r="R1096" s="4"/>
      <c r="S1096" s="4"/>
    </row>
    <row r="1097" spans="2:19" ht="18.75" customHeight="1" x14ac:dyDescent="0.25">
      <c r="B1097" s="64"/>
      <c r="C1097" s="25"/>
      <c r="D1097" s="69"/>
      <c r="E1097" s="25"/>
      <c r="F1097" s="33"/>
      <c r="G1097" s="34"/>
      <c r="H1097" s="35"/>
      <c r="I1097" s="329"/>
      <c r="J1097" s="7"/>
      <c r="K1097" s="4"/>
      <c r="L1097" s="4"/>
      <c r="M1097" s="4"/>
      <c r="N1097" s="4"/>
      <c r="O1097" s="4"/>
      <c r="P1097" s="4"/>
      <c r="Q1097" s="4"/>
      <c r="R1097" s="4"/>
      <c r="S1097" s="4"/>
    </row>
    <row r="1098" spans="2:19" ht="18.75" customHeight="1" x14ac:dyDescent="0.25">
      <c r="B1098" s="64"/>
      <c r="C1098" s="25"/>
      <c r="D1098" s="69"/>
      <c r="E1098" s="25"/>
      <c r="F1098" s="33"/>
      <c r="G1098" s="34"/>
      <c r="H1098" s="35"/>
      <c r="I1098" s="329"/>
      <c r="J1098" s="7"/>
      <c r="K1098" s="4"/>
      <c r="L1098" s="4"/>
      <c r="M1098" s="4"/>
      <c r="N1098" s="4"/>
      <c r="O1098" s="4"/>
      <c r="P1098" s="4"/>
      <c r="Q1098" s="4"/>
      <c r="R1098" s="4"/>
      <c r="S1098" s="4"/>
    </row>
    <row r="1099" spans="2:19" ht="18.75" customHeight="1" x14ac:dyDescent="0.25">
      <c r="B1099" s="64"/>
      <c r="C1099" s="25"/>
      <c r="D1099" s="69"/>
      <c r="E1099" s="25"/>
      <c r="F1099" s="33"/>
      <c r="G1099" s="34"/>
      <c r="H1099" s="35"/>
      <c r="I1099" s="329"/>
      <c r="J1099" s="7"/>
      <c r="K1099" s="4"/>
      <c r="L1099" s="4"/>
      <c r="M1099" s="4"/>
      <c r="N1099" s="4"/>
      <c r="O1099" s="4"/>
      <c r="P1099" s="4"/>
      <c r="Q1099" s="4"/>
      <c r="R1099" s="4"/>
      <c r="S1099" s="4"/>
    </row>
    <row r="1100" spans="2:19" ht="18.75" customHeight="1" x14ac:dyDescent="0.25">
      <c r="B1100" s="64"/>
      <c r="C1100" s="25"/>
      <c r="D1100" s="69"/>
      <c r="E1100" s="25"/>
      <c r="F1100" s="33"/>
      <c r="G1100" s="34"/>
      <c r="H1100" s="35"/>
      <c r="I1100" s="329"/>
      <c r="J1100" s="7"/>
      <c r="K1100" s="4"/>
      <c r="L1100" s="4"/>
      <c r="M1100" s="4"/>
      <c r="N1100" s="4"/>
      <c r="O1100" s="4"/>
      <c r="P1100" s="4"/>
      <c r="Q1100" s="4"/>
      <c r="R1100" s="4"/>
      <c r="S1100" s="4"/>
    </row>
    <row r="1101" spans="2:19" ht="18.75" customHeight="1" x14ac:dyDescent="0.25">
      <c r="B1101" s="64"/>
      <c r="C1101" s="25"/>
      <c r="D1101" s="69"/>
      <c r="E1101" s="25"/>
      <c r="F1101" s="33"/>
      <c r="G1101" s="34"/>
      <c r="H1101" s="35"/>
      <c r="I1101" s="329"/>
      <c r="J1101" s="7"/>
      <c r="K1101" s="4"/>
      <c r="L1101" s="4"/>
      <c r="M1101" s="4"/>
      <c r="N1101" s="4"/>
      <c r="O1101" s="4"/>
      <c r="P1101" s="4"/>
      <c r="Q1101" s="4"/>
      <c r="R1101" s="4"/>
      <c r="S1101" s="4"/>
    </row>
    <row r="1102" spans="2:19" ht="18.75" customHeight="1" x14ac:dyDescent="0.25">
      <c r="B1102" s="64"/>
      <c r="C1102" s="25"/>
      <c r="D1102" s="69"/>
      <c r="E1102" s="25"/>
      <c r="F1102" s="33"/>
      <c r="G1102" s="34"/>
      <c r="H1102" s="35"/>
      <c r="I1102" s="329"/>
      <c r="J1102" s="7"/>
      <c r="K1102" s="4"/>
      <c r="L1102" s="4"/>
      <c r="M1102" s="4"/>
      <c r="N1102" s="4"/>
      <c r="O1102" s="4"/>
      <c r="P1102" s="4"/>
      <c r="Q1102" s="4"/>
      <c r="R1102" s="4"/>
      <c r="S1102" s="4"/>
    </row>
    <row r="1103" spans="2:19" ht="18.75" customHeight="1" x14ac:dyDescent="0.25">
      <c r="B1103" s="64"/>
      <c r="C1103" s="25"/>
      <c r="D1103" s="69"/>
      <c r="E1103" s="25"/>
      <c r="F1103" s="33"/>
      <c r="G1103" s="34"/>
      <c r="H1103" s="35"/>
      <c r="I1103" s="329"/>
      <c r="J1103" s="7"/>
      <c r="K1103" s="4"/>
      <c r="L1103" s="4"/>
      <c r="M1103" s="4"/>
      <c r="N1103" s="4"/>
      <c r="O1103" s="4"/>
      <c r="P1103" s="4"/>
      <c r="Q1103" s="4"/>
      <c r="R1103" s="4"/>
      <c r="S1103" s="4"/>
    </row>
    <row r="1104" spans="2:19" ht="18.75" customHeight="1" x14ac:dyDescent="0.25">
      <c r="B1104" s="64"/>
      <c r="C1104" s="25"/>
      <c r="D1104" s="69"/>
      <c r="E1104" s="25"/>
      <c r="F1104" s="33"/>
      <c r="G1104" s="34"/>
      <c r="H1104" s="35"/>
      <c r="I1104" s="329"/>
      <c r="J1104" s="7"/>
      <c r="K1104" s="4"/>
      <c r="L1104" s="4"/>
      <c r="M1104" s="4"/>
      <c r="N1104" s="4"/>
      <c r="O1104" s="4"/>
      <c r="P1104" s="4"/>
      <c r="Q1104" s="4"/>
      <c r="R1104" s="4"/>
      <c r="S1104" s="4"/>
    </row>
    <row r="1105" spans="2:19" ht="18.75" customHeight="1" x14ac:dyDescent="0.25">
      <c r="B1105" s="64"/>
      <c r="C1105" s="25"/>
      <c r="D1105" s="69"/>
      <c r="E1105" s="25"/>
      <c r="F1105" s="33"/>
      <c r="G1105" s="34"/>
      <c r="H1105" s="35"/>
      <c r="I1105" s="329"/>
      <c r="J1105" s="7"/>
      <c r="K1105" s="4"/>
      <c r="L1105" s="4"/>
      <c r="M1105" s="4"/>
      <c r="N1105" s="4"/>
      <c r="O1105" s="4"/>
      <c r="P1105" s="4"/>
      <c r="Q1105" s="4"/>
      <c r="R1105" s="4"/>
      <c r="S1105" s="4"/>
    </row>
    <row r="1106" spans="2:19" ht="18.75" customHeight="1" x14ac:dyDescent="0.25">
      <c r="B1106" s="64"/>
      <c r="C1106" s="25"/>
      <c r="D1106" s="69"/>
      <c r="E1106" s="25"/>
      <c r="F1106" s="33"/>
      <c r="G1106" s="34"/>
      <c r="H1106" s="35"/>
      <c r="I1106" s="329"/>
      <c r="J1106" s="7"/>
      <c r="K1106" s="4"/>
      <c r="L1106" s="4"/>
      <c r="M1106" s="4"/>
      <c r="N1106" s="4"/>
      <c r="O1106" s="4"/>
      <c r="P1106" s="4"/>
      <c r="Q1106" s="4"/>
      <c r="R1106" s="4"/>
      <c r="S1106" s="4"/>
    </row>
    <row r="1107" spans="2:19" ht="18.75" customHeight="1" x14ac:dyDescent="0.25">
      <c r="B1107" s="64"/>
      <c r="C1107" s="25"/>
      <c r="D1107" s="69"/>
      <c r="E1107" s="25"/>
      <c r="F1107" s="33"/>
      <c r="G1107" s="34"/>
      <c r="H1107" s="35"/>
      <c r="I1107" s="329"/>
      <c r="J1107" s="7"/>
      <c r="K1107" s="4"/>
      <c r="L1107" s="4"/>
      <c r="M1107" s="4"/>
      <c r="N1107" s="4"/>
      <c r="O1107" s="4"/>
      <c r="P1107" s="4"/>
      <c r="Q1107" s="4"/>
      <c r="R1107" s="4"/>
      <c r="S1107" s="4"/>
    </row>
    <row r="1108" spans="2:19" ht="18.75" customHeight="1" x14ac:dyDescent="0.25">
      <c r="B1108" s="64"/>
      <c r="C1108" s="25"/>
      <c r="D1108" s="69"/>
      <c r="E1108" s="25"/>
      <c r="F1108" s="33"/>
      <c r="G1108" s="34"/>
      <c r="H1108" s="35"/>
      <c r="I1108" s="329"/>
      <c r="J1108" s="7"/>
      <c r="K1108" s="4"/>
      <c r="L1108" s="4"/>
      <c r="M1108" s="4"/>
      <c r="N1108" s="4"/>
      <c r="O1108" s="4"/>
      <c r="P1108" s="4"/>
      <c r="Q1108" s="4"/>
      <c r="R1108" s="4"/>
      <c r="S1108" s="4"/>
    </row>
    <row r="1109" spans="2:19" ht="18.75" customHeight="1" x14ac:dyDescent="0.25">
      <c r="B1109" s="64"/>
      <c r="C1109" s="25"/>
      <c r="D1109" s="69"/>
      <c r="E1109" s="25"/>
      <c r="F1109" s="33"/>
      <c r="G1109" s="34"/>
      <c r="H1109" s="35"/>
      <c r="I1109" s="329"/>
      <c r="J1109" s="7"/>
      <c r="K1109" s="4"/>
      <c r="L1109" s="4"/>
      <c r="M1109" s="4"/>
      <c r="N1109" s="4"/>
      <c r="O1109" s="4"/>
      <c r="P1109" s="4"/>
      <c r="Q1109" s="4"/>
      <c r="R1109" s="4"/>
      <c r="S1109" s="4"/>
    </row>
    <row r="1110" spans="2:19" ht="18.75" customHeight="1" x14ac:dyDescent="0.25">
      <c r="B1110" s="64"/>
      <c r="C1110" s="25"/>
      <c r="D1110" s="69"/>
      <c r="E1110" s="25"/>
      <c r="F1110" s="33"/>
      <c r="G1110" s="34"/>
      <c r="H1110" s="35"/>
      <c r="I1110" s="329"/>
      <c r="J1110" s="7"/>
      <c r="K1110" s="4"/>
      <c r="L1110" s="4"/>
      <c r="M1110" s="4"/>
      <c r="N1110" s="4"/>
      <c r="O1110" s="4"/>
      <c r="P1110" s="4"/>
      <c r="Q1110" s="4"/>
      <c r="R1110" s="4"/>
      <c r="S1110" s="4"/>
    </row>
    <row r="1111" spans="2:19" ht="18.75" customHeight="1" x14ac:dyDescent="0.25">
      <c r="B1111" s="64"/>
      <c r="C1111" s="25"/>
      <c r="D1111" s="69"/>
      <c r="E1111" s="25"/>
      <c r="F1111" s="33"/>
      <c r="G1111" s="34"/>
      <c r="H1111" s="35"/>
      <c r="I1111" s="329"/>
      <c r="J1111" s="7"/>
      <c r="K1111" s="4"/>
      <c r="L1111" s="4"/>
      <c r="M1111" s="4"/>
      <c r="N1111" s="4"/>
      <c r="O1111" s="4"/>
      <c r="P1111" s="4"/>
      <c r="Q1111" s="4"/>
      <c r="R1111" s="4"/>
      <c r="S1111" s="4"/>
    </row>
    <row r="1112" spans="2:19" ht="18.75" customHeight="1" x14ac:dyDescent="0.25">
      <c r="B1112" s="64"/>
      <c r="C1112" s="25"/>
      <c r="D1112" s="69"/>
      <c r="E1112" s="25"/>
      <c r="F1112" s="33"/>
      <c r="G1112" s="34"/>
      <c r="H1112" s="35"/>
      <c r="I1112" s="329"/>
      <c r="J1112" s="7"/>
      <c r="K1112" s="4"/>
      <c r="L1112" s="4"/>
      <c r="M1112" s="4"/>
      <c r="N1112" s="4"/>
      <c r="O1112" s="4"/>
      <c r="P1112" s="4"/>
      <c r="Q1112" s="4"/>
      <c r="R1112" s="4"/>
      <c r="S1112" s="4"/>
    </row>
    <row r="1113" spans="2:19" ht="18.75" customHeight="1" x14ac:dyDescent="0.25">
      <c r="B1113" s="64"/>
      <c r="C1113" s="25"/>
      <c r="D1113" s="69"/>
      <c r="E1113" s="25"/>
      <c r="F1113" s="33"/>
      <c r="G1113" s="34"/>
      <c r="H1113" s="35"/>
      <c r="I1113" s="329"/>
      <c r="J1113" s="7"/>
      <c r="K1113" s="4"/>
      <c r="L1113" s="4"/>
      <c r="M1113" s="4"/>
      <c r="N1113" s="4"/>
      <c r="O1113" s="4"/>
      <c r="P1113" s="4"/>
      <c r="Q1113" s="4"/>
      <c r="R1113" s="4"/>
      <c r="S1113" s="4"/>
    </row>
    <row r="1114" spans="2:19" ht="18.75" customHeight="1" x14ac:dyDescent="0.25">
      <c r="B1114" s="64"/>
      <c r="C1114" s="25"/>
      <c r="D1114" s="69"/>
      <c r="E1114" s="25"/>
      <c r="F1114" s="33"/>
      <c r="G1114" s="34"/>
      <c r="H1114" s="35"/>
      <c r="I1114" s="329"/>
      <c r="J1114" s="7"/>
      <c r="K1114" s="4"/>
      <c r="L1114" s="4"/>
      <c r="M1114" s="4"/>
      <c r="N1114" s="4"/>
      <c r="O1114" s="4"/>
      <c r="P1114" s="4"/>
      <c r="Q1114" s="4"/>
      <c r="R1114" s="4"/>
      <c r="S1114" s="4"/>
    </row>
    <row r="1115" spans="2:19" ht="18.75" customHeight="1" x14ac:dyDescent="0.25">
      <c r="B1115" s="64"/>
      <c r="C1115" s="25"/>
      <c r="D1115" s="69"/>
      <c r="E1115" s="25"/>
      <c r="F1115" s="33"/>
      <c r="G1115" s="34"/>
      <c r="H1115" s="35"/>
      <c r="I1115" s="329"/>
      <c r="J1115" s="7"/>
      <c r="K1115" s="4"/>
      <c r="L1115" s="4"/>
      <c r="M1115" s="4"/>
      <c r="N1115" s="4"/>
      <c r="O1115" s="4"/>
      <c r="P1115" s="4"/>
      <c r="Q1115" s="4"/>
      <c r="R1115" s="4"/>
      <c r="S1115" s="4"/>
    </row>
    <row r="1116" spans="2:19" ht="18.75" customHeight="1" x14ac:dyDescent="0.25">
      <c r="B1116" s="64"/>
      <c r="C1116" s="25"/>
      <c r="D1116" s="69"/>
      <c r="E1116" s="25"/>
      <c r="F1116" s="33"/>
      <c r="G1116" s="34"/>
      <c r="H1116" s="35"/>
      <c r="I1116" s="329"/>
      <c r="J1116" s="7"/>
      <c r="K1116" s="4"/>
      <c r="L1116" s="4"/>
      <c r="M1116" s="4"/>
      <c r="N1116" s="4"/>
      <c r="O1116" s="4"/>
      <c r="P1116" s="4"/>
      <c r="Q1116" s="4"/>
      <c r="R1116" s="4"/>
      <c r="S1116" s="4"/>
    </row>
    <row r="1117" spans="2:19" ht="18.75" customHeight="1" x14ac:dyDescent="0.25">
      <c r="B1117" s="64"/>
      <c r="C1117" s="25"/>
      <c r="D1117" s="69"/>
      <c r="E1117" s="25"/>
      <c r="F1117" s="33"/>
      <c r="G1117" s="34"/>
      <c r="H1117" s="35"/>
      <c r="I1117" s="329"/>
      <c r="J1117" s="7"/>
      <c r="K1117" s="4"/>
      <c r="L1117" s="4"/>
      <c r="M1117" s="4"/>
      <c r="N1117" s="4"/>
      <c r="O1117" s="4"/>
      <c r="P1117" s="4"/>
      <c r="Q1117" s="4"/>
      <c r="R1117" s="4"/>
      <c r="S1117" s="4"/>
    </row>
    <row r="1118" spans="2:19" ht="18.75" customHeight="1" x14ac:dyDescent="0.25">
      <c r="B1118" s="64"/>
      <c r="C1118" s="25"/>
      <c r="D1118" s="69"/>
      <c r="E1118" s="25"/>
      <c r="F1118" s="33"/>
      <c r="G1118" s="34"/>
      <c r="H1118" s="35"/>
      <c r="I1118" s="329"/>
      <c r="J1118" s="7"/>
      <c r="K1118" s="4"/>
      <c r="L1118" s="4"/>
      <c r="M1118" s="4"/>
      <c r="N1118" s="4"/>
      <c r="O1118" s="4"/>
      <c r="P1118" s="4"/>
      <c r="Q1118" s="4"/>
      <c r="R1118" s="4"/>
      <c r="S1118" s="4"/>
    </row>
    <row r="1119" spans="2:19" ht="18.75" customHeight="1" x14ac:dyDescent="0.25">
      <c r="B1119" s="64"/>
      <c r="C1119" s="25"/>
      <c r="D1119" s="69"/>
      <c r="E1119" s="25"/>
      <c r="F1119" s="33"/>
      <c r="G1119" s="34"/>
      <c r="H1119" s="35"/>
      <c r="I1119" s="329"/>
      <c r="J1119" s="7"/>
      <c r="K1119" s="4"/>
      <c r="L1119" s="4"/>
      <c r="M1119" s="4"/>
      <c r="N1119" s="4"/>
      <c r="O1119" s="4"/>
      <c r="P1119" s="4"/>
      <c r="Q1119" s="4"/>
      <c r="R1119" s="4"/>
      <c r="S1119" s="4"/>
    </row>
    <row r="1120" spans="2:19" ht="18.75" customHeight="1" x14ac:dyDescent="0.25">
      <c r="B1120" s="64"/>
      <c r="C1120" s="25"/>
      <c r="D1120" s="69"/>
      <c r="E1120" s="25"/>
      <c r="F1120" s="33"/>
      <c r="G1120" s="34"/>
      <c r="H1120" s="35"/>
      <c r="I1120" s="329"/>
      <c r="J1120" s="7"/>
      <c r="K1120" s="4"/>
      <c r="L1120" s="4"/>
      <c r="M1120" s="4"/>
      <c r="N1120" s="4"/>
      <c r="O1120" s="4"/>
      <c r="P1120" s="4"/>
      <c r="Q1120" s="4"/>
      <c r="R1120" s="4"/>
      <c r="S1120" s="4"/>
    </row>
    <row r="1121" spans="2:19" ht="18.75" customHeight="1" x14ac:dyDescent="0.25">
      <c r="B1121" s="64"/>
      <c r="C1121" s="25"/>
      <c r="D1121" s="69"/>
      <c r="E1121" s="25"/>
      <c r="F1121" s="33"/>
      <c r="G1121" s="34"/>
      <c r="H1121" s="35"/>
      <c r="I1121" s="329"/>
      <c r="J1121" s="7"/>
      <c r="K1121" s="4"/>
      <c r="L1121" s="4"/>
      <c r="M1121" s="4"/>
      <c r="N1121" s="4"/>
      <c r="O1121" s="4"/>
      <c r="P1121" s="4"/>
      <c r="Q1121" s="4"/>
      <c r="R1121" s="4"/>
      <c r="S1121" s="4"/>
    </row>
    <row r="1122" spans="2:19" ht="18.75" customHeight="1" x14ac:dyDescent="0.25">
      <c r="B1122" s="64"/>
      <c r="C1122" s="25"/>
      <c r="D1122" s="69"/>
      <c r="E1122" s="25"/>
      <c r="F1122" s="33"/>
      <c r="G1122" s="34"/>
      <c r="H1122" s="35"/>
      <c r="I1122" s="329"/>
      <c r="J1122" s="7"/>
      <c r="K1122" s="4"/>
      <c r="L1122" s="4"/>
      <c r="M1122" s="4"/>
      <c r="N1122" s="4"/>
      <c r="O1122" s="4"/>
      <c r="P1122" s="4"/>
      <c r="Q1122" s="4"/>
      <c r="R1122" s="4"/>
      <c r="S1122" s="4"/>
    </row>
    <row r="1123" spans="2:19" ht="18.75" customHeight="1" x14ac:dyDescent="0.25">
      <c r="B1123" s="64"/>
      <c r="C1123" s="25"/>
      <c r="D1123" s="69"/>
      <c r="E1123" s="25"/>
      <c r="F1123" s="33"/>
      <c r="G1123" s="34"/>
      <c r="H1123" s="35"/>
      <c r="I1123" s="329"/>
      <c r="J1123" s="7"/>
      <c r="K1123" s="4"/>
      <c r="L1123" s="4"/>
      <c r="M1123" s="4"/>
      <c r="N1123" s="4"/>
      <c r="O1123" s="4"/>
      <c r="P1123" s="4"/>
      <c r="Q1123" s="4"/>
      <c r="R1123" s="4"/>
      <c r="S1123" s="4"/>
    </row>
    <row r="1124" spans="2:19" ht="18.75" customHeight="1" x14ac:dyDescent="0.25">
      <c r="B1124" s="64"/>
      <c r="C1124" s="25"/>
      <c r="D1124" s="69"/>
      <c r="E1124" s="25"/>
      <c r="F1124" s="33"/>
      <c r="G1124" s="34"/>
      <c r="H1124" s="35"/>
      <c r="I1124" s="329"/>
      <c r="J1124" s="7"/>
      <c r="K1124" s="4"/>
      <c r="L1124" s="4"/>
      <c r="M1124" s="4"/>
      <c r="N1124" s="4"/>
      <c r="O1124" s="4"/>
      <c r="P1124" s="4"/>
      <c r="Q1124" s="4"/>
      <c r="R1124" s="4"/>
      <c r="S1124" s="4"/>
    </row>
    <row r="1125" spans="2:19" ht="18.75" customHeight="1" x14ac:dyDescent="0.25">
      <c r="B1125" s="64"/>
      <c r="C1125" s="25"/>
      <c r="D1125" s="69"/>
      <c r="E1125" s="25"/>
      <c r="F1125" s="33"/>
      <c r="G1125" s="34"/>
      <c r="H1125" s="35"/>
      <c r="I1125" s="329"/>
      <c r="J1125" s="7"/>
      <c r="K1125" s="4"/>
      <c r="L1125" s="4"/>
      <c r="M1125" s="4"/>
      <c r="N1125" s="4"/>
      <c r="O1125" s="4"/>
      <c r="P1125" s="4"/>
      <c r="Q1125" s="4"/>
      <c r="R1125" s="4"/>
      <c r="S1125" s="4"/>
    </row>
    <row r="1126" spans="2:19" ht="18.75" customHeight="1" x14ac:dyDescent="0.25">
      <c r="B1126" s="64"/>
      <c r="C1126" s="25"/>
      <c r="D1126" s="69"/>
      <c r="E1126" s="25"/>
      <c r="F1126" s="33"/>
      <c r="G1126" s="34"/>
      <c r="H1126" s="35"/>
      <c r="I1126" s="329"/>
      <c r="J1126" s="7"/>
      <c r="K1126" s="4"/>
      <c r="L1126" s="4"/>
      <c r="M1126" s="4"/>
      <c r="N1126" s="4"/>
      <c r="O1126" s="4"/>
      <c r="P1126" s="4"/>
      <c r="Q1126" s="4"/>
      <c r="R1126" s="4"/>
      <c r="S1126" s="4"/>
    </row>
    <row r="1127" spans="2:19" ht="18.75" customHeight="1" x14ac:dyDescent="0.25">
      <c r="B1127" s="64"/>
      <c r="C1127" s="25"/>
      <c r="D1127" s="69"/>
      <c r="E1127" s="25"/>
      <c r="F1127" s="33"/>
      <c r="G1127" s="34"/>
      <c r="H1127" s="35"/>
      <c r="I1127" s="329"/>
      <c r="J1127" s="7"/>
      <c r="K1127" s="4"/>
      <c r="L1127" s="4"/>
      <c r="M1127" s="4"/>
      <c r="N1127" s="4"/>
      <c r="O1127" s="4"/>
      <c r="P1127" s="4"/>
      <c r="Q1127" s="4"/>
      <c r="R1127" s="4"/>
      <c r="S1127" s="4"/>
    </row>
    <row r="1128" spans="2:19" ht="18.75" customHeight="1" x14ac:dyDescent="0.25">
      <c r="B1128" s="64"/>
      <c r="C1128" s="25"/>
      <c r="D1128" s="69"/>
      <c r="E1128" s="25"/>
      <c r="F1128" s="33"/>
      <c r="G1128" s="34"/>
      <c r="H1128" s="35"/>
      <c r="I1128" s="329"/>
      <c r="J1128" s="7"/>
      <c r="K1128" s="4"/>
      <c r="L1128" s="4"/>
      <c r="M1128" s="4"/>
      <c r="N1128" s="4"/>
      <c r="O1128" s="4"/>
      <c r="P1128" s="4"/>
      <c r="Q1128" s="4"/>
      <c r="R1128" s="4"/>
      <c r="S1128" s="4"/>
    </row>
    <row r="1129" spans="2:19" ht="18.75" customHeight="1" x14ac:dyDescent="0.25">
      <c r="B1129" s="64"/>
      <c r="C1129" s="25"/>
      <c r="D1129" s="69"/>
      <c r="E1129" s="25"/>
      <c r="F1129" s="33"/>
      <c r="G1129" s="34"/>
      <c r="H1129" s="35"/>
      <c r="I1129" s="329"/>
      <c r="J1129" s="7"/>
      <c r="K1129" s="4"/>
      <c r="L1129" s="4"/>
      <c r="M1129" s="4"/>
      <c r="N1129" s="4"/>
      <c r="O1129" s="4"/>
      <c r="P1129" s="4"/>
      <c r="Q1129" s="4"/>
      <c r="R1129" s="4"/>
      <c r="S1129" s="4"/>
    </row>
    <row r="1130" spans="2:19" ht="18.75" customHeight="1" x14ac:dyDescent="0.25">
      <c r="B1130" s="64"/>
      <c r="C1130" s="25"/>
      <c r="D1130" s="69"/>
      <c r="E1130" s="25"/>
      <c r="F1130" s="33"/>
      <c r="G1130" s="34"/>
      <c r="H1130" s="35"/>
      <c r="I1130" s="329"/>
      <c r="J1130" s="7"/>
      <c r="K1130" s="4"/>
      <c r="L1130" s="4"/>
      <c r="M1130" s="4"/>
      <c r="N1130" s="4"/>
      <c r="O1130" s="4"/>
      <c r="P1130" s="4"/>
      <c r="Q1130" s="4"/>
      <c r="R1130" s="4"/>
      <c r="S1130" s="4"/>
    </row>
    <row r="1131" spans="2:19" ht="18.75" customHeight="1" x14ac:dyDescent="0.25">
      <c r="B1131" s="64"/>
      <c r="C1131" s="25"/>
      <c r="D1131" s="69"/>
      <c r="E1131" s="25"/>
      <c r="F1131" s="33"/>
      <c r="G1131" s="34"/>
      <c r="H1131" s="35"/>
      <c r="I1131" s="329"/>
      <c r="J1131" s="7"/>
      <c r="K1131" s="4"/>
      <c r="L1131" s="4"/>
      <c r="M1131" s="4"/>
      <c r="N1131" s="4"/>
      <c r="O1131" s="4"/>
      <c r="P1131" s="4"/>
      <c r="Q1131" s="4"/>
      <c r="R1131" s="4"/>
      <c r="S1131" s="4"/>
    </row>
    <row r="1132" spans="2:19" ht="18.75" customHeight="1" x14ac:dyDescent="0.25">
      <c r="B1132" s="64"/>
      <c r="C1132" s="25"/>
      <c r="D1132" s="69"/>
      <c r="E1132" s="25"/>
      <c r="F1132" s="33"/>
      <c r="G1132" s="34"/>
      <c r="H1132" s="35"/>
      <c r="I1132" s="329"/>
      <c r="J1132" s="7"/>
      <c r="K1132" s="4"/>
      <c r="L1132" s="4"/>
      <c r="M1132" s="4"/>
      <c r="N1132" s="4"/>
      <c r="O1132" s="4"/>
      <c r="P1132" s="4"/>
      <c r="Q1132" s="4"/>
      <c r="R1132" s="4"/>
      <c r="S1132" s="4"/>
    </row>
    <row r="1133" spans="2:19" ht="18.75" customHeight="1" x14ac:dyDescent="0.25">
      <c r="B1133" s="64"/>
      <c r="C1133" s="25"/>
      <c r="D1133" s="69"/>
      <c r="E1133" s="25"/>
      <c r="F1133" s="33"/>
      <c r="G1133" s="34"/>
      <c r="H1133" s="35"/>
      <c r="I1133" s="329"/>
      <c r="J1133" s="7"/>
      <c r="K1133" s="4"/>
      <c r="L1133" s="4"/>
      <c r="M1133" s="4"/>
      <c r="N1133" s="4"/>
      <c r="O1133" s="4"/>
      <c r="P1133" s="4"/>
      <c r="Q1133" s="4"/>
      <c r="R1133" s="4"/>
      <c r="S1133" s="4"/>
    </row>
    <row r="1134" spans="2:19" ht="18.75" customHeight="1" x14ac:dyDescent="0.25">
      <c r="B1134" s="64"/>
      <c r="C1134" s="25"/>
      <c r="D1134" s="69"/>
      <c r="E1134" s="25"/>
      <c r="F1134" s="33"/>
      <c r="G1134" s="34"/>
      <c r="H1134" s="35"/>
      <c r="I1134" s="329"/>
      <c r="J1134" s="7"/>
      <c r="K1134" s="4"/>
      <c r="L1134" s="4"/>
      <c r="M1134" s="4"/>
      <c r="N1134" s="4"/>
      <c r="O1134" s="4"/>
      <c r="P1134" s="4"/>
      <c r="Q1134" s="4"/>
      <c r="R1134" s="4"/>
      <c r="S1134" s="4"/>
    </row>
    <row r="1135" spans="2:19" ht="18.75" customHeight="1" x14ac:dyDescent="0.25">
      <c r="B1135" s="64"/>
      <c r="C1135" s="25"/>
      <c r="D1135" s="69"/>
      <c r="E1135" s="25"/>
      <c r="F1135" s="33"/>
      <c r="G1135" s="34"/>
      <c r="H1135" s="35"/>
      <c r="I1135" s="329"/>
      <c r="J1135" s="7"/>
      <c r="K1135" s="4"/>
      <c r="L1135" s="4"/>
      <c r="M1135" s="4"/>
      <c r="N1135" s="4"/>
      <c r="O1135" s="4"/>
      <c r="P1135" s="4"/>
      <c r="Q1135" s="4"/>
      <c r="R1135" s="4"/>
      <c r="S1135" s="4"/>
    </row>
    <row r="1136" spans="2:19" ht="18.75" customHeight="1" x14ac:dyDescent="0.25">
      <c r="B1136" s="64"/>
      <c r="C1136" s="25"/>
      <c r="D1136" s="69"/>
      <c r="E1136" s="25"/>
      <c r="F1136" s="33"/>
      <c r="G1136" s="34"/>
      <c r="H1136" s="35"/>
      <c r="I1136" s="329"/>
      <c r="J1136" s="7"/>
      <c r="K1136" s="4"/>
      <c r="L1136" s="4"/>
      <c r="M1136" s="4"/>
      <c r="N1136" s="4"/>
      <c r="O1136" s="4"/>
      <c r="P1136" s="4"/>
      <c r="Q1136" s="4"/>
      <c r="R1136" s="4"/>
      <c r="S1136" s="4"/>
    </row>
    <row r="1137" spans="2:19" ht="18.75" customHeight="1" x14ac:dyDescent="0.25">
      <c r="B1137" s="64"/>
      <c r="C1137" s="25"/>
      <c r="D1137" s="69"/>
      <c r="E1137" s="25"/>
      <c r="F1137" s="33"/>
      <c r="G1137" s="34"/>
      <c r="H1137" s="35"/>
      <c r="I1137" s="329"/>
      <c r="J1137" s="7"/>
      <c r="K1137" s="4"/>
      <c r="L1137" s="4"/>
      <c r="M1137" s="4"/>
      <c r="N1137" s="4"/>
      <c r="O1137" s="4"/>
      <c r="P1137" s="4"/>
      <c r="Q1137" s="4"/>
      <c r="R1137" s="4"/>
      <c r="S1137" s="4"/>
    </row>
    <row r="1138" spans="2:19" ht="18.75" customHeight="1" x14ac:dyDescent="0.25">
      <c r="B1138" s="64"/>
      <c r="C1138" s="25"/>
      <c r="D1138" s="69"/>
      <c r="E1138" s="25"/>
      <c r="F1138" s="33"/>
      <c r="G1138" s="34"/>
      <c r="H1138" s="35"/>
      <c r="I1138" s="329"/>
      <c r="J1138" s="7"/>
      <c r="K1138" s="4"/>
      <c r="L1138" s="4"/>
      <c r="M1138" s="4"/>
      <c r="N1138" s="4"/>
      <c r="O1138" s="4"/>
      <c r="P1138" s="4"/>
      <c r="Q1138" s="4"/>
      <c r="R1138" s="4"/>
      <c r="S1138" s="4"/>
    </row>
    <row r="1139" spans="2:19" ht="18.75" customHeight="1" x14ac:dyDescent="0.25">
      <c r="B1139" s="64"/>
      <c r="C1139" s="25"/>
      <c r="D1139" s="69"/>
      <c r="E1139" s="25"/>
      <c r="F1139" s="33"/>
      <c r="G1139" s="34"/>
      <c r="H1139" s="35"/>
      <c r="I1139" s="329"/>
      <c r="J1139" s="7"/>
      <c r="K1139" s="4"/>
      <c r="L1139" s="4"/>
      <c r="M1139" s="4"/>
      <c r="N1139" s="4"/>
      <c r="O1139" s="4"/>
      <c r="P1139" s="4"/>
      <c r="Q1139" s="4"/>
      <c r="R1139" s="4"/>
      <c r="S1139" s="4"/>
    </row>
    <row r="1140" spans="2:19" ht="18.75" customHeight="1" x14ac:dyDescent="0.25">
      <c r="B1140" s="64"/>
      <c r="C1140" s="25"/>
      <c r="D1140" s="69"/>
      <c r="E1140" s="25"/>
      <c r="F1140" s="33"/>
      <c r="G1140" s="34"/>
      <c r="H1140" s="35"/>
      <c r="I1140" s="329"/>
      <c r="J1140" s="7"/>
      <c r="K1140" s="4"/>
      <c r="L1140" s="4"/>
      <c r="M1140" s="4"/>
      <c r="N1140" s="4"/>
      <c r="O1140" s="4"/>
      <c r="P1140" s="4"/>
      <c r="Q1140" s="4"/>
      <c r="R1140" s="4"/>
      <c r="S1140" s="4"/>
    </row>
    <row r="1141" spans="2:19" ht="18.75" customHeight="1" x14ac:dyDescent="0.25">
      <c r="B1141" s="64"/>
      <c r="C1141" s="25"/>
      <c r="D1141" s="69"/>
      <c r="E1141" s="25"/>
      <c r="F1141" s="33"/>
      <c r="G1141" s="34"/>
      <c r="H1141" s="35"/>
      <c r="I1141" s="329"/>
      <c r="J1141" s="7"/>
      <c r="K1141" s="4"/>
      <c r="L1141" s="4"/>
      <c r="M1141" s="4"/>
      <c r="N1141" s="4"/>
      <c r="O1141" s="4"/>
      <c r="P1141" s="4"/>
      <c r="Q1141" s="4"/>
      <c r="R1141" s="4"/>
      <c r="S1141" s="4"/>
    </row>
    <row r="1142" spans="2:19" ht="18.75" customHeight="1" x14ac:dyDescent="0.25">
      <c r="B1142" s="64"/>
      <c r="C1142" s="25"/>
      <c r="D1142" s="69"/>
      <c r="E1142" s="25"/>
      <c r="F1142" s="33"/>
      <c r="G1142" s="34"/>
      <c r="H1142" s="35"/>
      <c r="I1142" s="329"/>
      <c r="J1142" s="7"/>
      <c r="K1142" s="4"/>
      <c r="L1142" s="4"/>
      <c r="M1142" s="4"/>
      <c r="N1142" s="4"/>
      <c r="O1142" s="4"/>
      <c r="P1142" s="4"/>
      <c r="Q1142" s="4"/>
      <c r="R1142" s="4"/>
      <c r="S1142" s="4"/>
    </row>
    <row r="1143" spans="2:19" ht="18.75" customHeight="1" x14ac:dyDescent="0.25">
      <c r="B1143" s="64"/>
      <c r="C1143" s="25"/>
      <c r="D1143" s="69"/>
      <c r="E1143" s="25"/>
      <c r="F1143" s="33"/>
      <c r="G1143" s="34"/>
      <c r="H1143" s="35"/>
      <c r="I1143" s="329"/>
      <c r="J1143" s="7"/>
      <c r="K1143" s="4"/>
      <c r="L1143" s="4"/>
      <c r="M1143" s="4"/>
      <c r="N1143" s="4"/>
      <c r="O1143" s="4"/>
      <c r="P1143" s="4"/>
      <c r="Q1143" s="4"/>
      <c r="R1143" s="4"/>
      <c r="S1143" s="4"/>
    </row>
    <row r="1144" spans="2:19" ht="18.75" customHeight="1" x14ac:dyDescent="0.25">
      <c r="B1144" s="64"/>
      <c r="C1144" s="25"/>
      <c r="D1144" s="69"/>
      <c r="E1144" s="25"/>
      <c r="F1144" s="33"/>
      <c r="G1144" s="34"/>
      <c r="H1144" s="35"/>
      <c r="I1144" s="329"/>
      <c r="J1144" s="7"/>
      <c r="K1144" s="4"/>
      <c r="L1144" s="4"/>
      <c r="M1144" s="4"/>
      <c r="N1144" s="4"/>
      <c r="O1144" s="4"/>
      <c r="P1144" s="4"/>
      <c r="Q1144" s="4"/>
      <c r="R1144" s="4"/>
      <c r="S1144" s="4"/>
    </row>
    <row r="1145" spans="2:19" ht="18.75" customHeight="1" x14ac:dyDescent="0.25">
      <c r="B1145" s="64"/>
      <c r="C1145" s="25"/>
      <c r="D1145" s="69"/>
      <c r="E1145" s="25"/>
      <c r="F1145" s="33"/>
      <c r="G1145" s="34"/>
      <c r="H1145" s="35"/>
      <c r="I1145" s="329"/>
      <c r="J1145" s="7"/>
      <c r="K1145" s="4"/>
      <c r="L1145" s="4"/>
      <c r="M1145" s="4"/>
      <c r="N1145" s="4"/>
      <c r="O1145" s="4"/>
      <c r="P1145" s="4"/>
      <c r="Q1145" s="4"/>
      <c r="R1145" s="4"/>
      <c r="S1145" s="4"/>
    </row>
    <row r="1146" spans="2:19" ht="18.75" customHeight="1" x14ac:dyDescent="0.25">
      <c r="B1146" s="64"/>
      <c r="C1146" s="25"/>
      <c r="D1146" s="69"/>
      <c r="E1146" s="25"/>
      <c r="F1146" s="33"/>
      <c r="G1146" s="34"/>
      <c r="H1146" s="35"/>
      <c r="I1146" s="329"/>
      <c r="J1146" s="7"/>
      <c r="K1146" s="4"/>
      <c r="L1146" s="4"/>
      <c r="M1146" s="4"/>
      <c r="N1146" s="4"/>
      <c r="O1146" s="4"/>
      <c r="P1146" s="4"/>
      <c r="Q1146" s="4"/>
      <c r="R1146" s="4"/>
      <c r="S1146" s="4"/>
    </row>
    <row r="1147" spans="2:19" ht="18.75" customHeight="1" x14ac:dyDescent="0.25">
      <c r="B1147" s="64"/>
      <c r="C1147" s="25"/>
      <c r="D1147" s="69"/>
      <c r="E1147" s="25"/>
      <c r="F1147" s="33"/>
      <c r="G1147" s="34"/>
      <c r="H1147" s="35"/>
      <c r="I1147" s="329"/>
      <c r="J1147" s="7"/>
      <c r="K1147" s="4"/>
      <c r="L1147" s="4"/>
      <c r="M1147" s="4"/>
      <c r="N1147" s="4"/>
      <c r="O1147" s="4"/>
      <c r="P1147" s="4"/>
      <c r="Q1147" s="4"/>
      <c r="R1147" s="4"/>
      <c r="S1147" s="4"/>
    </row>
    <row r="1148" spans="2:19" ht="18.75" customHeight="1" x14ac:dyDescent="0.25">
      <c r="B1148" s="64"/>
      <c r="C1148" s="25"/>
      <c r="D1148" s="69"/>
      <c r="E1148" s="25"/>
      <c r="F1148" s="33"/>
      <c r="G1148" s="34"/>
      <c r="H1148" s="35"/>
      <c r="I1148" s="329"/>
      <c r="J1148" s="7"/>
      <c r="K1148" s="4"/>
      <c r="L1148" s="4"/>
      <c r="M1148" s="4"/>
      <c r="N1148" s="4"/>
      <c r="O1148" s="4"/>
      <c r="P1148" s="4"/>
      <c r="Q1148" s="4"/>
      <c r="R1148" s="4"/>
      <c r="S1148" s="4"/>
    </row>
    <row r="1149" spans="2:19" ht="18.75" customHeight="1" x14ac:dyDescent="0.25">
      <c r="B1149" s="64"/>
      <c r="C1149" s="25"/>
      <c r="D1149" s="69"/>
      <c r="E1149" s="25"/>
      <c r="F1149" s="33"/>
      <c r="G1149" s="34"/>
      <c r="H1149" s="35"/>
      <c r="I1149" s="329"/>
      <c r="J1149" s="7"/>
      <c r="K1149" s="4"/>
      <c r="L1149" s="4"/>
      <c r="M1149" s="4"/>
      <c r="N1149" s="4"/>
      <c r="O1149" s="4"/>
      <c r="P1149" s="4"/>
      <c r="Q1149" s="4"/>
      <c r="R1149" s="4"/>
      <c r="S1149" s="4"/>
    </row>
    <row r="1150" spans="2:19" ht="18.75" customHeight="1" x14ac:dyDescent="0.25">
      <c r="B1150" s="64"/>
      <c r="C1150" s="25"/>
      <c r="D1150" s="69"/>
      <c r="E1150" s="25"/>
      <c r="F1150" s="33"/>
      <c r="G1150" s="34"/>
      <c r="H1150" s="35"/>
      <c r="I1150" s="329"/>
      <c r="J1150" s="7"/>
      <c r="K1150" s="4"/>
      <c r="L1150" s="4"/>
      <c r="M1150" s="4"/>
      <c r="N1150" s="4"/>
      <c r="O1150" s="4"/>
      <c r="P1150" s="4"/>
      <c r="Q1150" s="4"/>
      <c r="R1150" s="4"/>
      <c r="S1150" s="4"/>
    </row>
    <row r="1151" spans="2:19" ht="18.75" customHeight="1" x14ac:dyDescent="0.25">
      <c r="B1151" s="64"/>
      <c r="C1151" s="25"/>
      <c r="D1151" s="69"/>
      <c r="E1151" s="25"/>
      <c r="F1151" s="33"/>
      <c r="G1151" s="34"/>
      <c r="H1151" s="35"/>
      <c r="I1151" s="329"/>
      <c r="J1151" s="7"/>
      <c r="K1151" s="4"/>
      <c r="L1151" s="4"/>
      <c r="M1151" s="4"/>
      <c r="N1151" s="4"/>
      <c r="O1151" s="4"/>
      <c r="P1151" s="4"/>
      <c r="Q1151" s="4"/>
      <c r="R1151" s="4"/>
      <c r="S1151" s="4"/>
    </row>
    <row r="1152" spans="2:19" ht="18.75" customHeight="1" x14ac:dyDescent="0.25">
      <c r="B1152" s="64"/>
      <c r="C1152" s="25"/>
      <c r="D1152" s="69"/>
      <c r="E1152" s="25"/>
      <c r="F1152" s="33"/>
      <c r="G1152" s="34"/>
      <c r="H1152" s="35"/>
      <c r="I1152" s="329"/>
      <c r="J1152" s="7"/>
      <c r="K1152" s="4"/>
      <c r="L1152" s="4"/>
      <c r="M1152" s="4"/>
      <c r="N1152" s="4"/>
      <c r="O1152" s="4"/>
      <c r="P1152" s="4"/>
      <c r="Q1152" s="4"/>
      <c r="R1152" s="4"/>
      <c r="S1152" s="4"/>
    </row>
    <row r="1153" spans="2:19" ht="18.75" customHeight="1" x14ac:dyDescent="0.25">
      <c r="B1153" s="64"/>
      <c r="C1153" s="25"/>
      <c r="D1153" s="69"/>
      <c r="E1153" s="25"/>
      <c r="F1153" s="33"/>
      <c r="G1153" s="34"/>
      <c r="H1153" s="35"/>
      <c r="I1153" s="329"/>
      <c r="J1153" s="7"/>
      <c r="K1153" s="4"/>
      <c r="L1153" s="4"/>
      <c r="M1153" s="4"/>
      <c r="N1153" s="4"/>
      <c r="O1153" s="4"/>
      <c r="P1153" s="4"/>
      <c r="Q1153" s="4"/>
      <c r="R1153" s="4"/>
      <c r="S1153" s="4"/>
    </row>
    <row r="1154" spans="2:19" ht="18.75" customHeight="1" x14ac:dyDescent="0.25">
      <c r="B1154" s="64"/>
      <c r="C1154" s="25"/>
      <c r="D1154" s="69"/>
      <c r="E1154" s="25"/>
      <c r="F1154" s="33"/>
      <c r="G1154" s="34"/>
      <c r="H1154" s="35"/>
      <c r="I1154" s="329"/>
      <c r="J1154" s="7"/>
      <c r="K1154" s="4"/>
      <c r="L1154" s="4"/>
      <c r="M1154" s="4"/>
      <c r="N1154" s="4"/>
      <c r="O1154" s="4"/>
      <c r="P1154" s="4"/>
      <c r="Q1154" s="4"/>
      <c r="R1154" s="4"/>
      <c r="S1154" s="4"/>
    </row>
    <row r="1155" spans="2:19" ht="18.75" customHeight="1" x14ac:dyDescent="0.25">
      <c r="B1155" s="64"/>
      <c r="C1155" s="25"/>
      <c r="D1155" s="69"/>
      <c r="E1155" s="25"/>
      <c r="F1155" s="33"/>
      <c r="G1155" s="34"/>
      <c r="H1155" s="35"/>
      <c r="I1155" s="329"/>
      <c r="J1155" s="7"/>
      <c r="K1155" s="4"/>
      <c r="L1155" s="4"/>
      <c r="M1155" s="4"/>
      <c r="N1155" s="4"/>
      <c r="O1155" s="4"/>
      <c r="P1155" s="4"/>
      <c r="Q1155" s="4"/>
      <c r="R1155" s="4"/>
      <c r="S1155" s="4"/>
    </row>
    <row r="1156" spans="2:19" ht="18.75" customHeight="1" x14ac:dyDescent="0.25">
      <c r="B1156" s="64"/>
      <c r="C1156" s="25"/>
      <c r="D1156" s="69"/>
      <c r="E1156" s="25"/>
      <c r="F1156" s="33"/>
      <c r="G1156" s="34"/>
      <c r="H1156" s="35"/>
      <c r="I1156" s="329"/>
      <c r="J1156" s="7"/>
      <c r="K1156" s="4"/>
      <c r="L1156" s="4"/>
      <c r="M1156" s="4"/>
      <c r="N1156" s="4"/>
      <c r="O1156" s="4"/>
      <c r="P1156" s="4"/>
      <c r="Q1156" s="4"/>
      <c r="R1156" s="4"/>
      <c r="S1156" s="4"/>
    </row>
    <row r="1157" spans="2:19" ht="18.75" customHeight="1" x14ac:dyDescent="0.25">
      <c r="B1157" s="64"/>
      <c r="C1157" s="25"/>
      <c r="D1157" s="69"/>
      <c r="E1157" s="25"/>
      <c r="F1157" s="33"/>
      <c r="G1157" s="34"/>
      <c r="H1157" s="35"/>
      <c r="I1157" s="329"/>
      <c r="J1157" s="7"/>
      <c r="K1157" s="4"/>
      <c r="L1157" s="4"/>
      <c r="M1157" s="4"/>
      <c r="N1157" s="4"/>
      <c r="O1157" s="4"/>
      <c r="P1157" s="4"/>
      <c r="Q1157" s="4"/>
      <c r="R1157" s="4"/>
      <c r="S1157" s="4"/>
    </row>
    <row r="1158" spans="2:19" ht="18.75" customHeight="1" x14ac:dyDescent="0.25">
      <c r="B1158" s="64"/>
      <c r="C1158" s="25"/>
      <c r="D1158" s="69"/>
      <c r="E1158" s="25"/>
      <c r="F1158" s="33"/>
      <c r="G1158" s="34"/>
      <c r="H1158" s="35"/>
      <c r="I1158" s="329"/>
      <c r="J1158" s="7"/>
      <c r="K1158" s="4"/>
      <c r="L1158" s="4"/>
      <c r="M1158" s="4"/>
      <c r="N1158" s="4"/>
      <c r="O1158" s="4"/>
      <c r="P1158" s="4"/>
      <c r="Q1158" s="4"/>
      <c r="R1158" s="4"/>
      <c r="S1158" s="4"/>
    </row>
    <row r="1159" spans="2:19" ht="18.75" customHeight="1" x14ac:dyDescent="0.25">
      <c r="B1159" s="64"/>
      <c r="C1159" s="25"/>
      <c r="D1159" s="69"/>
      <c r="E1159" s="25"/>
      <c r="F1159" s="33"/>
      <c r="G1159" s="34"/>
      <c r="H1159" s="35"/>
      <c r="I1159" s="329"/>
      <c r="J1159" s="7"/>
      <c r="K1159" s="4"/>
      <c r="L1159" s="4"/>
      <c r="M1159" s="4"/>
      <c r="N1159" s="4"/>
      <c r="O1159" s="4"/>
      <c r="P1159" s="4"/>
      <c r="Q1159" s="4"/>
      <c r="R1159" s="4"/>
      <c r="S1159" s="4"/>
    </row>
    <row r="1160" spans="2:19" ht="18.75" customHeight="1" x14ac:dyDescent="0.25">
      <c r="B1160" s="64"/>
      <c r="C1160" s="25"/>
      <c r="D1160" s="69"/>
      <c r="E1160" s="25"/>
      <c r="F1160" s="33"/>
      <c r="G1160" s="34"/>
      <c r="H1160" s="35"/>
      <c r="I1160" s="329"/>
      <c r="J1160" s="7"/>
      <c r="K1160" s="4"/>
      <c r="L1160" s="4"/>
      <c r="M1160" s="4"/>
      <c r="N1160" s="4"/>
      <c r="O1160" s="4"/>
      <c r="P1160" s="4"/>
      <c r="Q1160" s="4"/>
      <c r="R1160" s="4"/>
      <c r="S1160" s="4"/>
    </row>
    <row r="1161" spans="2:19" ht="18.75" customHeight="1" x14ac:dyDescent="0.25">
      <c r="B1161" s="64"/>
      <c r="C1161" s="25"/>
      <c r="D1161" s="69"/>
      <c r="E1161" s="25"/>
      <c r="F1161" s="33"/>
      <c r="G1161" s="34"/>
      <c r="H1161" s="35"/>
      <c r="I1161" s="329"/>
      <c r="J1161" s="7"/>
      <c r="K1161" s="4"/>
      <c r="L1161" s="4"/>
      <c r="M1161" s="4"/>
      <c r="N1161" s="4"/>
      <c r="O1161" s="4"/>
      <c r="P1161" s="4"/>
      <c r="Q1161" s="4"/>
      <c r="R1161" s="4"/>
      <c r="S1161" s="4"/>
    </row>
    <row r="1162" spans="2:19" ht="18.75" customHeight="1" x14ac:dyDescent="0.25">
      <c r="B1162" s="64"/>
      <c r="C1162" s="25"/>
      <c r="D1162" s="69"/>
      <c r="E1162" s="25"/>
      <c r="F1162" s="33"/>
      <c r="G1162" s="34"/>
      <c r="H1162" s="35"/>
      <c r="I1162" s="329"/>
      <c r="J1162" s="7"/>
      <c r="K1162" s="4"/>
      <c r="L1162" s="4"/>
      <c r="M1162" s="4"/>
      <c r="N1162" s="4"/>
      <c r="O1162" s="4"/>
      <c r="P1162" s="4"/>
      <c r="Q1162" s="4"/>
      <c r="R1162" s="4"/>
      <c r="S1162" s="4"/>
    </row>
    <row r="1163" spans="2:19" ht="18.75" customHeight="1" x14ac:dyDescent="0.25">
      <c r="B1163" s="64"/>
      <c r="C1163" s="25"/>
      <c r="D1163" s="69"/>
      <c r="E1163" s="25"/>
      <c r="F1163" s="33"/>
      <c r="G1163" s="34"/>
      <c r="H1163" s="35"/>
      <c r="I1163" s="329"/>
      <c r="J1163" s="7"/>
      <c r="K1163" s="4"/>
      <c r="L1163" s="4"/>
      <c r="M1163" s="4"/>
      <c r="N1163" s="4"/>
      <c r="O1163" s="4"/>
      <c r="P1163" s="4"/>
      <c r="Q1163" s="4"/>
      <c r="R1163" s="4"/>
      <c r="S1163" s="4"/>
    </row>
    <row r="1164" spans="2:19" ht="18.75" customHeight="1" x14ac:dyDescent="0.25">
      <c r="B1164" s="64"/>
      <c r="C1164" s="25"/>
      <c r="D1164" s="69"/>
      <c r="E1164" s="25"/>
      <c r="F1164" s="33"/>
      <c r="G1164" s="34"/>
      <c r="H1164" s="35"/>
      <c r="I1164" s="329"/>
      <c r="J1164" s="7"/>
      <c r="K1164" s="4"/>
      <c r="L1164" s="4"/>
      <c r="M1164" s="4"/>
      <c r="N1164" s="4"/>
      <c r="O1164" s="4"/>
      <c r="P1164" s="4"/>
      <c r="Q1164" s="4"/>
      <c r="R1164" s="4"/>
      <c r="S1164" s="4"/>
    </row>
    <row r="1165" spans="2:19" ht="18.75" customHeight="1" x14ac:dyDescent="0.25">
      <c r="B1165" s="64"/>
      <c r="C1165" s="25"/>
      <c r="D1165" s="69"/>
      <c r="E1165" s="25"/>
      <c r="F1165" s="33"/>
      <c r="G1165" s="34"/>
      <c r="H1165" s="35"/>
      <c r="I1165" s="329"/>
      <c r="J1165" s="7"/>
      <c r="K1165" s="4"/>
      <c r="L1165" s="4"/>
      <c r="M1165" s="4"/>
      <c r="N1165" s="4"/>
      <c r="O1165" s="4"/>
      <c r="P1165" s="4"/>
      <c r="Q1165" s="4"/>
      <c r="R1165" s="4"/>
      <c r="S1165" s="4"/>
    </row>
    <row r="1166" spans="2:19" ht="18.75" customHeight="1" x14ac:dyDescent="0.25">
      <c r="B1166" s="64"/>
      <c r="C1166" s="25"/>
      <c r="D1166" s="69"/>
      <c r="E1166" s="25"/>
      <c r="F1166" s="33"/>
      <c r="G1166" s="34"/>
      <c r="H1166" s="35"/>
      <c r="I1166" s="329"/>
      <c r="J1166" s="7"/>
      <c r="K1166" s="4"/>
      <c r="L1166" s="4"/>
      <c r="M1166" s="4"/>
      <c r="N1166" s="4"/>
      <c r="O1166" s="4"/>
      <c r="P1166" s="4"/>
      <c r="Q1166" s="4"/>
      <c r="R1166" s="4"/>
      <c r="S1166" s="4"/>
    </row>
    <row r="1167" spans="2:19" ht="18.75" customHeight="1" x14ac:dyDescent="0.25">
      <c r="B1167" s="64"/>
      <c r="C1167" s="25"/>
      <c r="D1167" s="69"/>
      <c r="E1167" s="25"/>
      <c r="F1167" s="33"/>
      <c r="G1167" s="34"/>
      <c r="H1167" s="35"/>
      <c r="I1167" s="329"/>
      <c r="J1167" s="7"/>
      <c r="K1167" s="4"/>
      <c r="L1167" s="4"/>
      <c r="M1167" s="4"/>
      <c r="N1167" s="4"/>
      <c r="O1167" s="4"/>
      <c r="P1167" s="4"/>
      <c r="Q1167" s="4"/>
      <c r="R1167" s="4"/>
      <c r="S1167" s="4"/>
    </row>
    <row r="1168" spans="2:19" ht="18.75" customHeight="1" x14ac:dyDescent="0.25">
      <c r="B1168" s="64"/>
      <c r="C1168" s="25"/>
      <c r="D1168" s="69"/>
      <c r="E1168" s="25"/>
      <c r="F1168" s="33"/>
      <c r="G1168" s="34"/>
      <c r="H1168" s="35"/>
      <c r="I1168" s="329"/>
      <c r="J1168" s="7"/>
      <c r="K1168" s="4"/>
      <c r="L1168" s="4"/>
      <c r="M1168" s="4"/>
      <c r="N1168" s="4"/>
      <c r="O1168" s="4"/>
      <c r="P1168" s="4"/>
      <c r="Q1168" s="4"/>
      <c r="R1168" s="4"/>
      <c r="S1168" s="4"/>
    </row>
    <row r="1169" spans="2:19" ht="18.75" customHeight="1" x14ac:dyDescent="0.25">
      <c r="B1169" s="64"/>
      <c r="C1169" s="25"/>
      <c r="D1169" s="69"/>
      <c r="E1169" s="25"/>
      <c r="F1169" s="33"/>
      <c r="G1169" s="34"/>
      <c r="H1169" s="35"/>
      <c r="I1169" s="329"/>
      <c r="J1169" s="7"/>
      <c r="K1169" s="4"/>
      <c r="L1169" s="4"/>
      <c r="M1169" s="4"/>
      <c r="N1169" s="4"/>
      <c r="O1169" s="4"/>
      <c r="P1169" s="4"/>
      <c r="Q1169" s="4"/>
      <c r="R1169" s="4"/>
      <c r="S1169" s="4"/>
    </row>
    <row r="1170" spans="2:19" ht="18.75" customHeight="1" x14ac:dyDescent="0.25">
      <c r="B1170" s="64"/>
      <c r="C1170" s="25"/>
      <c r="D1170" s="69"/>
      <c r="E1170" s="25"/>
      <c r="F1170" s="33"/>
      <c r="G1170" s="34"/>
      <c r="H1170" s="35"/>
      <c r="I1170" s="329"/>
      <c r="J1170" s="7"/>
      <c r="K1170" s="4"/>
      <c r="L1170" s="4"/>
      <c r="M1170" s="4"/>
      <c r="N1170" s="4"/>
      <c r="O1170" s="4"/>
      <c r="P1170" s="4"/>
      <c r="Q1170" s="4"/>
      <c r="R1170" s="4"/>
      <c r="S1170" s="4"/>
    </row>
    <row r="1171" spans="2:19" ht="18.75" customHeight="1" x14ac:dyDescent="0.25">
      <c r="B1171" s="64"/>
      <c r="C1171" s="25"/>
      <c r="D1171" s="69"/>
      <c r="E1171" s="25"/>
      <c r="F1171" s="33"/>
      <c r="G1171" s="34"/>
      <c r="H1171" s="35"/>
      <c r="I1171" s="329"/>
      <c r="J1171" s="7"/>
      <c r="K1171" s="4"/>
      <c r="L1171" s="4"/>
      <c r="M1171" s="4"/>
      <c r="N1171" s="4"/>
      <c r="O1171" s="4"/>
      <c r="P1171" s="4"/>
      <c r="Q1171" s="4"/>
      <c r="R1171" s="4"/>
      <c r="S1171" s="4"/>
    </row>
    <row r="1172" spans="2:19" ht="18.75" customHeight="1" x14ac:dyDescent="0.25">
      <c r="B1172" s="64"/>
      <c r="C1172" s="25"/>
      <c r="D1172" s="69"/>
      <c r="E1172" s="25"/>
      <c r="F1172" s="33"/>
      <c r="G1172" s="34"/>
      <c r="H1172" s="35"/>
      <c r="I1172" s="329"/>
      <c r="J1172" s="7"/>
      <c r="K1172" s="4"/>
      <c r="L1172" s="4"/>
      <c r="M1172" s="4"/>
      <c r="N1172" s="4"/>
      <c r="O1172" s="4"/>
      <c r="P1172" s="4"/>
      <c r="Q1172" s="4"/>
      <c r="R1172" s="4"/>
      <c r="S1172" s="4"/>
    </row>
    <row r="1173" spans="2:19" ht="18.75" customHeight="1" x14ac:dyDescent="0.25">
      <c r="B1173" s="64"/>
      <c r="C1173" s="25"/>
      <c r="D1173" s="69"/>
      <c r="E1173" s="25"/>
      <c r="F1173" s="33"/>
      <c r="G1173" s="34"/>
      <c r="H1173" s="35"/>
      <c r="I1173" s="329"/>
      <c r="J1173" s="7"/>
      <c r="K1173" s="4"/>
      <c r="L1173" s="4"/>
      <c r="M1173" s="4"/>
      <c r="N1173" s="4"/>
      <c r="O1173" s="4"/>
      <c r="P1173" s="4"/>
      <c r="Q1173" s="4"/>
      <c r="R1173" s="4"/>
      <c r="S1173" s="4"/>
    </row>
    <row r="1174" spans="2:19" ht="18.75" customHeight="1" x14ac:dyDescent="0.25">
      <c r="B1174" s="64"/>
      <c r="C1174" s="25"/>
      <c r="D1174" s="69"/>
      <c r="E1174" s="25"/>
      <c r="F1174" s="33"/>
      <c r="G1174" s="34"/>
      <c r="H1174" s="35"/>
      <c r="I1174" s="329"/>
      <c r="J1174" s="7"/>
      <c r="K1174" s="4"/>
      <c r="L1174" s="4"/>
      <c r="M1174" s="4"/>
      <c r="N1174" s="4"/>
      <c r="O1174" s="4"/>
      <c r="P1174" s="4"/>
      <c r="Q1174" s="4"/>
      <c r="R1174" s="4"/>
      <c r="S1174" s="4"/>
    </row>
    <row r="1175" spans="2:19" ht="18.75" customHeight="1" x14ac:dyDescent="0.25">
      <c r="B1175" s="64"/>
      <c r="C1175" s="25"/>
      <c r="D1175" s="69"/>
      <c r="E1175" s="25"/>
      <c r="F1175" s="33"/>
      <c r="G1175" s="34"/>
      <c r="H1175" s="35"/>
      <c r="I1175" s="329"/>
      <c r="J1175" s="7"/>
      <c r="K1175" s="4"/>
      <c r="L1175" s="4"/>
      <c r="M1175" s="4"/>
      <c r="N1175" s="4"/>
      <c r="O1175" s="4"/>
      <c r="P1175" s="4"/>
      <c r="Q1175" s="4"/>
      <c r="R1175" s="4"/>
      <c r="S1175" s="4"/>
    </row>
    <row r="1176" spans="2:19" ht="18.75" customHeight="1" x14ac:dyDescent="0.25">
      <c r="B1176" s="64"/>
      <c r="C1176" s="25"/>
      <c r="D1176" s="69"/>
      <c r="E1176" s="25"/>
      <c r="F1176" s="33"/>
      <c r="G1176" s="34"/>
      <c r="H1176" s="35"/>
      <c r="I1176" s="329"/>
      <c r="J1176" s="7"/>
      <c r="K1176" s="4"/>
      <c r="L1176" s="4"/>
      <c r="M1176" s="4"/>
      <c r="N1176" s="4"/>
      <c r="O1176" s="4"/>
      <c r="P1176" s="4"/>
      <c r="Q1176" s="4"/>
      <c r="R1176" s="4"/>
      <c r="S1176" s="4"/>
    </row>
    <row r="1177" spans="2:19" ht="18.75" customHeight="1" x14ac:dyDescent="0.25">
      <c r="B1177" s="64"/>
      <c r="C1177" s="25"/>
      <c r="D1177" s="69"/>
      <c r="E1177" s="25"/>
      <c r="F1177" s="33"/>
      <c r="G1177" s="34"/>
      <c r="H1177" s="35"/>
      <c r="I1177" s="329"/>
      <c r="J1177" s="7"/>
      <c r="K1177" s="4"/>
      <c r="L1177" s="4"/>
      <c r="M1177" s="4"/>
      <c r="N1177" s="4"/>
      <c r="O1177" s="4"/>
      <c r="P1177" s="4"/>
      <c r="Q1177" s="4"/>
      <c r="R1177" s="4"/>
      <c r="S1177" s="4"/>
    </row>
    <row r="1178" spans="2:19" ht="18.75" customHeight="1" x14ac:dyDescent="0.25">
      <c r="B1178" s="64"/>
      <c r="C1178" s="25"/>
      <c r="D1178" s="69"/>
      <c r="E1178" s="25"/>
      <c r="F1178" s="33"/>
      <c r="G1178" s="34"/>
      <c r="H1178" s="35"/>
      <c r="I1178" s="329"/>
      <c r="J1178" s="7"/>
      <c r="K1178" s="4"/>
      <c r="L1178" s="4"/>
      <c r="M1178" s="4"/>
      <c r="N1178" s="4"/>
      <c r="O1178" s="4"/>
      <c r="P1178" s="4"/>
      <c r="Q1178" s="4"/>
      <c r="R1178" s="4"/>
      <c r="S1178" s="4"/>
    </row>
    <row r="1179" spans="2:19" ht="18.75" customHeight="1" x14ac:dyDescent="0.25">
      <c r="B1179" s="64"/>
      <c r="C1179" s="25"/>
      <c r="D1179" s="69"/>
      <c r="E1179" s="25"/>
      <c r="F1179" s="33"/>
      <c r="G1179" s="34"/>
      <c r="H1179" s="35"/>
      <c r="I1179" s="329"/>
      <c r="J1179" s="7"/>
      <c r="K1179" s="4"/>
      <c r="L1179" s="4"/>
      <c r="M1179" s="4"/>
      <c r="N1179" s="4"/>
      <c r="O1179" s="4"/>
      <c r="P1179" s="4"/>
      <c r="Q1179" s="4"/>
      <c r="R1179" s="4"/>
      <c r="S1179" s="4"/>
    </row>
    <row r="1180" spans="2:19" ht="18.75" customHeight="1" x14ac:dyDescent="0.25">
      <c r="B1180" s="64"/>
      <c r="C1180" s="25"/>
      <c r="D1180" s="69"/>
      <c r="E1180" s="25"/>
      <c r="F1180" s="33"/>
      <c r="G1180" s="34"/>
      <c r="H1180" s="35"/>
      <c r="I1180" s="329"/>
      <c r="J1180" s="7"/>
      <c r="K1180" s="4"/>
      <c r="L1180" s="4"/>
      <c r="M1180" s="4"/>
      <c r="N1180" s="4"/>
      <c r="O1180" s="4"/>
      <c r="P1180" s="4"/>
      <c r="Q1180" s="4"/>
      <c r="R1180" s="4"/>
      <c r="S1180" s="4"/>
    </row>
    <row r="1181" spans="2:19" ht="18.75" customHeight="1" x14ac:dyDescent="0.25">
      <c r="B1181" s="64"/>
      <c r="C1181" s="25"/>
      <c r="D1181" s="69"/>
      <c r="E1181" s="25"/>
      <c r="F1181" s="33"/>
      <c r="G1181" s="34"/>
      <c r="H1181" s="35"/>
      <c r="I1181" s="329"/>
      <c r="J1181" s="7"/>
      <c r="K1181" s="4"/>
      <c r="L1181" s="4"/>
      <c r="M1181" s="4"/>
      <c r="N1181" s="4"/>
      <c r="O1181" s="4"/>
      <c r="P1181" s="4"/>
      <c r="Q1181" s="4"/>
      <c r="R1181" s="4"/>
      <c r="S1181" s="4"/>
    </row>
    <row r="1182" spans="2:19" ht="18.75" customHeight="1" x14ac:dyDescent="0.25">
      <c r="B1182" s="64"/>
      <c r="C1182" s="25"/>
      <c r="D1182" s="69"/>
      <c r="E1182" s="25"/>
      <c r="F1182" s="33"/>
      <c r="G1182" s="34"/>
      <c r="H1182" s="35"/>
      <c r="I1182" s="329"/>
      <c r="J1182" s="7"/>
      <c r="K1182" s="4"/>
      <c r="L1182" s="4"/>
      <c r="M1182" s="4"/>
      <c r="N1182" s="4"/>
      <c r="O1182" s="4"/>
      <c r="P1182" s="4"/>
      <c r="Q1182" s="4"/>
      <c r="R1182" s="4"/>
      <c r="S1182" s="4"/>
    </row>
    <row r="1183" spans="2:19" ht="18.75" customHeight="1" x14ac:dyDescent="0.25">
      <c r="B1183" s="64"/>
      <c r="C1183" s="25"/>
      <c r="D1183" s="69"/>
      <c r="E1183" s="25"/>
      <c r="F1183" s="33"/>
      <c r="G1183" s="34"/>
      <c r="H1183" s="35"/>
      <c r="I1183" s="329"/>
      <c r="J1183" s="7"/>
      <c r="K1183" s="4"/>
      <c r="L1183" s="4"/>
      <c r="M1183" s="4"/>
      <c r="N1183" s="4"/>
      <c r="O1183" s="4"/>
      <c r="P1183" s="4"/>
      <c r="Q1183" s="4"/>
      <c r="R1183" s="4"/>
      <c r="S1183" s="4"/>
    </row>
    <row r="1184" spans="2:19" ht="18.75" customHeight="1" x14ac:dyDescent="0.25">
      <c r="B1184" s="64"/>
      <c r="C1184" s="25"/>
      <c r="D1184" s="69"/>
      <c r="E1184" s="25"/>
      <c r="F1184" s="33"/>
      <c r="G1184" s="34"/>
      <c r="H1184" s="35"/>
      <c r="I1184" s="329"/>
      <c r="J1184" s="7"/>
      <c r="K1184" s="4"/>
      <c r="L1184" s="4"/>
      <c r="M1184" s="4"/>
      <c r="N1184" s="4"/>
      <c r="O1184" s="4"/>
      <c r="P1184" s="4"/>
      <c r="Q1184" s="4"/>
      <c r="R1184" s="4"/>
      <c r="S1184" s="4"/>
    </row>
    <row r="1185" spans="2:19" ht="18.75" customHeight="1" x14ac:dyDescent="0.25">
      <c r="B1185" s="64"/>
      <c r="C1185" s="25"/>
      <c r="D1185" s="69"/>
      <c r="E1185" s="25"/>
      <c r="F1185" s="33"/>
      <c r="G1185" s="34"/>
      <c r="H1185" s="35"/>
      <c r="I1185" s="329"/>
      <c r="J1185" s="7"/>
      <c r="K1185" s="4"/>
      <c r="L1185" s="4"/>
      <c r="M1185" s="4"/>
      <c r="N1185" s="4"/>
      <c r="O1185" s="4"/>
      <c r="P1185" s="4"/>
      <c r="Q1185" s="4"/>
      <c r="R1185" s="4"/>
      <c r="S1185" s="4"/>
    </row>
    <row r="1186" spans="2:19" ht="18.75" customHeight="1" x14ac:dyDescent="0.25">
      <c r="B1186" s="64"/>
      <c r="C1186" s="25"/>
      <c r="D1186" s="69"/>
      <c r="E1186" s="25"/>
      <c r="F1186" s="33"/>
      <c r="G1186" s="34"/>
      <c r="H1186" s="35"/>
      <c r="I1186" s="329"/>
      <c r="J1186" s="7"/>
      <c r="K1186" s="4"/>
      <c r="L1186" s="4"/>
      <c r="M1186" s="4"/>
      <c r="N1186" s="4"/>
      <c r="O1186" s="4"/>
      <c r="P1186" s="4"/>
      <c r="Q1186" s="4"/>
      <c r="R1186" s="4"/>
      <c r="S1186" s="4"/>
    </row>
    <row r="1187" spans="2:19" ht="18.75" customHeight="1" x14ac:dyDescent="0.25">
      <c r="B1187" s="64"/>
      <c r="C1187" s="25"/>
      <c r="D1187" s="69"/>
      <c r="E1187" s="25"/>
      <c r="F1187" s="33"/>
      <c r="G1187" s="34"/>
      <c r="H1187" s="35"/>
      <c r="I1187" s="329"/>
      <c r="J1187" s="7"/>
      <c r="K1187" s="4"/>
      <c r="L1187" s="4"/>
      <c r="M1187" s="4"/>
      <c r="N1187" s="4"/>
      <c r="O1187" s="4"/>
      <c r="P1187" s="4"/>
      <c r="Q1187" s="4"/>
      <c r="R1187" s="4"/>
      <c r="S1187" s="4"/>
    </row>
    <row r="1188" spans="2:19" ht="18.75" customHeight="1" x14ac:dyDescent="0.25">
      <c r="B1188" s="64"/>
      <c r="C1188" s="25"/>
      <c r="D1188" s="69"/>
      <c r="E1188" s="25"/>
      <c r="F1188" s="33"/>
      <c r="G1188" s="34"/>
      <c r="H1188" s="35"/>
      <c r="I1188" s="329"/>
      <c r="J1188" s="7"/>
      <c r="K1188" s="4"/>
      <c r="L1188" s="4"/>
      <c r="M1188" s="4"/>
      <c r="N1188" s="4"/>
      <c r="O1188" s="4"/>
      <c r="P1188" s="4"/>
      <c r="Q1188" s="4"/>
      <c r="R1188" s="4"/>
      <c r="S1188" s="4"/>
    </row>
    <row r="1189" spans="2:19" ht="18.75" customHeight="1" x14ac:dyDescent="0.25">
      <c r="B1189" s="64"/>
      <c r="C1189" s="25"/>
      <c r="D1189" s="69"/>
      <c r="E1189" s="25"/>
      <c r="F1189" s="33"/>
      <c r="G1189" s="34"/>
      <c r="H1189" s="35"/>
      <c r="I1189" s="329"/>
      <c r="J1189" s="7"/>
      <c r="K1189" s="4"/>
      <c r="L1189" s="4"/>
      <c r="M1189" s="4"/>
      <c r="N1189" s="4"/>
      <c r="O1189" s="4"/>
      <c r="P1189" s="4"/>
      <c r="Q1189" s="4"/>
      <c r="R1189" s="4"/>
      <c r="S1189" s="4"/>
    </row>
    <row r="1190" spans="2:19" ht="18.75" customHeight="1" x14ac:dyDescent="0.25">
      <c r="B1190" s="64"/>
      <c r="C1190" s="25"/>
      <c r="D1190" s="69"/>
      <c r="E1190" s="25"/>
      <c r="F1190" s="33"/>
      <c r="G1190" s="34"/>
      <c r="H1190" s="35"/>
      <c r="I1190" s="329"/>
      <c r="J1190" s="7"/>
      <c r="K1190" s="4"/>
      <c r="L1190" s="4"/>
      <c r="M1190" s="4"/>
      <c r="N1190" s="4"/>
      <c r="O1190" s="4"/>
      <c r="P1190" s="4"/>
      <c r="Q1190" s="4"/>
      <c r="R1190" s="4"/>
      <c r="S1190" s="4"/>
    </row>
    <row r="1191" spans="2:19" ht="18.75" customHeight="1" x14ac:dyDescent="0.25">
      <c r="B1191" s="64"/>
      <c r="C1191" s="25"/>
      <c r="D1191" s="69"/>
      <c r="E1191" s="25"/>
      <c r="F1191" s="33"/>
      <c r="G1191" s="34"/>
      <c r="H1191" s="35"/>
      <c r="I1191" s="329"/>
      <c r="J1191" s="7"/>
      <c r="K1191" s="4"/>
      <c r="L1191" s="4"/>
      <c r="M1191" s="4"/>
      <c r="N1191" s="4"/>
      <c r="O1191" s="4"/>
      <c r="P1191" s="4"/>
      <c r="Q1191" s="4"/>
      <c r="R1191" s="4"/>
      <c r="S1191" s="4"/>
    </row>
    <row r="1192" spans="2:19" ht="18.75" customHeight="1" x14ac:dyDescent="0.25">
      <c r="B1192" s="64"/>
      <c r="C1192" s="25"/>
      <c r="D1192" s="69"/>
      <c r="E1192" s="25"/>
      <c r="F1192" s="33"/>
      <c r="G1192" s="34"/>
      <c r="H1192" s="35"/>
      <c r="I1192" s="329"/>
      <c r="J1192" s="7"/>
      <c r="K1192" s="4"/>
      <c r="L1192" s="4"/>
      <c r="M1192" s="4"/>
      <c r="N1192" s="4"/>
      <c r="O1192" s="4"/>
      <c r="P1192" s="4"/>
      <c r="Q1192" s="4"/>
      <c r="R1192" s="4"/>
      <c r="S1192" s="4"/>
    </row>
    <row r="1193" spans="2:19" ht="18.75" customHeight="1" x14ac:dyDescent="0.25">
      <c r="B1193" s="64"/>
      <c r="C1193" s="25"/>
      <c r="D1193" s="69"/>
      <c r="E1193" s="25"/>
      <c r="F1193" s="33"/>
      <c r="G1193" s="34"/>
      <c r="H1193" s="35"/>
      <c r="I1193" s="329"/>
      <c r="J1193" s="7"/>
      <c r="K1193" s="4"/>
      <c r="L1193" s="4"/>
      <c r="M1193" s="4"/>
      <c r="N1193" s="4"/>
      <c r="O1193" s="4"/>
      <c r="P1193" s="4"/>
      <c r="Q1193" s="4"/>
      <c r="R1193" s="4"/>
      <c r="S1193" s="4"/>
    </row>
    <row r="1194" spans="2:19" ht="18.75" customHeight="1" x14ac:dyDescent="0.25">
      <c r="B1194" s="64"/>
      <c r="C1194" s="25"/>
      <c r="D1194" s="69"/>
      <c r="E1194" s="25"/>
      <c r="F1194" s="33"/>
      <c r="G1194" s="34"/>
      <c r="H1194" s="35"/>
      <c r="I1194" s="329"/>
      <c r="J1194" s="7"/>
      <c r="K1194" s="4"/>
      <c r="L1194" s="4"/>
      <c r="M1194" s="4"/>
      <c r="N1194" s="4"/>
      <c r="O1194" s="4"/>
      <c r="P1194" s="4"/>
      <c r="Q1194" s="4"/>
      <c r="R1194" s="4"/>
      <c r="S1194" s="4"/>
    </row>
    <row r="1195" spans="2:19" ht="18.75" customHeight="1" x14ac:dyDescent="0.25">
      <c r="B1195" s="64"/>
      <c r="C1195" s="25"/>
      <c r="D1195" s="69"/>
      <c r="E1195" s="25"/>
      <c r="F1195" s="33"/>
      <c r="G1195" s="34"/>
      <c r="H1195" s="35"/>
      <c r="I1195" s="329"/>
      <c r="J1195" s="7"/>
      <c r="K1195" s="4"/>
      <c r="L1195" s="4"/>
      <c r="M1195" s="4"/>
      <c r="N1195" s="4"/>
      <c r="O1195" s="4"/>
      <c r="P1195" s="4"/>
      <c r="Q1195" s="4"/>
      <c r="R1195" s="4"/>
      <c r="S1195" s="4"/>
    </row>
    <row r="1196" spans="2:19" ht="18.75" customHeight="1" x14ac:dyDescent="0.25">
      <c r="B1196" s="64"/>
      <c r="C1196" s="25"/>
      <c r="D1196" s="69"/>
      <c r="E1196" s="25"/>
      <c r="F1196" s="33"/>
      <c r="G1196" s="34"/>
      <c r="H1196" s="35"/>
      <c r="I1196" s="329"/>
      <c r="J1196" s="7"/>
      <c r="K1196" s="4"/>
      <c r="L1196" s="4"/>
      <c r="M1196" s="4"/>
      <c r="N1196" s="4"/>
      <c r="O1196" s="4"/>
      <c r="P1196" s="4"/>
      <c r="Q1196" s="4"/>
      <c r="R1196" s="4"/>
      <c r="S1196" s="4"/>
    </row>
    <row r="1197" spans="2:19" ht="18.75" customHeight="1" x14ac:dyDescent="0.25">
      <c r="B1197" s="64"/>
      <c r="C1197" s="25"/>
      <c r="D1197" s="69"/>
      <c r="E1197" s="25"/>
      <c r="F1197" s="33"/>
      <c r="G1197" s="34"/>
      <c r="H1197" s="35"/>
      <c r="I1197" s="329"/>
      <c r="J1197" s="7"/>
      <c r="K1197" s="4"/>
      <c r="L1197" s="4"/>
      <c r="M1197" s="4"/>
      <c r="N1197" s="4"/>
      <c r="O1197" s="4"/>
      <c r="P1197" s="4"/>
      <c r="Q1197" s="4"/>
      <c r="R1197" s="4"/>
      <c r="S1197" s="4"/>
    </row>
    <row r="1198" spans="2:19" ht="18.75" customHeight="1" x14ac:dyDescent="0.25">
      <c r="B1198" s="64"/>
      <c r="C1198" s="25"/>
      <c r="D1198" s="69"/>
      <c r="E1198" s="25"/>
      <c r="F1198" s="33"/>
      <c r="G1198" s="34"/>
      <c r="H1198" s="35"/>
      <c r="I1198" s="329"/>
      <c r="J1198" s="7"/>
      <c r="K1198" s="4"/>
      <c r="L1198" s="4"/>
      <c r="M1198" s="4"/>
      <c r="N1198" s="4"/>
      <c r="O1198" s="4"/>
      <c r="P1198" s="4"/>
      <c r="Q1198" s="4"/>
      <c r="R1198" s="4"/>
      <c r="S1198" s="4"/>
    </row>
    <row r="1199" spans="2:19" ht="18.75" customHeight="1" x14ac:dyDescent="0.25">
      <c r="B1199" s="64"/>
      <c r="C1199" s="25"/>
      <c r="D1199" s="69"/>
      <c r="E1199" s="25"/>
      <c r="F1199" s="33"/>
      <c r="G1199" s="34"/>
      <c r="H1199" s="35"/>
      <c r="I1199" s="329"/>
      <c r="J1199" s="7"/>
      <c r="K1199" s="4"/>
      <c r="L1199" s="4"/>
      <c r="M1199" s="4"/>
      <c r="N1199" s="4"/>
      <c r="O1199" s="4"/>
      <c r="P1199" s="4"/>
      <c r="Q1199" s="4"/>
      <c r="R1199" s="4"/>
      <c r="S1199" s="4"/>
    </row>
    <row r="1200" spans="2:19" ht="18.75" customHeight="1" x14ac:dyDescent="0.25">
      <c r="B1200" s="64"/>
      <c r="C1200" s="25"/>
      <c r="D1200" s="69"/>
      <c r="E1200" s="25"/>
      <c r="F1200" s="33"/>
      <c r="G1200" s="34"/>
      <c r="H1200" s="35"/>
      <c r="I1200" s="329"/>
      <c r="J1200" s="7"/>
      <c r="K1200" s="4"/>
      <c r="L1200" s="4"/>
      <c r="M1200" s="4"/>
      <c r="N1200" s="4"/>
      <c r="O1200" s="4"/>
      <c r="P1200" s="4"/>
      <c r="Q1200" s="4"/>
      <c r="R1200" s="4"/>
      <c r="S1200" s="4"/>
    </row>
    <row r="1201" spans="2:19" ht="18.75" customHeight="1" x14ac:dyDescent="0.25">
      <c r="B1201" s="64"/>
      <c r="C1201" s="25"/>
      <c r="D1201" s="69"/>
      <c r="E1201" s="25"/>
      <c r="F1201" s="33"/>
      <c r="G1201" s="34"/>
      <c r="H1201" s="35"/>
      <c r="I1201" s="329"/>
      <c r="J1201" s="7"/>
      <c r="K1201" s="4"/>
      <c r="L1201" s="4"/>
      <c r="M1201" s="4"/>
      <c r="N1201" s="4"/>
      <c r="O1201" s="4"/>
      <c r="P1201" s="4"/>
      <c r="Q1201" s="4"/>
      <c r="R1201" s="4"/>
      <c r="S1201" s="4"/>
    </row>
    <row r="1202" spans="2:19" ht="18.75" customHeight="1" x14ac:dyDescent="0.25">
      <c r="B1202" s="64"/>
      <c r="C1202" s="25"/>
      <c r="D1202" s="69"/>
      <c r="E1202" s="25"/>
      <c r="F1202" s="33"/>
      <c r="G1202" s="34"/>
      <c r="H1202" s="35"/>
      <c r="I1202" s="329"/>
      <c r="J1202" s="7"/>
      <c r="K1202" s="4"/>
      <c r="L1202" s="4"/>
      <c r="M1202" s="4"/>
      <c r="N1202" s="4"/>
      <c r="O1202" s="4"/>
      <c r="P1202" s="4"/>
      <c r="Q1202" s="4"/>
      <c r="R1202" s="4"/>
      <c r="S1202" s="4"/>
    </row>
    <row r="1203" spans="2:19" ht="18.75" customHeight="1" x14ac:dyDescent="0.25">
      <c r="B1203" s="64"/>
      <c r="C1203" s="25"/>
      <c r="D1203" s="69"/>
      <c r="E1203" s="25"/>
      <c r="F1203" s="33"/>
      <c r="G1203" s="34"/>
      <c r="H1203" s="35"/>
      <c r="I1203" s="329"/>
      <c r="J1203" s="7"/>
      <c r="K1203" s="4"/>
      <c r="L1203" s="4"/>
      <c r="M1203" s="4"/>
      <c r="N1203" s="4"/>
      <c r="O1203" s="4"/>
      <c r="P1203" s="4"/>
      <c r="Q1203" s="4"/>
      <c r="R1203" s="4"/>
      <c r="S1203" s="4"/>
    </row>
    <row r="1204" spans="2:19" ht="18.75" customHeight="1" x14ac:dyDescent="0.25">
      <c r="B1204" s="64"/>
      <c r="C1204" s="25"/>
      <c r="D1204" s="69"/>
      <c r="E1204" s="25"/>
      <c r="F1204" s="33"/>
      <c r="G1204" s="34"/>
      <c r="H1204" s="35"/>
      <c r="I1204" s="329"/>
      <c r="J1204" s="7"/>
      <c r="K1204" s="4"/>
      <c r="L1204" s="4"/>
      <c r="M1204" s="4"/>
      <c r="N1204" s="4"/>
      <c r="O1204" s="4"/>
      <c r="P1204" s="4"/>
      <c r="Q1204" s="4"/>
      <c r="R1204" s="4"/>
      <c r="S1204" s="4"/>
    </row>
    <row r="1205" spans="2:19" ht="18.75" customHeight="1" x14ac:dyDescent="0.25">
      <c r="B1205" s="64"/>
      <c r="C1205" s="25"/>
      <c r="D1205" s="69"/>
      <c r="E1205" s="25"/>
      <c r="F1205" s="33"/>
      <c r="G1205" s="34"/>
      <c r="H1205" s="35"/>
      <c r="I1205" s="329"/>
      <c r="J1205" s="7"/>
      <c r="K1205" s="4"/>
      <c r="L1205" s="4"/>
      <c r="M1205" s="4"/>
      <c r="N1205" s="4"/>
      <c r="O1205" s="4"/>
      <c r="P1205" s="4"/>
      <c r="Q1205" s="4"/>
      <c r="R1205" s="4"/>
      <c r="S1205" s="4"/>
    </row>
    <row r="1206" spans="2:19" ht="18.75" customHeight="1" x14ac:dyDescent="0.25">
      <c r="B1206" s="64"/>
      <c r="C1206" s="25"/>
      <c r="D1206" s="69"/>
      <c r="E1206" s="25"/>
      <c r="F1206" s="33"/>
      <c r="G1206" s="34"/>
      <c r="H1206" s="35"/>
      <c r="I1206" s="329"/>
      <c r="J1206" s="7"/>
      <c r="K1206" s="4"/>
      <c r="L1206" s="4"/>
      <c r="M1206" s="4"/>
      <c r="N1206" s="4"/>
      <c r="O1206" s="4"/>
      <c r="P1206" s="4"/>
      <c r="Q1206" s="4"/>
      <c r="R1206" s="4"/>
      <c r="S1206" s="4"/>
    </row>
    <row r="1207" spans="2:19" ht="18.75" customHeight="1" x14ac:dyDescent="0.25">
      <c r="B1207" s="64"/>
      <c r="C1207" s="25"/>
      <c r="D1207" s="69"/>
      <c r="E1207" s="25"/>
      <c r="F1207" s="33"/>
      <c r="G1207" s="34"/>
      <c r="H1207" s="35"/>
      <c r="I1207" s="329"/>
      <c r="J1207" s="7"/>
      <c r="K1207" s="4"/>
      <c r="L1207" s="4"/>
      <c r="M1207" s="4"/>
      <c r="N1207" s="4"/>
      <c r="O1207" s="4"/>
      <c r="P1207" s="4"/>
      <c r="Q1207" s="4"/>
      <c r="R1207" s="4"/>
      <c r="S1207" s="4"/>
    </row>
    <row r="1208" spans="2:19" ht="18.75" customHeight="1" x14ac:dyDescent="0.25">
      <c r="B1208" s="64"/>
      <c r="C1208" s="25"/>
      <c r="D1208" s="69"/>
      <c r="E1208" s="25"/>
      <c r="F1208" s="33"/>
      <c r="G1208" s="34"/>
      <c r="H1208" s="35"/>
      <c r="I1208" s="329"/>
      <c r="J1208" s="7"/>
      <c r="K1208" s="4"/>
      <c r="L1208" s="4"/>
      <c r="M1208" s="4"/>
      <c r="N1208" s="4"/>
      <c r="O1208" s="4"/>
      <c r="P1208" s="4"/>
      <c r="Q1208" s="4"/>
      <c r="R1208" s="4"/>
      <c r="S1208" s="4"/>
    </row>
    <row r="1209" spans="2:19" ht="18.75" customHeight="1" x14ac:dyDescent="0.25">
      <c r="B1209" s="64"/>
      <c r="C1209" s="25"/>
      <c r="D1209" s="69"/>
      <c r="E1209" s="25"/>
      <c r="F1209" s="33"/>
      <c r="G1209" s="34"/>
      <c r="H1209" s="35"/>
      <c r="I1209" s="329"/>
      <c r="J1209" s="7"/>
      <c r="K1209" s="4"/>
      <c r="L1209" s="4"/>
      <c r="M1209" s="4"/>
      <c r="N1209" s="4"/>
      <c r="O1209" s="4"/>
      <c r="P1209" s="4"/>
      <c r="Q1209" s="4"/>
      <c r="R1209" s="4"/>
      <c r="S1209" s="4"/>
    </row>
    <row r="1210" spans="2:19" ht="18.75" customHeight="1" x14ac:dyDescent="0.25">
      <c r="B1210" s="64"/>
      <c r="C1210" s="25"/>
      <c r="D1210" s="69"/>
      <c r="E1210" s="25"/>
      <c r="F1210" s="33"/>
      <c r="G1210" s="34"/>
      <c r="H1210" s="35"/>
      <c r="I1210" s="329"/>
      <c r="J1210" s="7"/>
      <c r="K1210" s="4"/>
      <c r="L1210" s="4"/>
      <c r="M1210" s="4"/>
      <c r="N1210" s="4"/>
      <c r="O1210" s="4"/>
      <c r="P1210" s="4"/>
      <c r="Q1210" s="4"/>
      <c r="R1210" s="4"/>
      <c r="S1210" s="4"/>
    </row>
    <row r="1211" spans="2:19" ht="18.75" customHeight="1" x14ac:dyDescent="0.25">
      <c r="B1211" s="64"/>
      <c r="C1211" s="25"/>
      <c r="D1211" s="69"/>
      <c r="E1211" s="25"/>
      <c r="F1211" s="33"/>
      <c r="G1211" s="34"/>
      <c r="H1211" s="35"/>
      <c r="I1211" s="329"/>
      <c r="J1211" s="7"/>
      <c r="K1211" s="4"/>
      <c r="L1211" s="4"/>
      <c r="M1211" s="4"/>
      <c r="N1211" s="4"/>
      <c r="O1211" s="4"/>
      <c r="P1211" s="4"/>
      <c r="Q1211" s="4"/>
      <c r="R1211" s="4"/>
      <c r="S1211" s="4"/>
    </row>
    <row r="1212" spans="2:19" ht="18.75" customHeight="1" x14ac:dyDescent="0.25">
      <c r="B1212" s="64"/>
      <c r="C1212" s="25"/>
      <c r="D1212" s="69"/>
      <c r="E1212" s="25"/>
      <c r="F1212" s="33"/>
      <c r="G1212" s="34"/>
      <c r="H1212" s="35"/>
      <c r="I1212" s="329"/>
      <c r="J1212" s="7"/>
      <c r="K1212" s="4"/>
      <c r="L1212" s="4"/>
      <c r="M1212" s="4"/>
      <c r="N1212" s="4"/>
      <c r="O1212" s="4"/>
      <c r="P1212" s="4"/>
      <c r="Q1212" s="4"/>
      <c r="R1212" s="4"/>
      <c r="S1212" s="4"/>
    </row>
    <row r="1213" spans="2:19" ht="18.75" customHeight="1" x14ac:dyDescent="0.25">
      <c r="B1213" s="64"/>
      <c r="C1213" s="25"/>
      <c r="D1213" s="69"/>
      <c r="E1213" s="25"/>
      <c r="F1213" s="33"/>
      <c r="G1213" s="34"/>
      <c r="H1213" s="35"/>
      <c r="I1213" s="329"/>
      <c r="J1213" s="7"/>
      <c r="K1213" s="4"/>
      <c r="L1213" s="4"/>
      <c r="M1213" s="4"/>
      <c r="N1213" s="4"/>
      <c r="O1213" s="4"/>
      <c r="P1213" s="4"/>
      <c r="Q1213" s="4"/>
      <c r="R1213" s="4"/>
      <c r="S1213" s="4"/>
    </row>
    <row r="1214" spans="2:19" ht="18.75" customHeight="1" x14ac:dyDescent="0.25">
      <c r="B1214" s="64"/>
      <c r="C1214" s="25"/>
      <c r="D1214" s="69"/>
      <c r="E1214" s="25"/>
      <c r="F1214" s="33"/>
      <c r="G1214" s="34"/>
      <c r="H1214" s="35"/>
      <c r="I1214" s="329"/>
      <c r="J1214" s="7"/>
      <c r="K1214" s="4"/>
      <c r="L1214" s="4"/>
      <c r="M1214" s="4"/>
      <c r="N1214" s="4"/>
      <c r="O1214" s="4"/>
      <c r="P1214" s="4"/>
      <c r="Q1214" s="4"/>
      <c r="R1214" s="4"/>
      <c r="S1214" s="4"/>
    </row>
    <row r="1215" spans="2:19" ht="18.75" customHeight="1" x14ac:dyDescent="0.25">
      <c r="B1215" s="64"/>
      <c r="C1215" s="25"/>
      <c r="D1215" s="69"/>
      <c r="E1215" s="25"/>
      <c r="F1215" s="33"/>
      <c r="G1215" s="34"/>
      <c r="H1215" s="35"/>
      <c r="I1215" s="329"/>
      <c r="J1215" s="7"/>
      <c r="K1215" s="4"/>
      <c r="L1215" s="4"/>
      <c r="M1215" s="4"/>
      <c r="N1215" s="4"/>
      <c r="O1215" s="4"/>
      <c r="P1215" s="4"/>
      <c r="Q1215" s="4"/>
      <c r="R1215" s="4"/>
      <c r="S1215" s="4"/>
    </row>
    <row r="1216" spans="2:19" ht="18.75" customHeight="1" x14ac:dyDescent="0.25">
      <c r="B1216" s="64"/>
      <c r="C1216" s="25"/>
      <c r="D1216" s="69"/>
      <c r="E1216" s="25"/>
      <c r="F1216" s="33"/>
      <c r="G1216" s="34"/>
      <c r="H1216" s="35"/>
      <c r="I1216" s="329"/>
      <c r="J1216" s="7"/>
      <c r="K1216" s="4"/>
      <c r="L1216" s="4"/>
      <c r="M1216" s="4"/>
      <c r="N1216" s="4"/>
      <c r="O1216" s="4"/>
      <c r="P1216" s="4"/>
      <c r="Q1216" s="4"/>
      <c r="R1216" s="4"/>
      <c r="S1216" s="4"/>
    </row>
    <row r="1217" spans="2:19" ht="18.75" customHeight="1" x14ac:dyDescent="0.25">
      <c r="B1217" s="64"/>
      <c r="C1217" s="25"/>
      <c r="D1217" s="69"/>
      <c r="E1217" s="25"/>
      <c r="F1217" s="33"/>
      <c r="G1217" s="34"/>
      <c r="H1217" s="35"/>
      <c r="I1217" s="329"/>
      <c r="J1217" s="7"/>
      <c r="K1217" s="4"/>
      <c r="L1217" s="4"/>
      <c r="M1217" s="4"/>
      <c r="N1217" s="4"/>
      <c r="O1217" s="4"/>
      <c r="P1217" s="4"/>
      <c r="Q1217" s="4"/>
      <c r="R1217" s="4"/>
      <c r="S1217" s="4"/>
    </row>
    <row r="1218" spans="2:19" ht="18.75" customHeight="1" x14ac:dyDescent="0.25">
      <c r="B1218" s="64"/>
      <c r="C1218" s="25"/>
      <c r="D1218" s="69"/>
      <c r="E1218" s="25"/>
      <c r="F1218" s="33"/>
      <c r="G1218" s="34"/>
      <c r="H1218" s="35"/>
      <c r="I1218" s="329"/>
      <c r="J1218" s="7"/>
      <c r="K1218" s="4"/>
      <c r="L1218" s="4"/>
      <c r="M1218" s="4"/>
      <c r="N1218" s="4"/>
      <c r="O1218" s="4"/>
      <c r="P1218" s="4"/>
      <c r="Q1218" s="4"/>
      <c r="R1218" s="4"/>
      <c r="S1218" s="4"/>
    </row>
    <row r="1219" spans="2:19" ht="18.75" customHeight="1" x14ac:dyDescent="0.25">
      <c r="B1219" s="64"/>
      <c r="C1219" s="25"/>
      <c r="D1219" s="69"/>
      <c r="E1219" s="25"/>
      <c r="F1219" s="33"/>
      <c r="G1219" s="34"/>
      <c r="H1219" s="35"/>
      <c r="I1219" s="329"/>
      <c r="J1219" s="7"/>
      <c r="K1219" s="4"/>
      <c r="L1219" s="4"/>
      <c r="M1219" s="4"/>
      <c r="N1219" s="4"/>
      <c r="O1219" s="4"/>
      <c r="P1219" s="4"/>
      <c r="Q1219" s="4"/>
      <c r="R1219" s="4"/>
      <c r="S1219" s="4"/>
    </row>
    <row r="1220" spans="2:19" ht="18.75" customHeight="1" x14ac:dyDescent="0.25">
      <c r="B1220" s="64"/>
      <c r="C1220" s="25"/>
      <c r="D1220" s="69"/>
      <c r="E1220" s="25"/>
      <c r="F1220" s="33"/>
      <c r="G1220" s="34"/>
      <c r="H1220" s="35"/>
      <c r="I1220" s="329"/>
      <c r="J1220" s="7"/>
      <c r="K1220" s="4"/>
      <c r="L1220" s="4"/>
      <c r="M1220" s="4"/>
      <c r="N1220" s="4"/>
      <c r="O1220" s="4"/>
      <c r="P1220" s="4"/>
      <c r="Q1220" s="4"/>
      <c r="R1220" s="4"/>
      <c r="S1220" s="4"/>
    </row>
    <row r="1221" spans="2:19" ht="18.75" customHeight="1" x14ac:dyDescent="0.25">
      <c r="B1221" s="64"/>
      <c r="C1221" s="25"/>
      <c r="D1221" s="69"/>
      <c r="E1221" s="25"/>
      <c r="F1221" s="33"/>
      <c r="G1221" s="34"/>
      <c r="H1221" s="35"/>
      <c r="I1221" s="329"/>
      <c r="J1221" s="7"/>
      <c r="K1221" s="4"/>
      <c r="L1221" s="4"/>
      <c r="M1221" s="4"/>
      <c r="N1221" s="4"/>
      <c r="O1221" s="4"/>
      <c r="P1221" s="4"/>
      <c r="Q1221" s="4"/>
      <c r="R1221" s="4"/>
      <c r="S1221" s="4"/>
    </row>
    <row r="1222" spans="2:19" ht="18.75" customHeight="1" x14ac:dyDescent="0.25">
      <c r="B1222" s="64"/>
      <c r="C1222" s="25"/>
      <c r="D1222" s="69"/>
      <c r="E1222" s="25"/>
      <c r="F1222" s="33"/>
      <c r="G1222" s="34"/>
      <c r="H1222" s="35"/>
      <c r="I1222" s="329"/>
      <c r="J1222" s="7"/>
      <c r="K1222" s="4"/>
      <c r="L1222" s="4"/>
      <c r="M1222" s="4"/>
      <c r="N1222" s="4"/>
      <c r="O1222" s="4"/>
      <c r="P1222" s="4"/>
      <c r="Q1222" s="4"/>
      <c r="R1222" s="4"/>
      <c r="S1222" s="4"/>
    </row>
    <row r="1223" spans="2:19" ht="18.75" customHeight="1" x14ac:dyDescent="0.25">
      <c r="B1223" s="64"/>
      <c r="C1223" s="25"/>
      <c r="D1223" s="69"/>
      <c r="E1223" s="25"/>
      <c r="F1223" s="33"/>
      <c r="G1223" s="34"/>
      <c r="H1223" s="35"/>
      <c r="I1223" s="329"/>
      <c r="J1223" s="7"/>
      <c r="K1223" s="4"/>
      <c r="L1223" s="4"/>
      <c r="M1223" s="4"/>
      <c r="N1223" s="4"/>
      <c r="O1223" s="4"/>
      <c r="P1223" s="4"/>
      <c r="Q1223" s="4"/>
      <c r="R1223" s="4"/>
      <c r="S1223" s="4"/>
    </row>
    <row r="1224" spans="2:19" ht="18.75" customHeight="1" x14ac:dyDescent="0.25">
      <c r="B1224" s="64"/>
      <c r="C1224" s="25"/>
      <c r="D1224" s="69"/>
      <c r="E1224" s="25"/>
      <c r="F1224" s="33"/>
      <c r="G1224" s="34"/>
      <c r="H1224" s="35"/>
      <c r="I1224" s="329"/>
      <c r="J1224" s="7"/>
      <c r="K1224" s="4"/>
      <c r="L1224" s="4"/>
      <c r="M1224" s="4"/>
      <c r="N1224" s="4"/>
      <c r="O1224" s="4"/>
      <c r="P1224" s="4"/>
      <c r="Q1224" s="4"/>
      <c r="R1224" s="4"/>
      <c r="S1224" s="4"/>
    </row>
    <row r="1225" spans="2:19" ht="18.75" customHeight="1" x14ac:dyDescent="0.25">
      <c r="B1225" s="64"/>
      <c r="C1225" s="25"/>
      <c r="D1225" s="69"/>
      <c r="E1225" s="25"/>
      <c r="F1225" s="33"/>
      <c r="G1225" s="34"/>
      <c r="H1225" s="35"/>
      <c r="I1225" s="329"/>
      <c r="J1225" s="7"/>
      <c r="K1225" s="4"/>
      <c r="L1225" s="4"/>
      <c r="M1225" s="4"/>
      <c r="N1225" s="4"/>
      <c r="O1225" s="4"/>
      <c r="P1225" s="4"/>
      <c r="Q1225" s="4"/>
      <c r="R1225" s="4"/>
      <c r="S1225" s="4"/>
    </row>
    <row r="1226" spans="2:19" ht="18.75" customHeight="1" x14ac:dyDescent="0.25">
      <c r="B1226" s="64"/>
      <c r="C1226" s="25"/>
      <c r="D1226" s="69"/>
      <c r="E1226" s="25"/>
      <c r="F1226" s="33"/>
      <c r="G1226" s="34"/>
      <c r="H1226" s="35"/>
      <c r="I1226" s="329"/>
      <c r="J1226" s="7"/>
      <c r="K1226" s="4"/>
      <c r="L1226" s="4"/>
      <c r="M1226" s="4"/>
      <c r="N1226" s="4"/>
      <c r="O1226" s="4"/>
      <c r="P1226" s="4"/>
      <c r="Q1226" s="4"/>
      <c r="R1226" s="4"/>
      <c r="S1226" s="4"/>
    </row>
    <row r="1227" spans="2:19" ht="18.75" customHeight="1" x14ac:dyDescent="0.25">
      <c r="B1227" s="64"/>
      <c r="C1227" s="25"/>
      <c r="D1227" s="69"/>
      <c r="E1227" s="25"/>
      <c r="F1227" s="33"/>
      <c r="G1227" s="34"/>
      <c r="H1227" s="35"/>
      <c r="I1227" s="329"/>
      <c r="J1227" s="7"/>
      <c r="K1227" s="4"/>
      <c r="L1227" s="4"/>
      <c r="M1227" s="4"/>
      <c r="N1227" s="4"/>
      <c r="O1227" s="4"/>
      <c r="P1227" s="4"/>
      <c r="Q1227" s="4"/>
      <c r="R1227" s="4"/>
      <c r="S1227" s="4"/>
    </row>
    <row r="1228" spans="2:19" ht="18.75" customHeight="1" x14ac:dyDescent="0.25">
      <c r="B1228" s="64"/>
      <c r="C1228" s="25"/>
      <c r="D1228" s="69"/>
      <c r="E1228" s="25"/>
      <c r="F1228" s="33"/>
      <c r="G1228" s="34"/>
      <c r="H1228" s="35"/>
      <c r="I1228" s="329"/>
      <c r="J1228" s="7"/>
      <c r="K1228" s="4"/>
      <c r="L1228" s="4"/>
      <c r="M1228" s="4"/>
      <c r="N1228" s="4"/>
      <c r="O1228" s="4"/>
      <c r="P1228" s="4"/>
      <c r="Q1228" s="4"/>
      <c r="R1228" s="4"/>
      <c r="S1228" s="4"/>
    </row>
    <row r="1229" spans="2:19" ht="18.75" customHeight="1" x14ac:dyDescent="0.25">
      <c r="B1229" s="64"/>
      <c r="C1229" s="25"/>
      <c r="D1229" s="69"/>
      <c r="E1229" s="25"/>
      <c r="F1229" s="33"/>
      <c r="G1229" s="34"/>
      <c r="H1229" s="35"/>
      <c r="I1229" s="329"/>
      <c r="J1229" s="7"/>
      <c r="K1229" s="4"/>
      <c r="L1229" s="4"/>
      <c r="M1229" s="4"/>
      <c r="N1229" s="4"/>
      <c r="O1229" s="4"/>
      <c r="P1229" s="4"/>
      <c r="Q1229" s="4"/>
      <c r="R1229" s="4"/>
      <c r="S1229" s="4"/>
    </row>
    <row r="1230" spans="2:19" ht="18.75" customHeight="1" x14ac:dyDescent="0.25">
      <c r="B1230" s="64"/>
      <c r="C1230" s="25"/>
      <c r="D1230" s="69"/>
      <c r="E1230" s="25"/>
      <c r="F1230" s="33"/>
      <c r="G1230" s="34"/>
      <c r="H1230" s="35"/>
      <c r="I1230" s="329"/>
      <c r="J1230" s="7"/>
      <c r="K1230" s="4"/>
      <c r="L1230" s="4"/>
      <c r="M1230" s="4"/>
      <c r="N1230" s="4"/>
      <c r="O1230" s="4"/>
      <c r="P1230" s="4"/>
      <c r="Q1230" s="4"/>
      <c r="R1230" s="4"/>
      <c r="S1230" s="4"/>
    </row>
    <row r="1231" spans="2:19" ht="18.75" customHeight="1" x14ac:dyDescent="0.25">
      <c r="B1231" s="64"/>
      <c r="C1231" s="25"/>
      <c r="D1231" s="69"/>
      <c r="E1231" s="25"/>
      <c r="F1231" s="33"/>
      <c r="G1231" s="34"/>
      <c r="H1231" s="35"/>
      <c r="I1231" s="329"/>
      <c r="J1231" s="7"/>
      <c r="K1231" s="4"/>
      <c r="L1231" s="4"/>
      <c r="M1231" s="4"/>
      <c r="N1231" s="4"/>
      <c r="O1231" s="4"/>
      <c r="P1231" s="4"/>
      <c r="Q1231" s="4"/>
      <c r="R1231" s="4"/>
      <c r="S1231" s="4"/>
    </row>
    <row r="1232" spans="2:19" ht="18.75" customHeight="1" x14ac:dyDescent="0.25">
      <c r="B1232" s="64"/>
      <c r="C1232" s="25"/>
      <c r="D1232" s="69"/>
      <c r="E1232" s="25"/>
      <c r="F1232" s="33"/>
      <c r="G1232" s="34"/>
      <c r="H1232" s="35"/>
      <c r="I1232" s="329"/>
      <c r="J1232" s="7"/>
      <c r="K1232" s="4"/>
      <c r="L1232" s="4"/>
      <c r="M1232" s="4"/>
      <c r="N1232" s="4"/>
      <c r="O1232" s="4"/>
      <c r="P1232" s="4"/>
      <c r="Q1232" s="4"/>
      <c r="R1232" s="4"/>
      <c r="S1232" s="4"/>
    </row>
    <row r="1233" spans="2:19" ht="18.75" customHeight="1" x14ac:dyDescent="0.25">
      <c r="B1233" s="64"/>
      <c r="C1233" s="25"/>
      <c r="D1233" s="69"/>
      <c r="E1233" s="25"/>
      <c r="F1233" s="33"/>
      <c r="G1233" s="34"/>
      <c r="H1233" s="35"/>
      <c r="I1233" s="329"/>
      <c r="J1233" s="7"/>
      <c r="K1233" s="4"/>
      <c r="L1233" s="4"/>
      <c r="M1233" s="4"/>
      <c r="N1233" s="4"/>
      <c r="O1233" s="4"/>
      <c r="P1233" s="4"/>
      <c r="Q1233" s="4"/>
      <c r="R1233" s="4"/>
      <c r="S1233" s="4"/>
    </row>
    <row r="1234" spans="2:19" ht="18.75" customHeight="1" x14ac:dyDescent="0.25">
      <c r="B1234" s="64"/>
      <c r="C1234" s="25"/>
      <c r="D1234" s="69"/>
      <c r="E1234" s="25"/>
      <c r="F1234" s="33"/>
      <c r="G1234" s="34"/>
      <c r="H1234" s="35"/>
      <c r="I1234" s="329"/>
      <c r="J1234" s="7"/>
      <c r="K1234" s="4"/>
      <c r="L1234" s="4"/>
      <c r="M1234" s="4"/>
      <c r="N1234" s="4"/>
      <c r="O1234" s="4"/>
      <c r="P1234" s="4"/>
      <c r="Q1234" s="4"/>
      <c r="R1234" s="4"/>
      <c r="S1234" s="4"/>
    </row>
    <row r="1235" spans="2:19" ht="18.75" customHeight="1" x14ac:dyDescent="0.25">
      <c r="B1235" s="64"/>
      <c r="C1235" s="25"/>
      <c r="D1235" s="69"/>
      <c r="E1235" s="25"/>
      <c r="F1235" s="33"/>
      <c r="G1235" s="34"/>
      <c r="H1235" s="35"/>
      <c r="I1235" s="329"/>
      <c r="J1235" s="7"/>
      <c r="K1235" s="4"/>
      <c r="L1235" s="4"/>
      <c r="M1235" s="4"/>
      <c r="N1235" s="4"/>
      <c r="O1235" s="4"/>
      <c r="P1235" s="4"/>
      <c r="Q1235" s="4"/>
      <c r="R1235" s="4"/>
      <c r="S1235" s="4"/>
    </row>
    <row r="1236" spans="2:19" ht="18.75" customHeight="1" x14ac:dyDescent="0.25">
      <c r="B1236" s="64"/>
      <c r="C1236" s="25"/>
      <c r="D1236" s="69"/>
      <c r="E1236" s="25"/>
      <c r="F1236" s="33"/>
      <c r="G1236" s="34"/>
      <c r="H1236" s="35"/>
      <c r="I1236" s="329"/>
      <c r="J1236" s="7"/>
      <c r="K1236" s="4"/>
      <c r="L1236" s="4"/>
      <c r="M1236" s="4"/>
      <c r="N1236" s="4"/>
      <c r="O1236" s="4"/>
      <c r="P1236" s="4"/>
      <c r="Q1236" s="4"/>
      <c r="R1236" s="4"/>
      <c r="S1236" s="4"/>
    </row>
    <row r="1237" spans="2:19" ht="18.75" customHeight="1" x14ac:dyDescent="0.25">
      <c r="B1237" s="64"/>
      <c r="C1237" s="25"/>
      <c r="D1237" s="69"/>
      <c r="E1237" s="25"/>
      <c r="F1237" s="33"/>
      <c r="G1237" s="34"/>
      <c r="H1237" s="35"/>
      <c r="I1237" s="329"/>
      <c r="J1237" s="7"/>
      <c r="K1237" s="4"/>
      <c r="L1237" s="4"/>
      <c r="M1237" s="4"/>
      <c r="N1237" s="4"/>
      <c r="O1237" s="4"/>
      <c r="P1237" s="4"/>
      <c r="Q1237" s="4"/>
      <c r="R1237" s="4"/>
      <c r="S1237" s="4"/>
    </row>
    <row r="1238" spans="2:19" ht="18.75" customHeight="1" x14ac:dyDescent="0.25">
      <c r="B1238" s="64"/>
      <c r="C1238" s="25"/>
      <c r="D1238" s="69"/>
      <c r="E1238" s="25"/>
      <c r="F1238" s="33"/>
      <c r="G1238" s="34"/>
      <c r="H1238" s="35"/>
      <c r="I1238" s="329"/>
      <c r="J1238" s="7"/>
      <c r="K1238" s="4"/>
      <c r="L1238" s="4"/>
      <c r="M1238" s="4"/>
      <c r="N1238" s="4"/>
      <c r="O1238" s="4"/>
      <c r="P1238" s="4"/>
      <c r="Q1238" s="4"/>
      <c r="R1238" s="4"/>
      <c r="S1238" s="4"/>
    </row>
    <row r="1239" spans="2:19" ht="18.75" customHeight="1" x14ac:dyDescent="0.25">
      <c r="B1239" s="64"/>
      <c r="C1239" s="25"/>
      <c r="D1239" s="69"/>
      <c r="E1239" s="25"/>
      <c r="F1239" s="33"/>
      <c r="G1239" s="34"/>
      <c r="H1239" s="35"/>
      <c r="I1239" s="329"/>
      <c r="J1239" s="7"/>
      <c r="K1239" s="4"/>
      <c r="L1239" s="4"/>
      <c r="M1239" s="4"/>
      <c r="N1239" s="4"/>
      <c r="O1239" s="4"/>
      <c r="P1239" s="4"/>
      <c r="Q1239" s="4"/>
      <c r="R1239" s="4"/>
      <c r="S1239" s="4"/>
    </row>
    <row r="1240" spans="2:19" ht="18.75" customHeight="1" x14ac:dyDescent="0.25">
      <c r="B1240" s="64"/>
      <c r="C1240" s="25"/>
      <c r="D1240" s="69"/>
      <c r="E1240" s="25"/>
      <c r="F1240" s="33"/>
      <c r="G1240" s="34"/>
      <c r="H1240" s="35"/>
      <c r="I1240" s="329"/>
      <c r="J1240" s="7"/>
      <c r="K1240" s="4"/>
      <c r="L1240" s="4"/>
      <c r="M1240" s="4"/>
      <c r="N1240" s="4"/>
      <c r="O1240" s="4"/>
      <c r="P1240" s="4"/>
      <c r="Q1240" s="4"/>
      <c r="R1240" s="4"/>
      <c r="S1240" s="4"/>
    </row>
    <row r="1241" spans="2:19" ht="18.75" customHeight="1" x14ac:dyDescent="0.25">
      <c r="B1241" s="64"/>
      <c r="C1241" s="25"/>
      <c r="D1241" s="69"/>
      <c r="E1241" s="25"/>
      <c r="F1241" s="33"/>
      <c r="G1241" s="34"/>
      <c r="H1241" s="35"/>
      <c r="I1241" s="329"/>
      <c r="J1241" s="7"/>
      <c r="K1241" s="4"/>
      <c r="L1241" s="4"/>
      <c r="M1241" s="4"/>
      <c r="N1241" s="4"/>
      <c r="O1241" s="4"/>
      <c r="P1241" s="4"/>
      <c r="Q1241" s="4"/>
      <c r="R1241" s="4"/>
      <c r="S1241" s="4"/>
    </row>
    <row r="1242" spans="2:19" ht="18.75" customHeight="1" x14ac:dyDescent="0.25">
      <c r="B1242" s="64"/>
      <c r="C1242" s="25"/>
      <c r="D1242" s="69"/>
      <c r="E1242" s="25"/>
      <c r="F1242" s="33"/>
      <c r="G1242" s="34"/>
      <c r="H1242" s="35"/>
      <c r="I1242" s="329"/>
      <c r="J1242" s="7"/>
      <c r="K1242" s="4"/>
      <c r="L1242" s="4"/>
      <c r="M1242" s="4"/>
      <c r="N1242" s="4"/>
      <c r="O1242" s="4"/>
      <c r="P1242" s="4"/>
      <c r="Q1242" s="4"/>
      <c r="R1242" s="4"/>
      <c r="S1242" s="4"/>
    </row>
    <row r="1243" spans="2:19" ht="18.75" customHeight="1" x14ac:dyDescent="0.25">
      <c r="B1243" s="64"/>
      <c r="C1243" s="25"/>
      <c r="D1243" s="69"/>
      <c r="E1243" s="25"/>
      <c r="F1243" s="33"/>
      <c r="G1243" s="34"/>
      <c r="H1243" s="35"/>
      <c r="I1243" s="329"/>
      <c r="J1243" s="7"/>
      <c r="K1243" s="4"/>
      <c r="L1243" s="4"/>
      <c r="M1243" s="4"/>
      <c r="N1243" s="4"/>
      <c r="O1243" s="4"/>
      <c r="P1243" s="4"/>
      <c r="Q1243" s="4"/>
      <c r="R1243" s="4"/>
      <c r="S1243" s="4"/>
    </row>
    <row r="1244" spans="2:19" ht="18.75" customHeight="1" x14ac:dyDescent="0.25">
      <c r="B1244" s="64"/>
      <c r="C1244" s="25"/>
      <c r="D1244" s="69"/>
      <c r="E1244" s="25"/>
      <c r="F1244" s="33"/>
      <c r="G1244" s="34"/>
      <c r="H1244" s="35"/>
      <c r="I1244" s="329"/>
      <c r="J1244" s="7"/>
      <c r="K1244" s="4"/>
      <c r="L1244" s="4"/>
      <c r="M1244" s="4"/>
      <c r="N1244" s="4"/>
      <c r="O1244" s="4"/>
      <c r="P1244" s="4"/>
      <c r="Q1244" s="4"/>
      <c r="R1244" s="4"/>
      <c r="S1244" s="4"/>
    </row>
    <row r="1245" spans="2:19" ht="18.75" customHeight="1" x14ac:dyDescent="0.25">
      <c r="B1245" s="64"/>
      <c r="C1245" s="25"/>
      <c r="D1245" s="69"/>
      <c r="E1245" s="25"/>
      <c r="F1245" s="33"/>
      <c r="G1245" s="34"/>
      <c r="H1245" s="35"/>
      <c r="I1245" s="329"/>
      <c r="J1245" s="7"/>
      <c r="K1245" s="4"/>
      <c r="L1245" s="4"/>
      <c r="M1245" s="4"/>
      <c r="N1245" s="4"/>
      <c r="O1245" s="4"/>
      <c r="P1245" s="4"/>
      <c r="Q1245" s="4"/>
      <c r="R1245" s="4"/>
      <c r="S1245" s="4"/>
    </row>
    <row r="1246" spans="2:19" ht="18.75" customHeight="1" x14ac:dyDescent="0.25">
      <c r="B1246" s="64"/>
      <c r="C1246" s="25"/>
      <c r="D1246" s="69"/>
      <c r="E1246" s="25"/>
      <c r="F1246" s="33"/>
      <c r="G1246" s="34"/>
      <c r="H1246" s="35"/>
      <c r="I1246" s="329"/>
      <c r="J1246" s="7"/>
      <c r="K1246" s="4"/>
      <c r="L1246" s="4"/>
      <c r="M1246" s="4"/>
      <c r="N1246" s="4"/>
      <c r="O1246" s="4"/>
      <c r="P1246" s="4"/>
      <c r="Q1246" s="4"/>
      <c r="R1246" s="4"/>
      <c r="S1246" s="4"/>
    </row>
    <row r="1247" spans="2:19" ht="18.75" customHeight="1" x14ac:dyDescent="0.25">
      <c r="B1247" s="64"/>
      <c r="C1247" s="25"/>
      <c r="D1247" s="69"/>
      <c r="E1247" s="25"/>
      <c r="F1247" s="33"/>
      <c r="G1247" s="34"/>
      <c r="H1247" s="35"/>
      <c r="I1247" s="329"/>
      <c r="J1247" s="7"/>
      <c r="K1247" s="4"/>
      <c r="L1247" s="4"/>
      <c r="M1247" s="4"/>
      <c r="N1247" s="4"/>
      <c r="O1247" s="4"/>
      <c r="P1247" s="4"/>
      <c r="Q1247" s="4"/>
      <c r="R1247" s="4"/>
      <c r="S1247" s="4"/>
    </row>
    <row r="1248" spans="2:19" ht="18.75" customHeight="1" x14ac:dyDescent="0.25">
      <c r="B1248" s="64"/>
      <c r="C1248" s="25"/>
      <c r="D1248" s="69"/>
      <c r="E1248" s="25"/>
      <c r="F1248" s="33"/>
      <c r="G1248" s="34"/>
      <c r="H1248" s="35"/>
      <c r="I1248" s="329"/>
      <c r="J1248" s="7"/>
      <c r="K1248" s="4"/>
      <c r="L1248" s="4"/>
      <c r="M1248" s="4"/>
      <c r="N1248" s="4"/>
      <c r="O1248" s="4"/>
      <c r="P1248" s="4"/>
      <c r="Q1248" s="4"/>
      <c r="R1248" s="4"/>
      <c r="S1248" s="4"/>
    </row>
    <row r="1249" spans="2:19" ht="18.75" customHeight="1" x14ac:dyDescent="0.25">
      <c r="B1249" s="64"/>
      <c r="C1249" s="25"/>
      <c r="D1249" s="69"/>
      <c r="E1249" s="25"/>
      <c r="F1249" s="33"/>
      <c r="G1249" s="34"/>
      <c r="H1249" s="35"/>
      <c r="I1249" s="329"/>
      <c r="J1249" s="7"/>
      <c r="K1249" s="4"/>
      <c r="L1249" s="4"/>
      <c r="M1249" s="4"/>
      <c r="N1249" s="4"/>
      <c r="O1249" s="4"/>
      <c r="P1249" s="4"/>
      <c r="Q1249" s="4"/>
      <c r="R1249" s="4"/>
      <c r="S1249" s="4"/>
    </row>
    <row r="1250" spans="2:19" ht="18.75" customHeight="1" x14ac:dyDescent="0.25">
      <c r="B1250" s="64"/>
      <c r="C1250" s="25"/>
      <c r="D1250" s="69"/>
      <c r="E1250" s="25"/>
      <c r="F1250" s="33"/>
      <c r="G1250" s="34"/>
      <c r="H1250" s="35"/>
      <c r="I1250" s="329"/>
      <c r="J1250" s="7"/>
      <c r="K1250" s="4"/>
      <c r="L1250" s="4"/>
      <c r="M1250" s="4"/>
      <c r="N1250" s="4"/>
      <c r="O1250" s="4"/>
      <c r="P1250" s="4"/>
      <c r="Q1250" s="4"/>
      <c r="R1250" s="4"/>
      <c r="S1250" s="4"/>
    </row>
    <row r="1251" spans="2:19" ht="18.75" customHeight="1" x14ac:dyDescent="0.25">
      <c r="B1251" s="64"/>
      <c r="C1251" s="25"/>
      <c r="D1251" s="69"/>
      <c r="E1251" s="25"/>
      <c r="F1251" s="33"/>
      <c r="G1251" s="34"/>
      <c r="H1251" s="35"/>
      <c r="I1251" s="329"/>
      <c r="J1251" s="7"/>
      <c r="K1251" s="4"/>
      <c r="L1251" s="4"/>
      <c r="M1251" s="4"/>
      <c r="N1251" s="4"/>
      <c r="O1251" s="4"/>
      <c r="P1251" s="4"/>
      <c r="Q1251" s="4"/>
      <c r="R1251" s="4"/>
      <c r="S1251" s="4"/>
    </row>
    <row r="1252" spans="2:19" ht="18.75" customHeight="1" x14ac:dyDescent="0.25">
      <c r="B1252" s="64"/>
      <c r="C1252" s="25"/>
      <c r="D1252" s="69"/>
      <c r="E1252" s="25"/>
      <c r="F1252" s="33"/>
      <c r="G1252" s="34"/>
      <c r="H1252" s="35"/>
      <c r="I1252" s="329"/>
      <c r="J1252" s="7"/>
      <c r="K1252" s="4"/>
      <c r="L1252" s="4"/>
      <c r="M1252" s="4"/>
      <c r="N1252" s="4"/>
      <c r="O1252" s="4"/>
      <c r="P1252" s="4"/>
      <c r="Q1252" s="4"/>
      <c r="R1252" s="4"/>
      <c r="S1252" s="4"/>
    </row>
    <row r="1253" spans="2:19" ht="18.75" customHeight="1" x14ac:dyDescent="0.25">
      <c r="B1253" s="64"/>
      <c r="C1253" s="25"/>
      <c r="D1253" s="69"/>
      <c r="E1253" s="25"/>
      <c r="F1253" s="33"/>
      <c r="G1253" s="34"/>
      <c r="H1253" s="35"/>
      <c r="I1253" s="329"/>
      <c r="J1253" s="7"/>
      <c r="K1253" s="4"/>
      <c r="L1253" s="4"/>
      <c r="M1253" s="4"/>
      <c r="N1253" s="4"/>
      <c r="O1253" s="4"/>
      <c r="P1253" s="4"/>
      <c r="Q1253" s="4"/>
      <c r="R1253" s="4"/>
      <c r="S1253" s="4"/>
    </row>
    <row r="1254" spans="2:19" ht="18.75" customHeight="1" x14ac:dyDescent="0.25">
      <c r="B1254" s="64"/>
      <c r="C1254" s="25"/>
      <c r="D1254" s="69"/>
      <c r="E1254" s="25"/>
      <c r="F1254" s="33"/>
      <c r="G1254" s="34"/>
      <c r="H1254" s="35"/>
      <c r="I1254" s="329"/>
      <c r="J1254" s="7"/>
      <c r="K1254" s="4"/>
      <c r="L1254" s="4"/>
      <c r="M1254" s="4"/>
      <c r="N1254" s="4"/>
      <c r="O1254" s="4"/>
      <c r="P1254" s="4"/>
      <c r="Q1254" s="4"/>
      <c r="R1254" s="4"/>
      <c r="S1254" s="4"/>
    </row>
    <row r="1255" spans="2:19" ht="18.75" customHeight="1" x14ac:dyDescent="0.25">
      <c r="B1255" s="64"/>
      <c r="C1255" s="25"/>
      <c r="D1255" s="69"/>
      <c r="E1255" s="25"/>
      <c r="F1255" s="33"/>
      <c r="G1255" s="34"/>
      <c r="H1255" s="35"/>
      <c r="I1255" s="329"/>
      <c r="J1255" s="7"/>
      <c r="K1255" s="4"/>
      <c r="L1255" s="4"/>
      <c r="M1255" s="4"/>
      <c r="N1255" s="4"/>
      <c r="O1255" s="4"/>
      <c r="P1255" s="4"/>
      <c r="Q1255" s="4"/>
      <c r="R1255" s="4"/>
      <c r="S1255" s="4"/>
    </row>
    <row r="1256" spans="2:19" ht="18.75" customHeight="1" x14ac:dyDescent="0.25">
      <c r="B1256" s="64"/>
      <c r="C1256" s="25"/>
      <c r="D1256" s="69"/>
      <c r="E1256" s="25"/>
      <c r="F1256" s="33"/>
      <c r="G1256" s="34"/>
      <c r="H1256" s="35"/>
      <c r="I1256" s="329"/>
      <c r="J1256" s="7"/>
      <c r="K1256" s="4"/>
      <c r="L1256" s="4"/>
      <c r="M1256" s="4"/>
      <c r="N1256" s="4"/>
      <c r="O1256" s="4"/>
      <c r="P1256" s="4"/>
      <c r="Q1256" s="4"/>
      <c r="R1256" s="4"/>
      <c r="S1256" s="4"/>
    </row>
    <row r="1257" spans="2:19" ht="18.75" customHeight="1" x14ac:dyDescent="0.25">
      <c r="B1257" s="64"/>
      <c r="C1257" s="25"/>
      <c r="D1257" s="69"/>
      <c r="E1257" s="25"/>
      <c r="F1257" s="33"/>
      <c r="G1257" s="34"/>
      <c r="H1257" s="35"/>
      <c r="I1257" s="329"/>
      <c r="J1257" s="7"/>
      <c r="K1257" s="4"/>
      <c r="L1257" s="4"/>
      <c r="M1257" s="4"/>
      <c r="N1257" s="4"/>
      <c r="O1257" s="4"/>
      <c r="P1257" s="4"/>
      <c r="Q1257" s="4"/>
      <c r="R1257" s="4"/>
      <c r="S1257" s="4"/>
    </row>
    <row r="1258" spans="2:19" ht="18.75" customHeight="1" x14ac:dyDescent="0.25">
      <c r="B1258" s="64"/>
      <c r="C1258" s="25"/>
      <c r="D1258" s="69"/>
      <c r="E1258" s="25"/>
      <c r="F1258" s="33"/>
      <c r="G1258" s="34"/>
      <c r="H1258" s="35"/>
      <c r="I1258" s="329"/>
      <c r="J1258" s="7"/>
      <c r="K1258" s="4"/>
      <c r="L1258" s="4"/>
      <c r="M1258" s="4"/>
      <c r="N1258" s="4"/>
      <c r="O1258" s="4"/>
      <c r="P1258" s="4"/>
      <c r="Q1258" s="4"/>
      <c r="R1258" s="4"/>
      <c r="S1258" s="4"/>
    </row>
    <row r="1259" spans="2:19" ht="18.75" customHeight="1" x14ac:dyDescent="0.25">
      <c r="B1259" s="64"/>
      <c r="C1259" s="25"/>
      <c r="D1259" s="69"/>
      <c r="E1259" s="25"/>
      <c r="F1259" s="33"/>
      <c r="G1259" s="34"/>
      <c r="H1259" s="35"/>
      <c r="I1259" s="329"/>
      <c r="J1259" s="7"/>
      <c r="K1259" s="4"/>
      <c r="L1259" s="4"/>
      <c r="M1259" s="4"/>
      <c r="N1259" s="4"/>
      <c r="O1259" s="4"/>
      <c r="P1259" s="4"/>
      <c r="Q1259" s="4"/>
      <c r="R1259" s="4"/>
      <c r="S1259" s="4"/>
    </row>
    <row r="1260" spans="2:19" ht="18.75" customHeight="1" x14ac:dyDescent="0.25">
      <c r="B1260" s="64"/>
      <c r="C1260" s="25"/>
      <c r="D1260" s="69"/>
      <c r="E1260" s="25"/>
      <c r="F1260" s="33"/>
      <c r="G1260" s="34"/>
      <c r="H1260" s="35"/>
      <c r="I1260" s="329"/>
      <c r="J1260" s="7"/>
      <c r="K1260" s="4"/>
      <c r="L1260" s="4"/>
      <c r="M1260" s="4"/>
      <c r="N1260" s="4"/>
      <c r="O1260" s="4"/>
      <c r="P1260" s="4"/>
      <c r="Q1260" s="4"/>
      <c r="R1260" s="4"/>
      <c r="S1260" s="4"/>
    </row>
    <row r="1261" spans="2:19" ht="18.75" customHeight="1" x14ac:dyDescent="0.25">
      <c r="B1261" s="64"/>
      <c r="C1261" s="25"/>
      <c r="D1261" s="69"/>
      <c r="E1261" s="25"/>
      <c r="F1261" s="33"/>
      <c r="G1261" s="34"/>
      <c r="H1261" s="35"/>
      <c r="I1261" s="329"/>
      <c r="J1261" s="7"/>
      <c r="K1261" s="4"/>
      <c r="L1261" s="4"/>
      <c r="M1261" s="4"/>
      <c r="N1261" s="4"/>
      <c r="O1261" s="4"/>
      <c r="P1261" s="4"/>
      <c r="Q1261" s="4"/>
      <c r="R1261" s="4"/>
      <c r="S1261" s="4"/>
    </row>
    <row r="1262" spans="2:19" ht="18.75" customHeight="1" x14ac:dyDescent="0.25">
      <c r="B1262" s="64"/>
      <c r="C1262" s="25"/>
      <c r="D1262" s="69"/>
      <c r="E1262" s="25"/>
      <c r="F1262" s="33"/>
      <c r="G1262" s="34"/>
      <c r="H1262" s="35"/>
      <c r="I1262" s="329"/>
      <c r="J1262" s="7"/>
      <c r="K1262" s="4"/>
      <c r="L1262" s="4"/>
      <c r="M1262" s="4"/>
      <c r="N1262" s="4"/>
      <c r="O1262" s="4"/>
      <c r="P1262" s="4"/>
      <c r="Q1262" s="4"/>
      <c r="R1262" s="4"/>
      <c r="S1262" s="4"/>
    </row>
    <row r="1263" spans="2:19" ht="18.75" customHeight="1" x14ac:dyDescent="0.25">
      <c r="B1263" s="64"/>
      <c r="C1263" s="25"/>
      <c r="D1263" s="69"/>
      <c r="E1263" s="25"/>
      <c r="F1263" s="33"/>
      <c r="G1263" s="34"/>
      <c r="H1263" s="35"/>
      <c r="I1263" s="329"/>
      <c r="J1263" s="7"/>
      <c r="K1263" s="4"/>
      <c r="L1263" s="4"/>
      <c r="M1263" s="4"/>
      <c r="N1263" s="4"/>
      <c r="O1263" s="4"/>
      <c r="P1263" s="4"/>
      <c r="Q1263" s="4"/>
      <c r="R1263" s="4"/>
      <c r="S1263" s="4"/>
    </row>
    <row r="1264" spans="2:19" ht="18.75" customHeight="1" x14ac:dyDescent="0.25">
      <c r="B1264" s="64"/>
      <c r="C1264" s="25"/>
      <c r="D1264" s="69"/>
      <c r="E1264" s="25"/>
      <c r="F1264" s="33"/>
      <c r="G1264" s="34"/>
      <c r="H1264" s="35"/>
      <c r="I1264" s="329"/>
      <c r="J1264" s="7"/>
      <c r="K1264" s="4"/>
      <c r="L1264" s="4"/>
      <c r="M1264" s="4"/>
      <c r="N1264" s="4"/>
      <c r="O1264" s="4"/>
      <c r="P1264" s="4"/>
      <c r="Q1264" s="4"/>
      <c r="R1264" s="4"/>
      <c r="S1264" s="4"/>
    </row>
    <row r="1265" spans="2:19" ht="18.75" customHeight="1" x14ac:dyDescent="0.25">
      <c r="B1265" s="64"/>
      <c r="C1265" s="25"/>
      <c r="D1265" s="69"/>
      <c r="E1265" s="25"/>
      <c r="F1265" s="33"/>
      <c r="G1265" s="34"/>
      <c r="H1265" s="35"/>
      <c r="I1265" s="329"/>
      <c r="J1265" s="7"/>
      <c r="K1265" s="4"/>
      <c r="L1265" s="4"/>
      <c r="M1265" s="4"/>
      <c r="N1265" s="4"/>
      <c r="O1265" s="4"/>
      <c r="P1265" s="4"/>
      <c r="Q1265" s="4"/>
      <c r="R1265" s="4"/>
      <c r="S1265" s="4"/>
    </row>
    <row r="1266" spans="2:19" ht="18.75" customHeight="1" x14ac:dyDescent="0.25">
      <c r="B1266" s="64"/>
      <c r="C1266" s="25"/>
      <c r="D1266" s="69"/>
      <c r="E1266" s="25"/>
      <c r="F1266" s="33"/>
      <c r="G1266" s="34"/>
      <c r="H1266" s="35"/>
      <c r="I1266" s="329"/>
      <c r="J1266" s="7"/>
      <c r="K1266" s="4"/>
      <c r="L1266" s="4"/>
      <c r="M1266" s="4"/>
      <c r="N1266" s="4"/>
      <c r="O1266" s="4"/>
      <c r="P1266" s="4"/>
      <c r="Q1266" s="4"/>
      <c r="R1266" s="4"/>
      <c r="S1266" s="4"/>
    </row>
    <row r="1267" spans="2:19" ht="18.75" customHeight="1" x14ac:dyDescent="0.25">
      <c r="B1267" s="64"/>
      <c r="C1267" s="25"/>
      <c r="D1267" s="69"/>
      <c r="E1267" s="25"/>
      <c r="F1267" s="33"/>
      <c r="G1267" s="34"/>
      <c r="H1267" s="35"/>
      <c r="I1267" s="329"/>
      <c r="J1267" s="7"/>
      <c r="K1267" s="4"/>
      <c r="L1267" s="4"/>
      <c r="M1267" s="4"/>
      <c r="N1267" s="4"/>
      <c r="O1267" s="4"/>
      <c r="P1267" s="4"/>
      <c r="Q1267" s="4"/>
      <c r="R1267" s="4"/>
      <c r="S1267" s="4"/>
    </row>
    <row r="1268" spans="2:19" ht="18.75" customHeight="1" x14ac:dyDescent="0.25">
      <c r="B1268" s="64"/>
      <c r="C1268" s="25"/>
      <c r="D1268" s="69"/>
      <c r="E1268" s="25"/>
      <c r="F1268" s="33"/>
      <c r="G1268" s="34"/>
      <c r="H1268" s="35"/>
      <c r="I1268" s="329"/>
      <c r="J1268" s="7"/>
      <c r="K1268" s="4"/>
      <c r="L1268" s="4"/>
      <c r="M1268" s="4"/>
      <c r="N1268" s="4"/>
      <c r="O1268" s="4"/>
      <c r="P1268" s="4"/>
      <c r="Q1268" s="4"/>
      <c r="R1268" s="4"/>
      <c r="S1268" s="4"/>
    </row>
    <row r="1269" spans="2:19" ht="18.75" customHeight="1" x14ac:dyDescent="0.25">
      <c r="B1269" s="64"/>
      <c r="C1269" s="25"/>
      <c r="D1269" s="69"/>
      <c r="E1269" s="25"/>
      <c r="F1269" s="33"/>
      <c r="G1269" s="34"/>
      <c r="H1269" s="35"/>
      <c r="I1269" s="329"/>
      <c r="J1269" s="7"/>
      <c r="K1269" s="4"/>
      <c r="L1269" s="4"/>
      <c r="M1269" s="4"/>
      <c r="N1269" s="4"/>
      <c r="O1269" s="4"/>
      <c r="P1269" s="4"/>
      <c r="Q1269" s="4"/>
      <c r="R1269" s="4"/>
      <c r="S1269" s="4"/>
    </row>
    <row r="1270" spans="2:19" ht="18.75" customHeight="1" x14ac:dyDescent="0.25">
      <c r="B1270" s="64"/>
      <c r="C1270" s="25"/>
      <c r="D1270" s="69"/>
      <c r="E1270" s="25"/>
      <c r="F1270" s="33"/>
      <c r="G1270" s="34"/>
      <c r="H1270" s="35"/>
      <c r="I1270" s="329"/>
      <c r="J1270" s="7"/>
      <c r="K1270" s="4"/>
      <c r="L1270" s="4"/>
      <c r="M1270" s="4"/>
      <c r="N1270" s="4"/>
      <c r="O1270" s="4"/>
      <c r="P1270" s="4"/>
      <c r="Q1270" s="4"/>
      <c r="R1270" s="4"/>
      <c r="S1270" s="4"/>
    </row>
    <row r="1271" spans="2:19" ht="18.75" customHeight="1" x14ac:dyDescent="0.25">
      <c r="B1271" s="64"/>
      <c r="C1271" s="25"/>
      <c r="D1271" s="69"/>
      <c r="E1271" s="25"/>
      <c r="F1271" s="33"/>
      <c r="G1271" s="34"/>
      <c r="H1271" s="35"/>
      <c r="I1271" s="329"/>
      <c r="J1271" s="7"/>
      <c r="K1271" s="4"/>
      <c r="L1271" s="4"/>
      <c r="M1271" s="4"/>
      <c r="N1271" s="4"/>
      <c r="O1271" s="4"/>
      <c r="P1271" s="4"/>
      <c r="Q1271" s="4"/>
      <c r="R1271" s="4"/>
      <c r="S1271" s="4"/>
    </row>
    <row r="1272" spans="2:19" ht="18.75" customHeight="1" x14ac:dyDescent="0.25">
      <c r="B1272" s="64"/>
      <c r="C1272" s="25"/>
      <c r="D1272" s="69"/>
      <c r="E1272" s="25"/>
      <c r="F1272" s="33"/>
      <c r="G1272" s="34"/>
      <c r="H1272" s="35"/>
      <c r="I1272" s="329"/>
      <c r="J1272" s="7"/>
      <c r="K1272" s="4"/>
      <c r="L1272" s="4"/>
      <c r="M1272" s="4"/>
      <c r="N1272" s="4"/>
      <c r="O1272" s="4"/>
      <c r="P1272" s="4"/>
      <c r="Q1272" s="4"/>
      <c r="R1272" s="4"/>
      <c r="S1272" s="4"/>
    </row>
    <row r="1273" spans="2:19" ht="18.75" customHeight="1" x14ac:dyDescent="0.25">
      <c r="B1273" s="64"/>
      <c r="C1273" s="25"/>
      <c r="D1273" s="69"/>
      <c r="E1273" s="25"/>
      <c r="F1273" s="33"/>
      <c r="G1273" s="34"/>
      <c r="H1273" s="35"/>
      <c r="I1273" s="329"/>
      <c r="J1273" s="7"/>
      <c r="K1273" s="4"/>
      <c r="L1273" s="4"/>
      <c r="M1273" s="4"/>
      <c r="N1273" s="4"/>
      <c r="O1273" s="4"/>
      <c r="P1273" s="4"/>
      <c r="Q1273" s="4"/>
      <c r="R1273" s="4"/>
      <c r="S1273" s="4"/>
    </row>
    <row r="1274" spans="2:19" ht="18.75" customHeight="1" x14ac:dyDescent="0.25">
      <c r="B1274" s="64"/>
      <c r="C1274" s="25"/>
      <c r="D1274" s="69"/>
      <c r="E1274" s="25"/>
      <c r="F1274" s="33"/>
      <c r="G1274" s="34"/>
      <c r="H1274" s="35"/>
      <c r="I1274" s="329"/>
      <c r="J1274" s="7"/>
      <c r="K1274" s="4"/>
      <c r="L1274" s="4"/>
      <c r="M1274" s="4"/>
      <c r="N1274" s="4"/>
      <c r="O1274" s="4"/>
      <c r="P1274" s="4"/>
      <c r="Q1274" s="4"/>
      <c r="R1274" s="4"/>
      <c r="S1274" s="4"/>
    </row>
    <row r="1275" spans="2:19" ht="18.75" customHeight="1" x14ac:dyDescent="0.25">
      <c r="B1275" s="64"/>
      <c r="C1275" s="25"/>
      <c r="D1275" s="69"/>
      <c r="E1275" s="25"/>
      <c r="F1275" s="33"/>
      <c r="G1275" s="34"/>
      <c r="H1275" s="35"/>
      <c r="I1275" s="329"/>
      <c r="J1275" s="7"/>
      <c r="K1275" s="4"/>
      <c r="L1275" s="4"/>
      <c r="M1275" s="4"/>
      <c r="N1275" s="4"/>
      <c r="O1275" s="4"/>
      <c r="P1275" s="4"/>
      <c r="Q1275" s="4"/>
      <c r="R1275" s="4"/>
      <c r="S1275" s="4"/>
    </row>
    <row r="1276" spans="2:19" ht="18.75" customHeight="1" x14ac:dyDescent="0.25">
      <c r="B1276" s="64"/>
      <c r="C1276" s="25"/>
      <c r="D1276" s="69"/>
      <c r="E1276" s="25"/>
      <c r="F1276" s="33"/>
      <c r="G1276" s="34"/>
      <c r="H1276" s="35"/>
      <c r="I1276" s="329"/>
      <c r="J1276" s="7"/>
      <c r="K1276" s="4"/>
      <c r="L1276" s="4"/>
      <c r="M1276" s="4"/>
      <c r="N1276" s="4"/>
      <c r="O1276" s="4"/>
      <c r="P1276" s="4"/>
      <c r="Q1276" s="4"/>
      <c r="R1276" s="4"/>
      <c r="S1276" s="4"/>
    </row>
    <row r="1277" spans="2:19" ht="18.75" customHeight="1" x14ac:dyDescent="0.25">
      <c r="B1277" s="64"/>
      <c r="C1277" s="25"/>
      <c r="D1277" s="69"/>
      <c r="E1277" s="25"/>
      <c r="F1277" s="33"/>
      <c r="G1277" s="34"/>
      <c r="H1277" s="35"/>
      <c r="I1277" s="329"/>
      <c r="J1277" s="7"/>
      <c r="K1277" s="4"/>
      <c r="L1277" s="4"/>
      <c r="M1277" s="4"/>
      <c r="N1277" s="4"/>
      <c r="O1277" s="4"/>
      <c r="P1277" s="4"/>
      <c r="Q1277" s="4"/>
      <c r="R1277" s="4"/>
      <c r="S1277" s="4"/>
    </row>
    <row r="1278" spans="2:19" ht="18.75" customHeight="1" x14ac:dyDescent="0.25">
      <c r="B1278" s="64"/>
      <c r="C1278" s="25"/>
      <c r="D1278" s="69"/>
      <c r="E1278" s="25"/>
      <c r="F1278" s="33"/>
      <c r="G1278" s="34"/>
      <c r="H1278" s="35"/>
      <c r="I1278" s="329"/>
      <c r="J1278" s="7"/>
      <c r="K1278" s="4"/>
      <c r="L1278" s="4"/>
      <c r="M1278" s="4"/>
      <c r="N1278" s="4"/>
      <c r="O1278" s="4"/>
      <c r="P1278" s="4"/>
      <c r="Q1278" s="4"/>
      <c r="R1278" s="4"/>
      <c r="S1278" s="4"/>
    </row>
    <row r="1279" spans="2:19" ht="18.75" customHeight="1" x14ac:dyDescent="0.25">
      <c r="B1279" s="64"/>
      <c r="C1279" s="25"/>
      <c r="D1279" s="69"/>
      <c r="E1279" s="25"/>
      <c r="F1279" s="33"/>
      <c r="G1279" s="34"/>
      <c r="H1279" s="35"/>
      <c r="I1279" s="329"/>
      <c r="J1279" s="7"/>
      <c r="K1279" s="4"/>
      <c r="L1279" s="4"/>
      <c r="M1279" s="4"/>
      <c r="N1279" s="4"/>
      <c r="O1279" s="4"/>
      <c r="P1279" s="4"/>
      <c r="Q1279" s="4"/>
      <c r="R1279" s="4"/>
      <c r="S1279" s="4"/>
    </row>
    <row r="1280" spans="2:19" ht="18.75" customHeight="1" x14ac:dyDescent="0.25">
      <c r="B1280" s="64"/>
      <c r="C1280" s="25"/>
      <c r="D1280" s="69"/>
      <c r="E1280" s="25"/>
      <c r="F1280" s="33"/>
      <c r="G1280" s="34"/>
      <c r="H1280" s="35"/>
      <c r="I1280" s="329"/>
      <c r="J1280" s="7"/>
      <c r="K1280" s="4"/>
      <c r="L1280" s="4"/>
      <c r="M1280" s="4"/>
      <c r="N1280" s="4"/>
      <c r="O1280" s="4"/>
      <c r="P1280" s="4"/>
      <c r="Q1280" s="4"/>
      <c r="R1280" s="4"/>
      <c r="S1280" s="4"/>
    </row>
    <row r="1281" spans="2:19" ht="18.75" customHeight="1" x14ac:dyDescent="0.25">
      <c r="B1281" s="64"/>
      <c r="C1281" s="25"/>
      <c r="D1281" s="69"/>
      <c r="E1281" s="25"/>
      <c r="F1281" s="33"/>
      <c r="G1281" s="34"/>
      <c r="H1281" s="35"/>
      <c r="I1281" s="329"/>
      <c r="J1281" s="7"/>
      <c r="K1281" s="4"/>
      <c r="L1281" s="4"/>
      <c r="M1281" s="4"/>
      <c r="N1281" s="4"/>
      <c r="O1281" s="4"/>
      <c r="P1281" s="4"/>
      <c r="Q1281" s="4"/>
      <c r="R1281" s="4"/>
      <c r="S1281" s="4"/>
    </row>
    <row r="1282" spans="2:19" ht="18.75" customHeight="1" x14ac:dyDescent="0.25">
      <c r="B1282" s="64"/>
      <c r="C1282" s="25"/>
      <c r="D1282" s="69"/>
      <c r="E1282" s="25"/>
      <c r="F1282" s="33"/>
      <c r="G1282" s="34"/>
      <c r="H1282" s="35"/>
      <c r="I1282" s="329"/>
      <c r="J1282" s="7"/>
      <c r="K1282" s="4"/>
      <c r="L1282" s="4"/>
      <c r="M1282" s="4"/>
      <c r="N1282" s="4"/>
      <c r="O1282" s="4"/>
      <c r="P1282" s="4"/>
      <c r="Q1282" s="4"/>
      <c r="R1282" s="4"/>
      <c r="S1282" s="4"/>
    </row>
    <row r="1283" spans="2:19" ht="18.75" customHeight="1" x14ac:dyDescent="0.25">
      <c r="B1283" s="64"/>
      <c r="C1283" s="25"/>
      <c r="D1283" s="69"/>
      <c r="E1283" s="25"/>
      <c r="F1283" s="33"/>
      <c r="G1283" s="34"/>
      <c r="H1283" s="35"/>
      <c r="I1283" s="329"/>
      <c r="J1283" s="7"/>
      <c r="K1283" s="4"/>
      <c r="L1283" s="4"/>
      <c r="M1283" s="4"/>
      <c r="N1283" s="4"/>
      <c r="O1283" s="4"/>
      <c r="P1283" s="4"/>
      <c r="Q1283" s="4"/>
      <c r="R1283" s="4"/>
      <c r="S1283" s="4"/>
    </row>
    <row r="1284" spans="2:19" ht="18.75" customHeight="1" x14ac:dyDescent="0.25">
      <c r="B1284" s="64"/>
      <c r="C1284" s="25"/>
      <c r="D1284" s="69"/>
      <c r="E1284" s="25"/>
      <c r="F1284" s="33"/>
      <c r="G1284" s="34"/>
      <c r="H1284" s="35"/>
      <c r="I1284" s="329"/>
      <c r="J1284" s="7"/>
      <c r="K1284" s="4"/>
      <c r="L1284" s="4"/>
      <c r="M1284" s="4"/>
      <c r="N1284" s="4"/>
      <c r="O1284" s="4"/>
      <c r="P1284" s="4"/>
      <c r="Q1284" s="4"/>
      <c r="R1284" s="4"/>
      <c r="S1284" s="4"/>
    </row>
    <row r="1285" spans="2:19" ht="18.75" customHeight="1" x14ac:dyDescent="0.25">
      <c r="B1285" s="64"/>
      <c r="C1285" s="25"/>
      <c r="D1285" s="69"/>
      <c r="E1285" s="25"/>
      <c r="F1285" s="33"/>
      <c r="G1285" s="34"/>
      <c r="H1285" s="35"/>
      <c r="I1285" s="329"/>
      <c r="J1285" s="7"/>
      <c r="K1285" s="4"/>
      <c r="L1285" s="4"/>
      <c r="M1285" s="4"/>
      <c r="N1285" s="4"/>
      <c r="O1285" s="4"/>
      <c r="P1285" s="4"/>
      <c r="Q1285" s="4"/>
      <c r="R1285" s="4"/>
      <c r="S1285" s="4"/>
    </row>
    <row r="1286" spans="2:19" ht="18.75" customHeight="1" x14ac:dyDescent="0.25">
      <c r="B1286" s="64"/>
      <c r="C1286" s="25"/>
      <c r="D1286" s="69"/>
      <c r="E1286" s="25"/>
      <c r="F1286" s="33"/>
      <c r="G1286" s="34"/>
      <c r="H1286" s="35"/>
      <c r="I1286" s="329"/>
      <c r="J1286" s="7"/>
      <c r="K1286" s="4"/>
      <c r="L1286" s="4"/>
      <c r="M1286" s="4"/>
      <c r="N1286" s="4"/>
      <c r="O1286" s="4"/>
      <c r="P1286" s="4"/>
      <c r="Q1286" s="4"/>
      <c r="R1286" s="4"/>
      <c r="S1286" s="4"/>
    </row>
    <row r="1287" spans="2:19" ht="18.75" customHeight="1" x14ac:dyDescent="0.25">
      <c r="B1287" s="64"/>
      <c r="C1287" s="25"/>
      <c r="D1287" s="69"/>
      <c r="E1287" s="25"/>
      <c r="F1287" s="33"/>
      <c r="G1287" s="34"/>
      <c r="H1287" s="35"/>
      <c r="I1287" s="329"/>
      <c r="J1287" s="7"/>
      <c r="K1287" s="4"/>
      <c r="L1287" s="4"/>
      <c r="M1287" s="4"/>
      <c r="N1287" s="4"/>
      <c r="O1287" s="4"/>
      <c r="P1287" s="4"/>
      <c r="Q1287" s="4"/>
      <c r="R1287" s="4"/>
      <c r="S1287" s="4"/>
    </row>
    <row r="1288" spans="2:19" ht="18.75" customHeight="1" x14ac:dyDescent="0.25">
      <c r="B1288" s="64"/>
      <c r="C1288" s="25"/>
      <c r="D1288" s="69"/>
      <c r="E1288" s="25"/>
      <c r="F1288" s="33"/>
      <c r="G1288" s="34"/>
      <c r="H1288" s="35"/>
      <c r="I1288" s="329"/>
      <c r="J1288" s="7"/>
      <c r="K1288" s="4"/>
      <c r="L1288" s="4"/>
      <c r="M1288" s="4"/>
      <c r="N1288" s="4"/>
      <c r="O1288" s="4"/>
      <c r="P1288" s="4"/>
      <c r="Q1288" s="4"/>
      <c r="R1288" s="4"/>
      <c r="S1288" s="4"/>
    </row>
    <row r="1289" spans="2:19" ht="18.75" customHeight="1" x14ac:dyDescent="0.25">
      <c r="B1289" s="64"/>
      <c r="C1289" s="25"/>
      <c r="D1289" s="69"/>
      <c r="E1289" s="25"/>
      <c r="F1289" s="33"/>
      <c r="G1289" s="34"/>
      <c r="H1289" s="35"/>
      <c r="I1289" s="329"/>
      <c r="J1289" s="7"/>
      <c r="K1289" s="4"/>
      <c r="L1289" s="4"/>
      <c r="M1289" s="4"/>
      <c r="N1289" s="4"/>
      <c r="O1289" s="4"/>
      <c r="P1289" s="4"/>
      <c r="Q1289" s="4"/>
      <c r="R1289" s="4"/>
      <c r="S1289" s="4"/>
    </row>
    <row r="1290" spans="2:19" ht="18.75" customHeight="1" x14ac:dyDescent="0.25">
      <c r="B1290" s="64"/>
      <c r="C1290" s="25"/>
      <c r="D1290" s="69"/>
      <c r="E1290" s="25"/>
      <c r="F1290" s="33"/>
      <c r="G1290" s="34"/>
      <c r="H1290" s="35"/>
      <c r="I1290" s="329"/>
      <c r="J1290" s="7"/>
      <c r="K1290" s="4"/>
      <c r="L1290" s="4"/>
      <c r="M1290" s="4"/>
      <c r="N1290" s="4"/>
      <c r="O1290" s="4"/>
      <c r="P1290" s="4"/>
      <c r="Q1290" s="4"/>
      <c r="R1290" s="4"/>
      <c r="S1290" s="4"/>
    </row>
    <row r="1291" spans="2:19" ht="18.75" customHeight="1" x14ac:dyDescent="0.25">
      <c r="B1291" s="64"/>
      <c r="C1291" s="25"/>
      <c r="D1291" s="69"/>
      <c r="E1291" s="25"/>
      <c r="F1291" s="33"/>
      <c r="G1291" s="34"/>
      <c r="H1291" s="35"/>
      <c r="I1291" s="329"/>
      <c r="J1291" s="7"/>
      <c r="K1291" s="4"/>
      <c r="L1291" s="4"/>
      <c r="M1291" s="4"/>
      <c r="N1291" s="4"/>
      <c r="O1291" s="4"/>
      <c r="P1291" s="4"/>
      <c r="Q1291" s="4"/>
      <c r="R1291" s="4"/>
      <c r="S1291" s="4"/>
    </row>
    <row r="1292" spans="2:19" ht="18.75" customHeight="1" x14ac:dyDescent="0.25">
      <c r="B1292" s="64"/>
      <c r="C1292" s="25"/>
      <c r="D1292" s="69"/>
      <c r="E1292" s="25"/>
      <c r="F1292" s="33"/>
      <c r="G1292" s="34"/>
      <c r="H1292" s="35"/>
      <c r="I1292" s="329"/>
      <c r="J1292" s="7"/>
      <c r="K1292" s="4"/>
      <c r="L1292" s="4"/>
      <c r="M1292" s="4"/>
      <c r="N1292" s="4"/>
      <c r="O1292" s="4"/>
      <c r="P1292" s="4"/>
      <c r="Q1292" s="4"/>
      <c r="R1292" s="4"/>
      <c r="S1292" s="4"/>
    </row>
    <row r="1293" spans="2:19" ht="18.75" customHeight="1" x14ac:dyDescent="0.25">
      <c r="B1293" s="64"/>
      <c r="C1293" s="25"/>
      <c r="D1293" s="69"/>
      <c r="E1293" s="25"/>
      <c r="F1293" s="33"/>
      <c r="G1293" s="34"/>
      <c r="H1293" s="35"/>
      <c r="I1293" s="329"/>
      <c r="J1293" s="7"/>
      <c r="K1293" s="4"/>
      <c r="L1293" s="4"/>
      <c r="M1293" s="4"/>
      <c r="N1293" s="4"/>
      <c r="O1293" s="4"/>
      <c r="P1293" s="4"/>
      <c r="Q1293" s="4"/>
      <c r="R1293" s="4"/>
      <c r="S1293" s="4"/>
    </row>
    <row r="1294" spans="2:19" ht="18.75" customHeight="1" x14ac:dyDescent="0.25">
      <c r="B1294" s="64"/>
      <c r="C1294" s="25"/>
      <c r="D1294" s="69"/>
      <c r="E1294" s="25"/>
      <c r="F1294" s="33"/>
      <c r="G1294" s="34"/>
      <c r="H1294" s="35"/>
      <c r="I1294" s="329"/>
      <c r="J1294" s="7"/>
      <c r="K1294" s="4"/>
      <c r="L1294" s="4"/>
      <c r="M1294" s="4"/>
      <c r="N1294" s="4"/>
      <c r="O1294" s="4"/>
      <c r="P1294" s="4"/>
      <c r="Q1294" s="4"/>
      <c r="R1294" s="4"/>
      <c r="S1294" s="4"/>
    </row>
    <row r="1295" spans="2:19" ht="18.75" customHeight="1" x14ac:dyDescent="0.25">
      <c r="B1295" s="64"/>
      <c r="C1295" s="25"/>
      <c r="D1295" s="69"/>
      <c r="E1295" s="25"/>
      <c r="F1295" s="33"/>
      <c r="G1295" s="34"/>
      <c r="H1295" s="35"/>
      <c r="I1295" s="329"/>
      <c r="J1295" s="7"/>
      <c r="K1295" s="4"/>
      <c r="L1295" s="4"/>
      <c r="M1295" s="4"/>
      <c r="N1295" s="4"/>
      <c r="O1295" s="4"/>
      <c r="P1295" s="4"/>
      <c r="Q1295" s="4"/>
      <c r="R1295" s="4"/>
      <c r="S1295" s="4"/>
    </row>
    <row r="1296" spans="2:19" ht="18.75" customHeight="1" x14ac:dyDescent="0.25">
      <c r="B1296" s="64"/>
      <c r="C1296" s="25"/>
      <c r="D1296" s="69"/>
      <c r="E1296" s="25"/>
      <c r="F1296" s="33"/>
      <c r="G1296" s="34"/>
      <c r="H1296" s="35"/>
      <c r="I1296" s="329"/>
      <c r="J1296" s="7"/>
      <c r="K1296" s="4"/>
      <c r="L1296" s="4"/>
      <c r="M1296" s="4"/>
      <c r="N1296" s="4"/>
      <c r="O1296" s="4"/>
      <c r="P1296" s="4"/>
      <c r="Q1296" s="4"/>
      <c r="R1296" s="4"/>
      <c r="S1296" s="4"/>
    </row>
    <row r="1297" spans="2:19" ht="18.75" customHeight="1" x14ac:dyDescent="0.25">
      <c r="B1297" s="64"/>
      <c r="C1297" s="25"/>
      <c r="D1297" s="69"/>
      <c r="E1297" s="25"/>
      <c r="F1297" s="33"/>
      <c r="G1297" s="34"/>
      <c r="H1297" s="35"/>
      <c r="I1297" s="329"/>
      <c r="J1297" s="7"/>
      <c r="K1297" s="4"/>
      <c r="L1297" s="4"/>
      <c r="M1297" s="4"/>
      <c r="N1297" s="4"/>
      <c r="O1297" s="4"/>
      <c r="P1297" s="4"/>
      <c r="Q1297" s="4"/>
      <c r="R1297" s="4"/>
      <c r="S1297" s="4"/>
    </row>
    <row r="1298" spans="2:19" ht="18.75" customHeight="1" x14ac:dyDescent="0.25">
      <c r="B1298" s="64"/>
      <c r="C1298" s="25"/>
      <c r="D1298" s="69"/>
      <c r="E1298" s="25"/>
      <c r="F1298" s="33"/>
      <c r="G1298" s="34"/>
      <c r="H1298" s="35"/>
      <c r="I1298" s="329"/>
      <c r="J1298" s="7"/>
      <c r="K1298" s="4"/>
      <c r="L1298" s="4"/>
      <c r="M1298" s="4"/>
      <c r="N1298" s="4"/>
      <c r="O1298" s="4"/>
      <c r="P1298" s="4"/>
      <c r="Q1298" s="4"/>
      <c r="R1298" s="4"/>
      <c r="S1298" s="4"/>
    </row>
    <row r="1299" spans="2:19" ht="18.75" customHeight="1" x14ac:dyDescent="0.25">
      <c r="B1299" s="64"/>
      <c r="C1299" s="25"/>
      <c r="D1299" s="69"/>
      <c r="E1299" s="25"/>
      <c r="F1299" s="33"/>
      <c r="G1299" s="34"/>
      <c r="H1299" s="35"/>
      <c r="I1299" s="329"/>
      <c r="J1299" s="7"/>
      <c r="K1299" s="4"/>
      <c r="L1299" s="4"/>
      <c r="M1299" s="4"/>
      <c r="N1299" s="4"/>
      <c r="O1299" s="4"/>
      <c r="P1299" s="4"/>
      <c r="Q1299" s="4"/>
      <c r="R1299" s="4"/>
      <c r="S1299" s="4"/>
    </row>
    <row r="1300" spans="2:19" ht="18.75" customHeight="1" x14ac:dyDescent="0.25">
      <c r="B1300" s="64"/>
      <c r="C1300" s="25"/>
      <c r="D1300" s="69"/>
      <c r="E1300" s="25"/>
      <c r="F1300" s="33"/>
      <c r="G1300" s="34"/>
      <c r="H1300" s="35"/>
      <c r="I1300" s="329"/>
      <c r="J1300" s="7"/>
      <c r="K1300" s="4"/>
      <c r="L1300" s="4"/>
      <c r="M1300" s="4"/>
      <c r="N1300" s="4"/>
      <c r="O1300" s="4"/>
      <c r="P1300" s="4"/>
      <c r="Q1300" s="4"/>
      <c r="R1300" s="4"/>
      <c r="S1300" s="4"/>
    </row>
    <row r="1301" spans="2:19" ht="18.75" customHeight="1" x14ac:dyDescent="0.25">
      <c r="B1301" s="64"/>
      <c r="C1301" s="25"/>
      <c r="D1301" s="69"/>
      <c r="E1301" s="25"/>
      <c r="F1301" s="33"/>
      <c r="G1301" s="34"/>
      <c r="H1301" s="35"/>
      <c r="I1301" s="329"/>
      <c r="J1301" s="7"/>
      <c r="K1301" s="4"/>
      <c r="L1301" s="4"/>
      <c r="M1301" s="4"/>
      <c r="N1301" s="4"/>
      <c r="O1301" s="4"/>
      <c r="P1301" s="4"/>
      <c r="Q1301" s="4"/>
      <c r="R1301" s="4"/>
      <c r="S1301" s="4"/>
    </row>
    <row r="1302" spans="2:19" ht="18.75" customHeight="1" x14ac:dyDescent="0.25">
      <c r="B1302" s="64"/>
      <c r="C1302" s="25"/>
      <c r="D1302" s="69"/>
      <c r="E1302" s="25"/>
      <c r="F1302" s="33"/>
      <c r="G1302" s="34"/>
      <c r="H1302" s="35"/>
      <c r="I1302" s="329"/>
      <c r="J1302" s="7"/>
      <c r="K1302" s="4"/>
      <c r="L1302" s="4"/>
      <c r="M1302" s="4"/>
      <c r="N1302" s="4"/>
      <c r="O1302" s="4"/>
      <c r="P1302" s="4"/>
      <c r="Q1302" s="4"/>
      <c r="R1302" s="4"/>
      <c r="S1302" s="4"/>
    </row>
    <row r="1303" spans="2:19" ht="18.75" customHeight="1" x14ac:dyDescent="0.25">
      <c r="B1303" s="64"/>
      <c r="C1303" s="25"/>
      <c r="D1303" s="69"/>
      <c r="E1303" s="25"/>
      <c r="F1303" s="33"/>
      <c r="G1303" s="34"/>
      <c r="H1303" s="35"/>
      <c r="I1303" s="329"/>
      <c r="J1303" s="7"/>
      <c r="K1303" s="4"/>
      <c r="L1303" s="4"/>
      <c r="M1303" s="4"/>
      <c r="N1303" s="4"/>
      <c r="O1303" s="4"/>
      <c r="P1303" s="4"/>
      <c r="Q1303" s="4"/>
      <c r="R1303" s="4"/>
      <c r="S1303" s="4"/>
    </row>
    <row r="1304" spans="2:19" ht="18.75" customHeight="1" x14ac:dyDescent="0.25">
      <c r="B1304" s="64"/>
      <c r="C1304" s="25"/>
      <c r="D1304" s="69"/>
      <c r="E1304" s="25"/>
      <c r="F1304" s="33"/>
      <c r="G1304" s="34"/>
      <c r="H1304" s="35"/>
      <c r="I1304" s="329"/>
      <c r="J1304" s="7"/>
      <c r="K1304" s="4"/>
      <c r="L1304" s="4"/>
      <c r="M1304" s="4"/>
      <c r="N1304" s="4"/>
      <c r="O1304" s="4"/>
      <c r="P1304" s="4"/>
      <c r="Q1304" s="4"/>
      <c r="R1304" s="4"/>
      <c r="S1304" s="4"/>
    </row>
    <row r="1305" spans="2:19" ht="18.75" customHeight="1" x14ac:dyDescent="0.25">
      <c r="B1305" s="64"/>
      <c r="C1305" s="25"/>
      <c r="D1305" s="69"/>
      <c r="E1305" s="25"/>
      <c r="F1305" s="33"/>
      <c r="G1305" s="34"/>
      <c r="H1305" s="35"/>
      <c r="I1305" s="329"/>
      <c r="J1305" s="7"/>
      <c r="K1305" s="4"/>
      <c r="L1305" s="4"/>
      <c r="M1305" s="4"/>
      <c r="N1305" s="4"/>
      <c r="O1305" s="4"/>
      <c r="P1305" s="4"/>
      <c r="Q1305" s="4"/>
      <c r="R1305" s="4"/>
      <c r="S1305" s="4"/>
    </row>
    <row r="1306" spans="2:19" ht="18.75" customHeight="1" x14ac:dyDescent="0.25">
      <c r="B1306" s="64"/>
      <c r="C1306" s="25"/>
      <c r="D1306" s="69"/>
      <c r="E1306" s="25"/>
      <c r="F1306" s="33"/>
      <c r="G1306" s="34"/>
      <c r="H1306" s="35"/>
      <c r="I1306" s="329"/>
      <c r="J1306" s="7"/>
      <c r="K1306" s="4"/>
      <c r="L1306" s="4"/>
      <c r="M1306" s="4"/>
      <c r="N1306" s="4"/>
      <c r="O1306" s="4"/>
      <c r="P1306" s="4"/>
      <c r="Q1306" s="4"/>
      <c r="R1306" s="4"/>
      <c r="S1306" s="4"/>
    </row>
    <row r="1307" spans="2:19" ht="18.75" customHeight="1" x14ac:dyDescent="0.25">
      <c r="B1307" s="64"/>
      <c r="C1307" s="25"/>
      <c r="D1307" s="69"/>
      <c r="E1307" s="25"/>
      <c r="F1307" s="33"/>
      <c r="G1307" s="34"/>
      <c r="H1307" s="35"/>
      <c r="I1307" s="329"/>
      <c r="J1307" s="7"/>
      <c r="K1307" s="4"/>
      <c r="L1307" s="4"/>
      <c r="M1307" s="4"/>
      <c r="N1307" s="4"/>
      <c r="O1307" s="4"/>
      <c r="P1307" s="4"/>
      <c r="Q1307" s="4"/>
      <c r="R1307" s="4"/>
      <c r="S1307" s="4"/>
    </row>
    <row r="1308" spans="2:19" ht="18.75" customHeight="1" x14ac:dyDescent="0.25">
      <c r="B1308" s="64"/>
      <c r="C1308" s="25"/>
      <c r="D1308" s="69"/>
      <c r="E1308" s="25"/>
      <c r="F1308" s="33"/>
      <c r="G1308" s="34"/>
      <c r="H1308" s="35"/>
      <c r="I1308" s="329"/>
      <c r="J1308" s="7"/>
      <c r="K1308" s="4"/>
      <c r="L1308" s="4"/>
      <c r="M1308" s="4"/>
      <c r="N1308" s="4"/>
      <c r="O1308" s="4"/>
      <c r="P1308" s="4"/>
      <c r="Q1308" s="4"/>
      <c r="R1308" s="4"/>
      <c r="S1308" s="4"/>
    </row>
    <row r="1309" spans="2:19" ht="18.75" customHeight="1" x14ac:dyDescent="0.25">
      <c r="B1309" s="64"/>
      <c r="C1309" s="25"/>
      <c r="D1309" s="69"/>
      <c r="E1309" s="25"/>
      <c r="F1309" s="33"/>
      <c r="G1309" s="34"/>
      <c r="H1309" s="35"/>
      <c r="I1309" s="329"/>
      <c r="J1309" s="7"/>
      <c r="K1309" s="4"/>
      <c r="L1309" s="4"/>
      <c r="M1309" s="4"/>
      <c r="N1309" s="4"/>
      <c r="O1309" s="4"/>
      <c r="P1309" s="4"/>
      <c r="Q1309" s="4"/>
      <c r="R1309" s="4"/>
      <c r="S1309" s="4"/>
    </row>
    <row r="1310" spans="2:19" ht="18.75" customHeight="1" x14ac:dyDescent="0.25">
      <c r="B1310" s="64"/>
      <c r="C1310" s="25"/>
      <c r="D1310" s="69"/>
      <c r="E1310" s="25"/>
      <c r="F1310" s="33"/>
      <c r="G1310" s="34"/>
      <c r="H1310" s="35"/>
      <c r="I1310" s="329"/>
      <c r="J1310" s="7"/>
      <c r="K1310" s="4"/>
      <c r="L1310" s="4"/>
      <c r="M1310" s="4"/>
      <c r="N1310" s="4"/>
      <c r="O1310" s="4"/>
      <c r="P1310" s="4"/>
      <c r="Q1310" s="4"/>
      <c r="R1310" s="4"/>
      <c r="S1310" s="4"/>
    </row>
    <row r="1311" spans="2:19" ht="18.75" customHeight="1" x14ac:dyDescent="0.25">
      <c r="B1311" s="64"/>
      <c r="C1311" s="25"/>
      <c r="D1311" s="69"/>
      <c r="E1311" s="25"/>
      <c r="F1311" s="33"/>
      <c r="G1311" s="34"/>
      <c r="H1311" s="35"/>
      <c r="I1311" s="329"/>
      <c r="J1311" s="7"/>
      <c r="K1311" s="4"/>
      <c r="L1311" s="4"/>
      <c r="M1311" s="4"/>
      <c r="N1311" s="4"/>
      <c r="O1311" s="4"/>
      <c r="P1311" s="4"/>
      <c r="Q1311" s="4"/>
      <c r="R1311" s="4"/>
      <c r="S1311" s="4"/>
    </row>
    <row r="1312" spans="2:19" ht="18.75" customHeight="1" x14ac:dyDescent="0.25">
      <c r="B1312" s="64"/>
      <c r="C1312" s="25"/>
      <c r="D1312" s="69"/>
      <c r="E1312" s="25"/>
      <c r="F1312" s="33"/>
      <c r="G1312" s="34"/>
      <c r="H1312" s="35"/>
      <c r="I1312" s="329"/>
      <c r="J1312" s="7"/>
      <c r="K1312" s="4"/>
      <c r="L1312" s="4"/>
      <c r="M1312" s="4"/>
      <c r="N1312" s="4"/>
      <c r="O1312" s="4"/>
      <c r="P1312" s="4"/>
      <c r="Q1312" s="4"/>
      <c r="R1312" s="4"/>
      <c r="S1312" s="4"/>
    </row>
    <row r="1313" spans="2:19" ht="18.75" customHeight="1" x14ac:dyDescent="0.25">
      <c r="B1313" s="64"/>
      <c r="C1313" s="25"/>
      <c r="D1313" s="69"/>
      <c r="E1313" s="25"/>
      <c r="F1313" s="33"/>
      <c r="G1313" s="34"/>
      <c r="H1313" s="35"/>
      <c r="I1313" s="329"/>
      <c r="J1313" s="7"/>
      <c r="K1313" s="4"/>
      <c r="L1313" s="4"/>
      <c r="M1313" s="4"/>
      <c r="N1313" s="4"/>
      <c r="O1313" s="4"/>
      <c r="P1313" s="4"/>
      <c r="Q1313" s="4"/>
      <c r="R1313" s="4"/>
      <c r="S1313" s="4"/>
    </row>
    <row r="1314" spans="2:19" ht="18.75" customHeight="1" x14ac:dyDescent="0.25">
      <c r="B1314" s="64"/>
      <c r="C1314" s="25"/>
      <c r="D1314" s="69"/>
      <c r="E1314" s="25"/>
      <c r="F1314" s="33"/>
      <c r="G1314" s="34"/>
      <c r="H1314" s="35"/>
      <c r="I1314" s="329"/>
      <c r="J1314" s="7"/>
      <c r="K1314" s="4"/>
      <c r="L1314" s="4"/>
      <c r="M1314" s="4"/>
      <c r="N1314" s="4"/>
      <c r="O1314" s="4"/>
      <c r="P1314" s="4"/>
      <c r="Q1314" s="4"/>
      <c r="R1314" s="4"/>
      <c r="S1314" s="4"/>
    </row>
    <row r="1315" spans="2:19" ht="18.75" customHeight="1" x14ac:dyDescent="0.25">
      <c r="B1315" s="64"/>
      <c r="C1315" s="25"/>
      <c r="D1315" s="69"/>
      <c r="E1315" s="25"/>
      <c r="F1315" s="33"/>
      <c r="G1315" s="34"/>
      <c r="H1315" s="35"/>
      <c r="I1315" s="329"/>
      <c r="J1315" s="7"/>
      <c r="K1315" s="4"/>
      <c r="L1315" s="4"/>
      <c r="M1315" s="4"/>
      <c r="N1315" s="4"/>
      <c r="O1315" s="4"/>
      <c r="P1315" s="4"/>
      <c r="Q1315" s="4"/>
      <c r="R1315" s="4"/>
      <c r="S1315" s="4"/>
    </row>
    <row r="1316" spans="2:19" ht="18.75" customHeight="1" x14ac:dyDescent="0.25">
      <c r="B1316" s="64"/>
      <c r="C1316" s="25"/>
      <c r="D1316" s="69"/>
      <c r="E1316" s="25"/>
      <c r="F1316" s="33"/>
      <c r="G1316" s="34"/>
      <c r="H1316" s="35"/>
      <c r="I1316" s="329"/>
      <c r="J1316" s="7"/>
      <c r="K1316" s="4"/>
      <c r="L1316" s="4"/>
      <c r="M1316" s="4"/>
      <c r="N1316" s="4"/>
      <c r="O1316" s="4"/>
      <c r="P1316" s="4"/>
      <c r="Q1316" s="4"/>
      <c r="R1316" s="4"/>
      <c r="S1316" s="4"/>
    </row>
    <row r="1317" spans="2:19" ht="18.75" customHeight="1" x14ac:dyDescent="0.25">
      <c r="B1317" s="64"/>
      <c r="C1317" s="25"/>
      <c r="D1317" s="69"/>
      <c r="E1317" s="25"/>
      <c r="F1317" s="33"/>
      <c r="G1317" s="34"/>
      <c r="H1317" s="35"/>
      <c r="I1317" s="329"/>
      <c r="J1317" s="7"/>
      <c r="K1317" s="4"/>
      <c r="L1317" s="4"/>
      <c r="M1317" s="4"/>
      <c r="N1317" s="4"/>
      <c r="O1317" s="4"/>
      <c r="P1317" s="4"/>
      <c r="Q1317" s="4"/>
      <c r="R1317" s="4"/>
      <c r="S1317" s="4"/>
    </row>
    <row r="1318" spans="2:19" ht="18.75" customHeight="1" x14ac:dyDescent="0.25">
      <c r="B1318" s="64"/>
      <c r="C1318" s="25"/>
      <c r="D1318" s="69"/>
      <c r="E1318" s="25"/>
      <c r="F1318" s="33"/>
      <c r="G1318" s="34"/>
      <c r="H1318" s="35"/>
      <c r="I1318" s="329"/>
      <c r="J1318" s="7"/>
      <c r="K1318" s="4"/>
      <c r="L1318" s="4"/>
      <c r="M1318" s="4"/>
      <c r="N1318" s="4"/>
      <c r="O1318" s="4"/>
      <c r="P1318" s="4"/>
      <c r="Q1318" s="4"/>
      <c r="R1318" s="4"/>
      <c r="S1318" s="4"/>
    </row>
    <row r="1319" spans="2:19" ht="18.75" customHeight="1" x14ac:dyDescent="0.25">
      <c r="B1319" s="64"/>
      <c r="C1319" s="25"/>
      <c r="D1319" s="69"/>
      <c r="E1319" s="25"/>
      <c r="F1319" s="33"/>
      <c r="G1319" s="34"/>
      <c r="H1319" s="35"/>
      <c r="I1319" s="329"/>
      <c r="J1319" s="7"/>
      <c r="K1319" s="4"/>
      <c r="L1319" s="4"/>
      <c r="M1319" s="4"/>
      <c r="N1319" s="4"/>
      <c r="O1319" s="4"/>
      <c r="P1319" s="4"/>
      <c r="Q1319" s="4"/>
      <c r="R1319" s="4"/>
      <c r="S1319" s="4"/>
    </row>
    <row r="1320" spans="2:19" ht="18.75" customHeight="1" x14ac:dyDescent="0.25">
      <c r="B1320" s="64"/>
      <c r="C1320" s="25"/>
      <c r="D1320" s="69"/>
      <c r="E1320" s="25"/>
      <c r="F1320" s="33"/>
      <c r="G1320" s="34"/>
      <c r="H1320" s="35"/>
      <c r="I1320" s="329"/>
      <c r="J1320" s="7"/>
      <c r="K1320" s="4"/>
      <c r="L1320" s="4"/>
      <c r="M1320" s="4"/>
      <c r="N1320" s="4"/>
      <c r="O1320" s="4"/>
      <c r="P1320" s="4"/>
      <c r="Q1320" s="4"/>
      <c r="R1320" s="4"/>
      <c r="S1320" s="4"/>
    </row>
    <row r="1321" spans="2:19" ht="18.75" customHeight="1" x14ac:dyDescent="0.25">
      <c r="B1321" s="64"/>
      <c r="C1321" s="25"/>
      <c r="D1321" s="69"/>
      <c r="E1321" s="25"/>
      <c r="F1321" s="33"/>
      <c r="G1321" s="34"/>
      <c r="H1321" s="35"/>
      <c r="I1321" s="329"/>
      <c r="J1321" s="7"/>
      <c r="K1321" s="4"/>
      <c r="L1321" s="4"/>
      <c r="M1321" s="4"/>
      <c r="N1321" s="4"/>
      <c r="O1321" s="4"/>
      <c r="P1321" s="4"/>
      <c r="Q1321" s="4"/>
      <c r="R1321" s="4"/>
      <c r="S1321" s="4"/>
    </row>
    <row r="1322" spans="2:19" ht="18.75" customHeight="1" x14ac:dyDescent="0.25">
      <c r="B1322" s="64"/>
      <c r="C1322" s="25"/>
      <c r="D1322" s="69"/>
      <c r="E1322" s="25"/>
      <c r="F1322" s="33"/>
      <c r="G1322" s="34"/>
      <c r="H1322" s="35"/>
      <c r="I1322" s="329"/>
      <c r="J1322" s="7"/>
      <c r="K1322" s="4"/>
      <c r="L1322" s="4"/>
      <c r="M1322" s="4"/>
      <c r="N1322" s="4"/>
      <c r="O1322" s="4"/>
      <c r="P1322" s="4"/>
      <c r="Q1322" s="4"/>
      <c r="R1322" s="4"/>
      <c r="S1322" s="4"/>
    </row>
    <row r="1323" spans="2:19" ht="18.75" customHeight="1" x14ac:dyDescent="0.25">
      <c r="B1323" s="64"/>
      <c r="C1323" s="25"/>
      <c r="D1323" s="69"/>
      <c r="E1323" s="25"/>
      <c r="F1323" s="33"/>
      <c r="G1323" s="34"/>
      <c r="H1323" s="35"/>
      <c r="I1323" s="329"/>
      <c r="J1323" s="7"/>
      <c r="K1323" s="4"/>
      <c r="L1323" s="4"/>
      <c r="M1323" s="4"/>
      <c r="N1323" s="4"/>
      <c r="O1323" s="4"/>
      <c r="P1323" s="4"/>
      <c r="Q1323" s="4"/>
      <c r="R1323" s="4"/>
      <c r="S1323" s="4"/>
    </row>
    <row r="1324" spans="2:19" ht="18.75" customHeight="1" x14ac:dyDescent="0.25">
      <c r="B1324" s="64"/>
      <c r="C1324" s="25"/>
      <c r="D1324" s="69"/>
      <c r="E1324" s="25"/>
      <c r="F1324" s="33"/>
      <c r="G1324" s="34"/>
      <c r="H1324" s="35"/>
      <c r="I1324" s="329"/>
      <c r="J1324" s="7"/>
      <c r="K1324" s="4"/>
      <c r="L1324" s="4"/>
      <c r="M1324" s="4"/>
      <c r="N1324" s="4"/>
      <c r="O1324" s="4"/>
      <c r="P1324" s="4"/>
      <c r="Q1324" s="4"/>
      <c r="R1324" s="4"/>
      <c r="S1324" s="4"/>
    </row>
    <row r="1325" spans="2:19" ht="18.75" customHeight="1" x14ac:dyDescent="0.25">
      <c r="B1325" s="64"/>
      <c r="C1325" s="25"/>
      <c r="D1325" s="69"/>
      <c r="E1325" s="25"/>
      <c r="F1325" s="33"/>
      <c r="G1325" s="34"/>
      <c r="H1325" s="35"/>
      <c r="I1325" s="329"/>
      <c r="J1325" s="7"/>
      <c r="K1325" s="4"/>
      <c r="L1325" s="4"/>
      <c r="M1325" s="4"/>
      <c r="N1325" s="4"/>
      <c r="O1325" s="4"/>
      <c r="P1325" s="4"/>
      <c r="Q1325" s="4"/>
      <c r="R1325" s="4"/>
      <c r="S1325" s="4"/>
    </row>
    <row r="1326" spans="2:19" ht="18.75" customHeight="1" x14ac:dyDescent="0.25">
      <c r="B1326" s="64"/>
      <c r="C1326" s="25"/>
      <c r="D1326" s="69"/>
      <c r="E1326" s="25"/>
      <c r="F1326" s="33"/>
      <c r="G1326" s="34"/>
      <c r="H1326" s="35"/>
      <c r="I1326" s="329"/>
      <c r="J1326" s="7"/>
      <c r="K1326" s="4"/>
      <c r="L1326" s="4"/>
      <c r="M1326" s="4"/>
      <c r="N1326" s="4"/>
      <c r="O1326" s="4"/>
      <c r="P1326" s="4"/>
      <c r="Q1326" s="4"/>
      <c r="R1326" s="4"/>
      <c r="S1326" s="4"/>
    </row>
    <row r="1327" spans="2:19" ht="18.75" customHeight="1" x14ac:dyDescent="0.25">
      <c r="B1327" s="64"/>
      <c r="C1327" s="25"/>
      <c r="D1327" s="69"/>
      <c r="E1327" s="25"/>
      <c r="F1327" s="33"/>
      <c r="G1327" s="34"/>
      <c r="H1327" s="35"/>
      <c r="I1327" s="329"/>
      <c r="J1327" s="7"/>
      <c r="K1327" s="4"/>
      <c r="L1327" s="4"/>
      <c r="M1327" s="4"/>
      <c r="N1327" s="4"/>
      <c r="O1327" s="4"/>
      <c r="P1327" s="4"/>
      <c r="Q1327" s="4"/>
      <c r="R1327" s="4"/>
      <c r="S1327" s="4"/>
    </row>
    <row r="1328" spans="2:19" ht="18.75" customHeight="1" x14ac:dyDescent="0.25">
      <c r="B1328" s="64"/>
      <c r="C1328" s="25"/>
      <c r="D1328" s="69"/>
      <c r="E1328" s="25"/>
      <c r="F1328" s="33"/>
      <c r="G1328" s="34"/>
      <c r="H1328" s="35"/>
      <c r="I1328" s="329"/>
      <c r="J1328" s="7"/>
      <c r="K1328" s="4"/>
      <c r="L1328" s="4"/>
      <c r="M1328" s="4"/>
      <c r="N1328" s="4"/>
      <c r="O1328" s="4"/>
      <c r="P1328" s="4"/>
      <c r="Q1328" s="4"/>
      <c r="R1328" s="4"/>
      <c r="S1328" s="4"/>
    </row>
    <row r="1329" spans="2:19" ht="18.75" customHeight="1" x14ac:dyDescent="0.25">
      <c r="B1329" s="64"/>
      <c r="C1329" s="25"/>
      <c r="D1329" s="69"/>
      <c r="E1329" s="25"/>
      <c r="F1329" s="33"/>
      <c r="G1329" s="34"/>
      <c r="H1329" s="35"/>
      <c r="I1329" s="329"/>
      <c r="J1329" s="7"/>
      <c r="K1329" s="4"/>
      <c r="L1329" s="4"/>
      <c r="M1329" s="4"/>
      <c r="N1329" s="4"/>
      <c r="O1329" s="4"/>
      <c r="P1329" s="4"/>
      <c r="Q1329" s="4"/>
      <c r="R1329" s="4"/>
      <c r="S1329" s="4"/>
    </row>
    <row r="1330" spans="2:19" ht="18.75" customHeight="1" x14ac:dyDescent="0.25">
      <c r="B1330" s="64"/>
      <c r="C1330" s="25"/>
      <c r="D1330" s="69"/>
      <c r="E1330" s="25"/>
      <c r="F1330" s="33"/>
      <c r="G1330" s="34"/>
      <c r="H1330" s="35"/>
      <c r="I1330" s="329"/>
      <c r="J1330" s="7"/>
      <c r="K1330" s="4"/>
      <c r="L1330" s="4"/>
      <c r="M1330" s="4"/>
      <c r="N1330" s="4"/>
      <c r="O1330" s="4"/>
      <c r="P1330" s="4"/>
      <c r="Q1330" s="4"/>
      <c r="R1330" s="4"/>
      <c r="S1330" s="4"/>
    </row>
    <row r="1331" spans="2:19" ht="18.75" customHeight="1" x14ac:dyDescent="0.25">
      <c r="B1331" s="64"/>
      <c r="C1331" s="25"/>
      <c r="D1331" s="69"/>
      <c r="E1331" s="25"/>
      <c r="F1331" s="33"/>
      <c r="G1331" s="34"/>
      <c r="H1331" s="35"/>
      <c r="I1331" s="329"/>
      <c r="J1331" s="7"/>
      <c r="K1331" s="4"/>
      <c r="L1331" s="4"/>
      <c r="M1331" s="4"/>
      <c r="N1331" s="4"/>
      <c r="O1331" s="4"/>
      <c r="P1331" s="4"/>
      <c r="Q1331" s="4"/>
      <c r="R1331" s="4"/>
      <c r="S1331" s="4"/>
    </row>
    <row r="1332" spans="2:19" ht="18.75" customHeight="1" x14ac:dyDescent="0.25">
      <c r="B1332" s="64"/>
      <c r="C1332" s="25"/>
      <c r="D1332" s="69"/>
      <c r="E1332" s="25"/>
      <c r="F1332" s="33"/>
      <c r="G1332" s="34"/>
      <c r="H1332" s="35"/>
      <c r="I1332" s="329"/>
      <c r="J1332" s="7"/>
      <c r="K1332" s="4"/>
      <c r="L1332" s="4"/>
      <c r="M1332" s="4"/>
      <c r="N1332" s="4"/>
      <c r="O1332" s="4"/>
      <c r="P1332" s="4"/>
      <c r="Q1332" s="4"/>
      <c r="R1332" s="4"/>
      <c r="S1332" s="4"/>
    </row>
    <row r="1333" spans="2:19" ht="18.75" customHeight="1" x14ac:dyDescent="0.25">
      <c r="B1333" s="64"/>
      <c r="C1333" s="25"/>
      <c r="D1333" s="69"/>
      <c r="E1333" s="25"/>
      <c r="F1333" s="33"/>
      <c r="G1333" s="34"/>
      <c r="H1333" s="35"/>
      <c r="I1333" s="329"/>
      <c r="J1333" s="7"/>
      <c r="K1333" s="4"/>
      <c r="L1333" s="4"/>
      <c r="M1333" s="4"/>
      <c r="N1333" s="4"/>
      <c r="O1333" s="4"/>
      <c r="P1333" s="4"/>
      <c r="Q1333" s="4"/>
      <c r="R1333" s="4"/>
      <c r="S1333" s="4"/>
    </row>
    <row r="1334" spans="2:19" ht="18.75" customHeight="1" x14ac:dyDescent="0.25">
      <c r="B1334" s="64"/>
      <c r="C1334" s="25"/>
      <c r="D1334" s="69"/>
      <c r="E1334" s="25"/>
      <c r="F1334" s="33"/>
      <c r="G1334" s="34"/>
      <c r="H1334" s="35"/>
      <c r="I1334" s="329"/>
      <c r="J1334" s="7"/>
      <c r="K1334" s="4"/>
      <c r="L1334" s="4"/>
      <c r="M1334" s="4"/>
      <c r="N1334" s="4"/>
      <c r="O1334" s="4"/>
      <c r="P1334" s="4"/>
      <c r="Q1334" s="4"/>
      <c r="R1334" s="4"/>
      <c r="S1334" s="4"/>
    </row>
    <row r="1335" spans="2:19" ht="18.75" customHeight="1" x14ac:dyDescent="0.25">
      <c r="B1335" s="64"/>
      <c r="C1335" s="25"/>
      <c r="D1335" s="69"/>
      <c r="E1335" s="25"/>
      <c r="F1335" s="33"/>
      <c r="G1335" s="34"/>
      <c r="H1335" s="35"/>
      <c r="I1335" s="329"/>
      <c r="J1335" s="7"/>
      <c r="K1335" s="4"/>
      <c r="L1335" s="4"/>
      <c r="M1335" s="4"/>
      <c r="N1335" s="4"/>
      <c r="O1335" s="4"/>
      <c r="P1335" s="4"/>
      <c r="Q1335" s="4"/>
      <c r="R1335" s="4"/>
      <c r="S1335" s="4"/>
    </row>
    <row r="1336" spans="2:19" ht="18.75" customHeight="1" x14ac:dyDescent="0.25">
      <c r="B1336" s="64"/>
      <c r="C1336" s="25"/>
      <c r="D1336" s="69"/>
      <c r="E1336" s="25"/>
      <c r="F1336" s="33"/>
      <c r="G1336" s="34"/>
      <c r="H1336" s="35"/>
      <c r="I1336" s="329"/>
      <c r="J1336" s="7"/>
      <c r="K1336" s="4"/>
      <c r="L1336" s="4"/>
      <c r="M1336" s="4"/>
      <c r="N1336" s="4"/>
      <c r="O1336" s="4"/>
      <c r="P1336" s="4"/>
      <c r="Q1336" s="4"/>
      <c r="R1336" s="4"/>
      <c r="S1336" s="4"/>
    </row>
    <row r="1337" spans="2:19" ht="18.75" customHeight="1" x14ac:dyDescent="0.25">
      <c r="B1337" s="64"/>
      <c r="C1337" s="25"/>
      <c r="D1337" s="69"/>
      <c r="E1337" s="25"/>
      <c r="F1337" s="33"/>
      <c r="G1337" s="34"/>
      <c r="H1337" s="35"/>
      <c r="I1337" s="329"/>
      <c r="J1337" s="7"/>
      <c r="K1337" s="4"/>
      <c r="L1337" s="4"/>
      <c r="M1337" s="4"/>
      <c r="N1337" s="4"/>
      <c r="O1337" s="4"/>
      <c r="P1337" s="4"/>
      <c r="Q1337" s="4"/>
      <c r="R1337" s="4"/>
      <c r="S1337" s="4"/>
    </row>
    <row r="1338" spans="2:19" ht="18.75" customHeight="1" x14ac:dyDescent="0.25">
      <c r="B1338" s="64"/>
      <c r="C1338" s="25"/>
      <c r="D1338" s="69"/>
      <c r="E1338" s="25"/>
      <c r="F1338" s="33"/>
      <c r="G1338" s="34"/>
      <c r="H1338" s="35"/>
      <c r="I1338" s="329"/>
      <c r="J1338" s="7"/>
      <c r="K1338" s="4"/>
      <c r="L1338" s="4"/>
      <c r="M1338" s="4"/>
      <c r="N1338" s="4"/>
      <c r="O1338" s="4"/>
      <c r="P1338" s="4"/>
      <c r="Q1338" s="4"/>
      <c r="R1338" s="4"/>
      <c r="S1338" s="4"/>
    </row>
    <row r="1339" spans="2:19" ht="18.75" customHeight="1" x14ac:dyDescent="0.25">
      <c r="B1339" s="64"/>
      <c r="C1339" s="25"/>
      <c r="D1339" s="69"/>
      <c r="E1339" s="25"/>
      <c r="F1339" s="33"/>
      <c r="G1339" s="34"/>
      <c r="H1339" s="35"/>
      <c r="I1339" s="329"/>
      <c r="J1339" s="7"/>
      <c r="K1339" s="4"/>
      <c r="L1339" s="4"/>
      <c r="M1339" s="4"/>
      <c r="N1339" s="4"/>
      <c r="O1339" s="4"/>
      <c r="P1339" s="4"/>
      <c r="Q1339" s="4"/>
      <c r="R1339" s="4"/>
      <c r="S1339" s="4"/>
    </row>
    <row r="1340" spans="2:19" ht="18.75" customHeight="1" x14ac:dyDescent="0.25">
      <c r="B1340" s="64"/>
      <c r="C1340" s="25"/>
      <c r="D1340" s="69"/>
      <c r="E1340" s="25"/>
      <c r="F1340" s="33"/>
      <c r="G1340" s="34"/>
      <c r="H1340" s="35"/>
      <c r="I1340" s="329"/>
      <c r="J1340" s="7"/>
      <c r="K1340" s="4"/>
      <c r="L1340" s="4"/>
      <c r="M1340" s="4"/>
      <c r="N1340" s="4"/>
      <c r="O1340" s="4"/>
      <c r="P1340" s="4"/>
      <c r="Q1340" s="4"/>
      <c r="R1340" s="4"/>
      <c r="S1340" s="4"/>
    </row>
    <row r="1341" spans="2:19" ht="18.75" customHeight="1" x14ac:dyDescent="0.25">
      <c r="B1341" s="64"/>
      <c r="C1341" s="25"/>
      <c r="D1341" s="69"/>
      <c r="E1341" s="25"/>
      <c r="F1341" s="33"/>
      <c r="G1341" s="34"/>
      <c r="H1341" s="35"/>
      <c r="I1341" s="329"/>
      <c r="J1341" s="7"/>
      <c r="K1341" s="4"/>
      <c r="L1341" s="4"/>
      <c r="M1341" s="4"/>
      <c r="N1341" s="4"/>
      <c r="O1341" s="4"/>
      <c r="P1341" s="4"/>
      <c r="Q1341" s="4"/>
      <c r="R1341" s="4"/>
      <c r="S1341" s="4"/>
    </row>
    <row r="1342" spans="2:19" ht="18.75" customHeight="1" x14ac:dyDescent="0.25">
      <c r="B1342" s="64"/>
      <c r="C1342" s="25"/>
      <c r="D1342" s="69"/>
      <c r="E1342" s="25"/>
      <c r="F1342" s="33"/>
      <c r="G1342" s="34"/>
      <c r="H1342" s="35"/>
      <c r="I1342" s="329"/>
      <c r="J1342" s="7"/>
      <c r="K1342" s="4"/>
      <c r="L1342" s="4"/>
      <c r="M1342" s="4"/>
      <c r="N1342" s="4"/>
      <c r="O1342" s="4"/>
      <c r="P1342" s="4"/>
      <c r="Q1342" s="4"/>
      <c r="R1342" s="4"/>
      <c r="S1342" s="4"/>
    </row>
    <row r="1343" spans="2:19" ht="18.75" customHeight="1" x14ac:dyDescent="0.25">
      <c r="B1343" s="64"/>
      <c r="C1343" s="25"/>
      <c r="D1343" s="69"/>
      <c r="E1343" s="25"/>
      <c r="F1343" s="33"/>
      <c r="G1343" s="34"/>
      <c r="H1343" s="35"/>
      <c r="I1343" s="329"/>
      <c r="J1343" s="7"/>
      <c r="K1343" s="4"/>
      <c r="L1343" s="4"/>
      <c r="M1343" s="4"/>
      <c r="N1343" s="4"/>
      <c r="O1343" s="4"/>
      <c r="P1343" s="4"/>
      <c r="Q1343" s="4"/>
      <c r="R1343" s="4"/>
      <c r="S1343" s="4"/>
    </row>
    <row r="1344" spans="2:19" ht="18.75" customHeight="1" x14ac:dyDescent="0.25">
      <c r="B1344" s="64"/>
      <c r="C1344" s="25"/>
      <c r="D1344" s="69"/>
      <c r="E1344" s="25"/>
      <c r="F1344" s="33"/>
      <c r="G1344" s="34"/>
      <c r="H1344" s="35"/>
      <c r="I1344" s="329"/>
      <c r="J1344" s="7"/>
      <c r="K1344" s="4"/>
      <c r="L1344" s="4"/>
      <c r="M1344" s="4"/>
      <c r="N1344" s="4"/>
      <c r="O1344" s="4"/>
      <c r="P1344" s="4"/>
      <c r="Q1344" s="4"/>
      <c r="R1344" s="4"/>
      <c r="S1344" s="4"/>
    </row>
    <row r="1345" spans="2:19" ht="18.75" customHeight="1" x14ac:dyDescent="0.25">
      <c r="B1345" s="64"/>
      <c r="C1345" s="25"/>
      <c r="D1345" s="69"/>
      <c r="E1345" s="25"/>
      <c r="F1345" s="33"/>
      <c r="G1345" s="34"/>
      <c r="H1345" s="35"/>
      <c r="I1345" s="329"/>
      <c r="J1345" s="7"/>
      <c r="K1345" s="4"/>
      <c r="L1345" s="4"/>
      <c r="M1345" s="4"/>
      <c r="N1345" s="4"/>
      <c r="O1345" s="4"/>
      <c r="P1345" s="4"/>
      <c r="Q1345" s="4"/>
      <c r="R1345" s="4"/>
      <c r="S1345" s="4"/>
    </row>
    <row r="1346" spans="2:19" ht="18.75" customHeight="1" x14ac:dyDescent="0.25">
      <c r="B1346" s="64"/>
      <c r="C1346" s="25"/>
      <c r="D1346" s="69"/>
      <c r="E1346" s="25"/>
      <c r="F1346" s="33"/>
      <c r="G1346" s="34"/>
      <c r="H1346" s="35"/>
      <c r="I1346" s="329"/>
      <c r="J1346" s="7"/>
      <c r="K1346" s="4"/>
      <c r="L1346" s="4"/>
      <c r="M1346" s="4"/>
      <c r="N1346" s="4"/>
      <c r="O1346" s="4"/>
      <c r="P1346" s="4"/>
      <c r="Q1346" s="4"/>
      <c r="R1346" s="4"/>
      <c r="S1346" s="4"/>
    </row>
    <row r="1347" spans="2:19" ht="18.75" customHeight="1" x14ac:dyDescent="0.25">
      <c r="B1347" s="64"/>
      <c r="C1347" s="25"/>
      <c r="D1347" s="69"/>
      <c r="E1347" s="25"/>
      <c r="F1347" s="33"/>
      <c r="G1347" s="34"/>
      <c r="H1347" s="35"/>
      <c r="I1347" s="329"/>
      <c r="J1347" s="7"/>
      <c r="K1347" s="4"/>
      <c r="L1347" s="4"/>
      <c r="M1347" s="4"/>
      <c r="N1347" s="4"/>
      <c r="O1347" s="4"/>
      <c r="P1347" s="4"/>
      <c r="Q1347" s="4"/>
      <c r="R1347" s="4"/>
      <c r="S1347" s="4"/>
    </row>
    <row r="1348" spans="2:19" ht="18.75" customHeight="1" x14ac:dyDescent="0.25">
      <c r="B1348" s="64"/>
      <c r="C1348" s="25"/>
      <c r="D1348" s="69"/>
      <c r="E1348" s="25"/>
      <c r="F1348" s="33"/>
      <c r="G1348" s="34"/>
      <c r="H1348" s="35"/>
      <c r="I1348" s="329"/>
      <c r="J1348" s="7"/>
      <c r="K1348" s="4"/>
      <c r="L1348" s="4"/>
      <c r="M1348" s="4"/>
      <c r="N1348" s="4"/>
      <c r="O1348" s="4"/>
      <c r="P1348" s="4"/>
      <c r="Q1348" s="4"/>
      <c r="R1348" s="4"/>
      <c r="S1348" s="4"/>
    </row>
    <row r="1349" spans="2:19" ht="18.75" customHeight="1" x14ac:dyDescent="0.25">
      <c r="B1349" s="64"/>
      <c r="C1349" s="25"/>
      <c r="D1349" s="69"/>
      <c r="E1349" s="25"/>
      <c r="F1349" s="33"/>
      <c r="G1349" s="34"/>
      <c r="H1349" s="35"/>
      <c r="I1349" s="329"/>
      <c r="J1349" s="7"/>
      <c r="K1349" s="4"/>
      <c r="L1349" s="4"/>
      <c r="M1349" s="4"/>
      <c r="N1349" s="4"/>
      <c r="O1349" s="4"/>
      <c r="P1349" s="4"/>
      <c r="Q1349" s="4"/>
      <c r="R1349" s="4"/>
      <c r="S1349" s="4"/>
    </row>
    <row r="1350" spans="2:19" ht="18.75" customHeight="1" x14ac:dyDescent="0.25">
      <c r="B1350" s="64"/>
      <c r="C1350" s="25"/>
      <c r="D1350" s="69"/>
      <c r="E1350" s="25"/>
      <c r="F1350" s="33"/>
      <c r="G1350" s="34"/>
      <c r="H1350" s="35"/>
      <c r="I1350" s="329"/>
      <c r="J1350" s="7"/>
      <c r="K1350" s="4"/>
      <c r="L1350" s="4"/>
      <c r="M1350" s="4"/>
      <c r="N1350" s="4"/>
      <c r="O1350" s="4"/>
      <c r="P1350" s="4"/>
      <c r="Q1350" s="4"/>
      <c r="R1350" s="4"/>
      <c r="S1350" s="4"/>
    </row>
    <row r="1351" spans="2:19" ht="18.75" customHeight="1" x14ac:dyDescent="0.25">
      <c r="B1351" s="64"/>
      <c r="C1351" s="25"/>
      <c r="D1351" s="69"/>
      <c r="E1351" s="25"/>
      <c r="F1351" s="33"/>
      <c r="G1351" s="34"/>
      <c r="H1351" s="35"/>
      <c r="I1351" s="329"/>
      <c r="J1351" s="7"/>
      <c r="K1351" s="4"/>
      <c r="L1351" s="4"/>
      <c r="M1351" s="4"/>
      <c r="N1351" s="4"/>
      <c r="O1351" s="4"/>
      <c r="P1351" s="4"/>
      <c r="Q1351" s="4"/>
      <c r="R1351" s="4"/>
      <c r="S1351" s="4"/>
    </row>
    <row r="1352" spans="2:19" ht="18.75" customHeight="1" x14ac:dyDescent="0.25">
      <c r="B1352" s="64"/>
      <c r="C1352" s="25"/>
      <c r="D1352" s="69"/>
      <c r="E1352" s="25"/>
      <c r="F1352" s="33"/>
      <c r="G1352" s="34"/>
      <c r="H1352" s="35"/>
      <c r="I1352" s="329"/>
      <c r="J1352" s="7"/>
      <c r="K1352" s="4"/>
      <c r="L1352" s="4"/>
      <c r="M1352" s="4"/>
      <c r="N1352" s="4"/>
      <c r="O1352" s="4"/>
      <c r="P1352" s="4"/>
      <c r="Q1352" s="4"/>
      <c r="R1352" s="4"/>
      <c r="S1352" s="4"/>
    </row>
    <row r="1353" spans="2:19" ht="18.75" customHeight="1" x14ac:dyDescent="0.25">
      <c r="B1353" s="64"/>
      <c r="C1353" s="25"/>
      <c r="D1353" s="69"/>
      <c r="E1353" s="25"/>
      <c r="F1353" s="33"/>
      <c r="G1353" s="34"/>
      <c r="H1353" s="35"/>
      <c r="I1353" s="329"/>
      <c r="J1353" s="7"/>
      <c r="K1353" s="4"/>
      <c r="L1353" s="4"/>
      <c r="M1353" s="4"/>
      <c r="N1353" s="4"/>
      <c r="O1353" s="4"/>
      <c r="P1353" s="4"/>
      <c r="Q1353" s="4"/>
      <c r="R1353" s="4"/>
      <c r="S1353" s="4"/>
    </row>
    <row r="1354" spans="2:19" ht="18.75" customHeight="1" x14ac:dyDescent="0.25">
      <c r="B1354" s="64"/>
      <c r="C1354" s="25"/>
      <c r="D1354" s="69"/>
      <c r="E1354" s="25"/>
      <c r="F1354" s="33"/>
      <c r="G1354" s="34"/>
      <c r="H1354" s="35"/>
      <c r="I1354" s="329"/>
      <c r="J1354" s="7"/>
      <c r="K1354" s="4"/>
      <c r="L1354" s="4"/>
      <c r="M1354" s="4"/>
      <c r="N1354" s="4"/>
      <c r="O1354" s="4"/>
      <c r="P1354" s="4"/>
      <c r="Q1354" s="4"/>
      <c r="R1354" s="4"/>
      <c r="S1354" s="4"/>
    </row>
    <row r="1355" spans="2:19" ht="18.75" customHeight="1" x14ac:dyDescent="0.25">
      <c r="B1355" s="64"/>
      <c r="C1355" s="25"/>
      <c r="D1355" s="69"/>
      <c r="E1355" s="25"/>
      <c r="F1355" s="33"/>
      <c r="G1355" s="34"/>
      <c r="H1355" s="35"/>
      <c r="I1355" s="329"/>
      <c r="J1355" s="7"/>
      <c r="K1355" s="4"/>
      <c r="L1355" s="4"/>
      <c r="M1355" s="4"/>
      <c r="N1355" s="4"/>
      <c r="O1355" s="4"/>
      <c r="P1355" s="4"/>
      <c r="Q1355" s="4"/>
      <c r="R1355" s="4"/>
      <c r="S1355" s="4"/>
    </row>
    <row r="1356" spans="2:19" ht="18.75" customHeight="1" x14ac:dyDescent="0.25">
      <c r="B1356" s="64"/>
      <c r="C1356" s="25"/>
      <c r="D1356" s="69"/>
      <c r="E1356" s="25"/>
      <c r="F1356" s="33"/>
      <c r="G1356" s="34"/>
      <c r="H1356" s="35"/>
      <c r="I1356" s="329"/>
      <c r="J1356" s="7"/>
      <c r="K1356" s="4"/>
      <c r="L1356" s="4"/>
      <c r="M1356" s="4"/>
      <c r="N1356" s="4"/>
      <c r="O1356" s="4"/>
      <c r="P1356" s="4"/>
      <c r="Q1356" s="4"/>
      <c r="R1356" s="4"/>
      <c r="S1356" s="4"/>
    </row>
    <row r="1357" spans="2:19" ht="18.75" customHeight="1" x14ac:dyDescent="0.25">
      <c r="B1357" s="64"/>
      <c r="C1357" s="25"/>
      <c r="D1357" s="69"/>
      <c r="E1357" s="25"/>
      <c r="F1357" s="33"/>
      <c r="G1357" s="34"/>
      <c r="H1357" s="35"/>
      <c r="I1357" s="329"/>
      <c r="J1357" s="7"/>
      <c r="K1357" s="4"/>
      <c r="L1357" s="4"/>
      <c r="M1357" s="4"/>
      <c r="N1357" s="4"/>
      <c r="O1357" s="4"/>
      <c r="P1357" s="4"/>
      <c r="Q1357" s="4"/>
      <c r="R1357" s="4"/>
      <c r="S1357" s="4"/>
    </row>
    <row r="1358" spans="2:19" ht="18.75" customHeight="1" x14ac:dyDescent="0.25">
      <c r="B1358" s="64"/>
      <c r="C1358" s="25"/>
      <c r="D1358" s="69"/>
      <c r="E1358" s="25"/>
      <c r="F1358" s="33"/>
      <c r="G1358" s="34"/>
      <c r="H1358" s="35"/>
      <c r="I1358" s="329"/>
      <c r="J1358" s="7"/>
      <c r="K1358" s="4"/>
      <c r="L1358" s="4"/>
      <c r="M1358" s="4"/>
      <c r="N1358" s="4"/>
      <c r="O1358" s="4"/>
      <c r="P1358" s="4"/>
      <c r="Q1358" s="4"/>
      <c r="R1358" s="4"/>
      <c r="S1358" s="4"/>
    </row>
    <row r="1359" spans="2:19" ht="18.75" customHeight="1" x14ac:dyDescent="0.25">
      <c r="B1359" s="64"/>
      <c r="C1359" s="25"/>
      <c r="D1359" s="69"/>
      <c r="E1359" s="25"/>
      <c r="F1359" s="33"/>
      <c r="G1359" s="34"/>
      <c r="H1359" s="35"/>
      <c r="I1359" s="329"/>
      <c r="J1359" s="7"/>
      <c r="K1359" s="4"/>
      <c r="L1359" s="4"/>
      <c r="M1359" s="4"/>
      <c r="N1359" s="4"/>
      <c r="O1359" s="4"/>
      <c r="P1359" s="4"/>
      <c r="Q1359" s="4"/>
      <c r="R1359" s="4"/>
      <c r="S1359" s="4"/>
    </row>
    <row r="1360" spans="2:19" ht="18.75" customHeight="1" x14ac:dyDescent="0.25">
      <c r="B1360" s="64"/>
      <c r="C1360" s="25"/>
      <c r="D1360" s="69"/>
      <c r="E1360" s="25"/>
      <c r="F1360" s="33"/>
      <c r="G1360" s="34"/>
      <c r="H1360" s="35"/>
      <c r="I1360" s="329"/>
      <c r="J1360" s="7"/>
      <c r="K1360" s="4"/>
      <c r="L1360" s="4"/>
      <c r="M1360" s="4"/>
      <c r="N1360" s="4"/>
      <c r="O1360" s="4"/>
      <c r="P1360" s="4"/>
      <c r="Q1360" s="4"/>
      <c r="R1360" s="4"/>
      <c r="S1360" s="4"/>
    </row>
    <row r="1361" spans="2:19" ht="18.75" customHeight="1" x14ac:dyDescent="0.25">
      <c r="B1361" s="64"/>
      <c r="C1361" s="25"/>
      <c r="D1361" s="69"/>
      <c r="E1361" s="25"/>
      <c r="F1361" s="33"/>
      <c r="G1361" s="34"/>
      <c r="H1361" s="35"/>
      <c r="I1361" s="329"/>
      <c r="J1361" s="7"/>
      <c r="K1361" s="4"/>
      <c r="L1361" s="4"/>
      <c r="M1361" s="4"/>
      <c r="N1361" s="4"/>
      <c r="O1361" s="4"/>
      <c r="P1361" s="4"/>
      <c r="Q1361" s="4"/>
      <c r="R1361" s="4"/>
      <c r="S1361" s="4"/>
    </row>
    <row r="1362" spans="2:19" ht="18.75" customHeight="1" x14ac:dyDescent="0.25">
      <c r="B1362" s="64"/>
      <c r="C1362" s="25"/>
      <c r="D1362" s="69"/>
      <c r="E1362" s="25"/>
      <c r="F1362" s="33"/>
      <c r="G1362" s="34"/>
      <c r="H1362" s="35"/>
      <c r="I1362" s="329"/>
      <c r="J1362" s="7"/>
      <c r="K1362" s="4"/>
      <c r="L1362" s="4"/>
      <c r="M1362" s="4"/>
      <c r="N1362" s="4"/>
      <c r="O1362" s="4"/>
      <c r="P1362" s="4"/>
      <c r="Q1362" s="4"/>
      <c r="R1362" s="4"/>
      <c r="S1362" s="4"/>
    </row>
    <row r="1363" spans="2:19" ht="18.75" customHeight="1" x14ac:dyDescent="0.25">
      <c r="B1363" s="64"/>
      <c r="C1363" s="25"/>
      <c r="D1363" s="69"/>
      <c r="E1363" s="25"/>
      <c r="F1363" s="33"/>
      <c r="G1363" s="34"/>
      <c r="H1363" s="35"/>
      <c r="I1363" s="329"/>
      <c r="J1363" s="7"/>
      <c r="K1363" s="4"/>
      <c r="L1363" s="4"/>
      <c r="M1363" s="4"/>
      <c r="N1363" s="4"/>
      <c r="O1363" s="4"/>
      <c r="P1363" s="4"/>
      <c r="Q1363" s="4"/>
      <c r="R1363" s="4"/>
      <c r="S1363" s="4"/>
    </row>
    <row r="1364" spans="2:19" ht="18.75" customHeight="1" x14ac:dyDescent="0.25">
      <c r="B1364" s="64"/>
      <c r="C1364" s="25"/>
      <c r="D1364" s="69"/>
      <c r="E1364" s="25"/>
      <c r="F1364" s="33"/>
      <c r="G1364" s="34"/>
      <c r="H1364" s="35"/>
      <c r="I1364" s="329"/>
      <c r="J1364" s="7"/>
      <c r="K1364" s="4"/>
      <c r="L1364" s="4"/>
      <c r="M1364" s="4"/>
      <c r="N1364" s="4"/>
      <c r="O1364" s="4"/>
      <c r="P1364" s="4"/>
      <c r="Q1364" s="4"/>
      <c r="R1364" s="4"/>
      <c r="S1364" s="4"/>
    </row>
    <row r="1365" spans="2:19" ht="18.75" customHeight="1" x14ac:dyDescent="0.25">
      <c r="B1365" s="64"/>
      <c r="C1365" s="25"/>
      <c r="D1365" s="69"/>
      <c r="E1365" s="25"/>
      <c r="F1365" s="33"/>
      <c r="G1365" s="34"/>
      <c r="H1365" s="35"/>
      <c r="I1365" s="329"/>
      <c r="J1365" s="7"/>
      <c r="K1365" s="4"/>
      <c r="L1365" s="4"/>
      <c r="M1365" s="4"/>
      <c r="N1365" s="4"/>
      <c r="O1365" s="4"/>
      <c r="P1365" s="4"/>
      <c r="Q1365" s="4"/>
      <c r="R1365" s="4"/>
      <c r="S1365" s="4"/>
    </row>
    <row r="1366" spans="2:19" ht="18.75" customHeight="1" x14ac:dyDescent="0.25">
      <c r="B1366" s="64"/>
      <c r="C1366" s="25"/>
      <c r="D1366" s="69"/>
      <c r="E1366" s="25"/>
      <c r="F1366" s="33"/>
      <c r="G1366" s="34"/>
      <c r="H1366" s="35"/>
      <c r="I1366" s="329"/>
      <c r="J1366" s="7"/>
      <c r="K1366" s="4"/>
      <c r="L1366" s="4"/>
      <c r="M1366" s="4"/>
      <c r="N1366" s="4"/>
      <c r="O1366" s="4"/>
      <c r="P1366" s="4"/>
      <c r="Q1366" s="4"/>
      <c r="R1366" s="4"/>
      <c r="S1366" s="4"/>
    </row>
    <row r="1367" spans="2:19" ht="18.75" customHeight="1" x14ac:dyDescent="0.25">
      <c r="B1367" s="64"/>
      <c r="C1367" s="25"/>
      <c r="D1367" s="69"/>
      <c r="E1367" s="25"/>
      <c r="F1367" s="33"/>
      <c r="G1367" s="34"/>
      <c r="H1367" s="35"/>
      <c r="I1367" s="329"/>
      <c r="J1367" s="7"/>
      <c r="K1367" s="4"/>
      <c r="L1367" s="4"/>
      <c r="M1367" s="4"/>
      <c r="N1367" s="4"/>
      <c r="O1367" s="4"/>
      <c r="P1367" s="4"/>
      <c r="Q1367" s="4"/>
      <c r="R1367" s="4"/>
      <c r="S1367" s="4"/>
    </row>
    <row r="1368" spans="2:19" ht="18.75" customHeight="1" x14ac:dyDescent="0.25">
      <c r="B1368" s="64"/>
      <c r="C1368" s="25"/>
      <c r="D1368" s="69"/>
      <c r="E1368" s="25"/>
      <c r="F1368" s="33"/>
      <c r="G1368" s="34"/>
      <c r="H1368" s="35"/>
      <c r="I1368" s="329"/>
      <c r="J1368" s="7"/>
      <c r="K1368" s="4"/>
      <c r="L1368" s="4"/>
      <c r="M1368" s="4"/>
      <c r="N1368" s="4"/>
      <c r="O1368" s="4"/>
      <c r="P1368" s="4"/>
      <c r="Q1368" s="4"/>
      <c r="R1368" s="4"/>
      <c r="S1368" s="4"/>
    </row>
    <row r="1369" spans="2:19" ht="18.75" customHeight="1" x14ac:dyDescent="0.25">
      <c r="B1369" s="64"/>
      <c r="C1369" s="25"/>
      <c r="D1369" s="69"/>
      <c r="E1369" s="25"/>
      <c r="F1369" s="33"/>
      <c r="G1369" s="34"/>
      <c r="H1369" s="35"/>
      <c r="I1369" s="329"/>
      <c r="J1369" s="7"/>
      <c r="K1369" s="4"/>
      <c r="L1369" s="4"/>
      <c r="M1369" s="4"/>
      <c r="N1369" s="4"/>
      <c r="O1369" s="4"/>
      <c r="P1369" s="4"/>
      <c r="Q1369" s="4"/>
      <c r="R1369" s="4"/>
      <c r="S1369" s="4"/>
    </row>
    <row r="1370" spans="2:19" ht="18.75" customHeight="1" x14ac:dyDescent="0.25">
      <c r="B1370" s="64"/>
      <c r="C1370" s="25"/>
      <c r="D1370" s="69"/>
      <c r="E1370" s="25"/>
      <c r="F1370" s="33"/>
      <c r="G1370" s="34"/>
      <c r="H1370" s="35"/>
      <c r="I1370" s="329"/>
      <c r="J1370" s="7"/>
      <c r="K1370" s="4"/>
      <c r="L1370" s="4"/>
      <c r="M1370" s="4"/>
      <c r="N1370" s="4"/>
      <c r="O1370" s="4"/>
      <c r="P1370" s="4"/>
      <c r="Q1370" s="4"/>
      <c r="R1370" s="4"/>
      <c r="S1370" s="4"/>
    </row>
    <row r="1371" spans="2:19" ht="18.75" customHeight="1" x14ac:dyDescent="0.25">
      <c r="B1371" s="64"/>
      <c r="C1371" s="25"/>
      <c r="D1371" s="69"/>
      <c r="E1371" s="25"/>
      <c r="F1371" s="33"/>
      <c r="G1371" s="34"/>
      <c r="H1371" s="35"/>
      <c r="I1371" s="329"/>
      <c r="J1371" s="7"/>
      <c r="K1371" s="4"/>
      <c r="L1371" s="4"/>
      <c r="M1371" s="4"/>
      <c r="N1371" s="4"/>
      <c r="O1371" s="4"/>
      <c r="P1371" s="4"/>
      <c r="Q1371" s="4"/>
      <c r="R1371" s="4"/>
      <c r="S1371" s="4"/>
    </row>
    <row r="1372" spans="2:19" ht="18.75" customHeight="1" x14ac:dyDescent="0.25">
      <c r="B1372" s="64"/>
      <c r="C1372" s="25"/>
      <c r="D1372" s="69"/>
      <c r="E1372" s="25"/>
      <c r="F1372" s="33"/>
      <c r="G1372" s="34"/>
      <c r="H1372" s="35"/>
      <c r="I1372" s="329"/>
      <c r="J1372" s="7"/>
      <c r="K1372" s="4"/>
      <c r="L1372" s="4"/>
      <c r="M1372" s="4"/>
      <c r="N1372" s="4"/>
      <c r="O1372" s="4"/>
      <c r="P1372" s="4"/>
      <c r="Q1372" s="4"/>
      <c r="R1372" s="4"/>
      <c r="S1372" s="4"/>
    </row>
    <row r="1373" spans="2:19" ht="18.75" customHeight="1" x14ac:dyDescent="0.25">
      <c r="B1373" s="64"/>
      <c r="C1373" s="25"/>
      <c r="D1373" s="69"/>
      <c r="E1373" s="25"/>
      <c r="F1373" s="33"/>
      <c r="G1373" s="34"/>
      <c r="H1373" s="35"/>
      <c r="I1373" s="329"/>
      <c r="J1373" s="7"/>
      <c r="K1373" s="4"/>
      <c r="L1373" s="4"/>
      <c r="M1373" s="4"/>
      <c r="N1373" s="4"/>
      <c r="O1373" s="4"/>
      <c r="P1373" s="4"/>
      <c r="Q1373" s="4"/>
      <c r="R1373" s="4"/>
      <c r="S1373" s="4"/>
    </row>
    <row r="1374" spans="2:19" ht="18.75" customHeight="1" x14ac:dyDescent="0.25">
      <c r="B1374" s="64"/>
      <c r="C1374" s="25"/>
      <c r="D1374" s="69"/>
      <c r="E1374" s="25"/>
      <c r="F1374" s="33"/>
      <c r="G1374" s="34"/>
      <c r="H1374" s="35"/>
      <c r="I1374" s="329"/>
      <c r="J1374" s="7"/>
      <c r="K1374" s="4"/>
      <c r="L1374" s="4"/>
      <c r="M1374" s="4"/>
      <c r="N1374" s="4"/>
      <c r="O1374" s="4"/>
      <c r="P1374" s="4"/>
      <c r="Q1374" s="4"/>
      <c r="R1374" s="4"/>
      <c r="S1374" s="4"/>
    </row>
    <row r="1375" spans="2:19" ht="18.75" customHeight="1" x14ac:dyDescent="0.25">
      <c r="B1375" s="64"/>
      <c r="C1375" s="25"/>
      <c r="D1375" s="69"/>
      <c r="E1375" s="25"/>
      <c r="F1375" s="33"/>
      <c r="G1375" s="34"/>
      <c r="H1375" s="35"/>
      <c r="I1375" s="329"/>
      <c r="J1375" s="7"/>
      <c r="K1375" s="4"/>
      <c r="L1375" s="4"/>
      <c r="M1375" s="4"/>
      <c r="N1375" s="4"/>
      <c r="O1375" s="4"/>
      <c r="P1375" s="4"/>
      <c r="Q1375" s="4"/>
      <c r="R1375" s="4"/>
      <c r="S1375" s="4"/>
    </row>
    <row r="1376" spans="2:19" ht="18.75" customHeight="1" x14ac:dyDescent="0.25">
      <c r="B1376" s="64"/>
      <c r="C1376" s="25"/>
      <c r="D1376" s="69"/>
      <c r="E1376" s="25"/>
      <c r="F1376" s="33"/>
      <c r="G1376" s="34"/>
      <c r="H1376" s="35"/>
      <c r="I1376" s="329"/>
      <c r="J1376" s="7"/>
      <c r="K1376" s="4"/>
      <c r="L1376" s="4"/>
      <c r="M1376" s="4"/>
      <c r="N1376" s="4"/>
      <c r="O1376" s="4"/>
      <c r="P1376" s="4"/>
      <c r="Q1376" s="4"/>
      <c r="R1376" s="4"/>
      <c r="S1376" s="4"/>
    </row>
    <row r="1377" spans="2:19" ht="18.75" customHeight="1" x14ac:dyDescent="0.25">
      <c r="B1377" s="64"/>
      <c r="C1377" s="25"/>
      <c r="D1377" s="69"/>
      <c r="E1377" s="25"/>
      <c r="F1377" s="33"/>
      <c r="G1377" s="34"/>
      <c r="H1377" s="35"/>
      <c r="I1377" s="329"/>
      <c r="J1377" s="7"/>
      <c r="K1377" s="4"/>
      <c r="L1377" s="4"/>
      <c r="M1377" s="4"/>
      <c r="N1377" s="4"/>
      <c r="O1377" s="4"/>
      <c r="P1377" s="4"/>
      <c r="Q1377" s="4"/>
      <c r="R1377" s="4"/>
      <c r="S1377" s="4"/>
    </row>
    <row r="1378" spans="2:19" ht="18.75" customHeight="1" x14ac:dyDescent="0.25">
      <c r="B1378" s="64"/>
      <c r="C1378" s="25"/>
      <c r="D1378" s="69"/>
      <c r="E1378" s="25"/>
      <c r="F1378" s="33"/>
      <c r="G1378" s="34"/>
      <c r="H1378" s="35"/>
      <c r="I1378" s="329"/>
      <c r="J1378" s="7"/>
      <c r="K1378" s="4"/>
      <c r="L1378" s="4"/>
      <c r="M1378" s="4"/>
      <c r="N1378" s="4"/>
      <c r="O1378" s="4"/>
      <c r="P1378" s="4"/>
      <c r="Q1378" s="4"/>
      <c r="R1378" s="4"/>
      <c r="S1378" s="4"/>
    </row>
    <row r="1379" spans="2:19" ht="18.75" customHeight="1" x14ac:dyDescent="0.25">
      <c r="B1379" s="64"/>
      <c r="C1379" s="25"/>
      <c r="D1379" s="69"/>
      <c r="E1379" s="25"/>
      <c r="F1379" s="33"/>
      <c r="G1379" s="34"/>
      <c r="H1379" s="35"/>
      <c r="I1379" s="329"/>
      <c r="J1379" s="7"/>
      <c r="K1379" s="4"/>
      <c r="L1379" s="4"/>
      <c r="M1379" s="4"/>
      <c r="N1379" s="4"/>
      <c r="O1379" s="4"/>
      <c r="P1379" s="4"/>
      <c r="Q1379" s="4"/>
      <c r="R1379" s="4"/>
      <c r="S1379" s="4"/>
    </row>
    <row r="1380" spans="2:19" ht="18.75" customHeight="1" x14ac:dyDescent="0.25">
      <c r="B1380" s="64"/>
      <c r="C1380" s="25"/>
      <c r="D1380" s="69"/>
      <c r="E1380" s="25"/>
      <c r="F1380" s="33"/>
      <c r="G1380" s="34"/>
      <c r="H1380" s="35"/>
      <c r="I1380" s="329"/>
      <c r="J1380" s="7"/>
      <c r="K1380" s="4"/>
      <c r="L1380" s="4"/>
      <c r="M1380" s="4"/>
      <c r="N1380" s="4"/>
      <c r="O1380" s="4"/>
      <c r="P1380" s="4"/>
      <c r="Q1380" s="4"/>
      <c r="R1380" s="4"/>
      <c r="S1380" s="4"/>
    </row>
    <row r="1381" spans="2:19" ht="18.75" customHeight="1" x14ac:dyDescent="0.25">
      <c r="B1381" s="64"/>
      <c r="C1381" s="25"/>
      <c r="D1381" s="69"/>
      <c r="E1381" s="25"/>
      <c r="F1381" s="33"/>
      <c r="G1381" s="34"/>
      <c r="H1381" s="35"/>
      <c r="I1381" s="329"/>
      <c r="J1381" s="7"/>
      <c r="K1381" s="4"/>
      <c r="L1381" s="4"/>
      <c r="M1381" s="4"/>
      <c r="N1381" s="4"/>
      <c r="O1381" s="4"/>
      <c r="P1381" s="4"/>
      <c r="Q1381" s="4"/>
      <c r="R1381" s="4"/>
      <c r="S1381" s="4"/>
    </row>
    <row r="1382" spans="2:19" ht="18.75" customHeight="1" x14ac:dyDescent="0.25">
      <c r="B1382" s="64"/>
      <c r="C1382" s="25"/>
      <c r="D1382" s="69"/>
      <c r="E1382" s="25"/>
      <c r="F1382" s="33"/>
      <c r="G1382" s="34"/>
      <c r="H1382" s="35"/>
      <c r="I1382" s="329"/>
      <c r="J1382" s="7"/>
      <c r="K1382" s="4"/>
      <c r="L1382" s="4"/>
      <c r="M1382" s="4"/>
      <c r="N1382" s="4"/>
      <c r="O1382" s="4"/>
      <c r="P1382" s="4"/>
      <c r="Q1382" s="4"/>
      <c r="R1382" s="4"/>
      <c r="S1382" s="4"/>
    </row>
    <row r="1383" spans="2:19" ht="18.75" customHeight="1" x14ac:dyDescent="0.25">
      <c r="B1383" s="64"/>
      <c r="C1383" s="25"/>
      <c r="D1383" s="69"/>
      <c r="E1383" s="25"/>
      <c r="F1383" s="33"/>
      <c r="G1383" s="34"/>
      <c r="H1383" s="35"/>
      <c r="I1383" s="329"/>
      <c r="J1383" s="7"/>
      <c r="K1383" s="4"/>
      <c r="L1383" s="4"/>
      <c r="M1383" s="4"/>
      <c r="N1383" s="4"/>
      <c r="O1383" s="4"/>
      <c r="P1383" s="4"/>
      <c r="Q1383" s="4"/>
      <c r="R1383" s="4"/>
      <c r="S1383" s="4"/>
    </row>
    <row r="1384" spans="2:19" ht="18.75" customHeight="1" x14ac:dyDescent="0.25">
      <c r="B1384" s="64"/>
      <c r="C1384" s="25"/>
      <c r="D1384" s="69"/>
      <c r="E1384" s="25"/>
      <c r="F1384" s="33"/>
      <c r="G1384" s="34"/>
      <c r="H1384" s="35"/>
      <c r="I1384" s="329"/>
      <c r="J1384" s="7"/>
      <c r="K1384" s="4"/>
      <c r="L1384" s="4"/>
      <c r="M1384" s="4"/>
      <c r="N1384" s="4"/>
      <c r="O1384" s="4"/>
      <c r="P1384" s="4"/>
      <c r="Q1384" s="4"/>
      <c r="R1384" s="4"/>
      <c r="S1384" s="4"/>
    </row>
    <row r="1385" spans="2:19" ht="18.75" customHeight="1" x14ac:dyDescent="0.25">
      <c r="B1385" s="64"/>
      <c r="C1385" s="25"/>
      <c r="D1385" s="69"/>
      <c r="E1385" s="25"/>
      <c r="F1385" s="33"/>
      <c r="G1385" s="34"/>
      <c r="H1385" s="35"/>
      <c r="I1385" s="329"/>
      <c r="J1385" s="7"/>
      <c r="K1385" s="4"/>
      <c r="L1385" s="4"/>
      <c r="M1385" s="4"/>
      <c r="N1385" s="4"/>
      <c r="O1385" s="4"/>
      <c r="P1385" s="4"/>
      <c r="Q1385" s="4"/>
      <c r="R1385" s="4"/>
      <c r="S1385" s="4"/>
    </row>
    <row r="1386" spans="2:19" ht="18.75" customHeight="1" x14ac:dyDescent="0.25">
      <c r="B1386" s="64"/>
      <c r="C1386" s="25"/>
      <c r="D1386" s="69"/>
      <c r="E1386" s="25"/>
      <c r="F1386" s="33"/>
      <c r="G1386" s="34"/>
      <c r="H1386" s="35"/>
      <c r="I1386" s="329"/>
      <c r="J1386" s="7"/>
      <c r="K1386" s="4"/>
      <c r="L1386" s="4"/>
      <c r="M1386" s="4"/>
      <c r="N1386" s="4"/>
      <c r="O1386" s="4"/>
      <c r="P1386" s="4"/>
      <c r="Q1386" s="4"/>
      <c r="R1386" s="4"/>
      <c r="S1386" s="4"/>
    </row>
    <row r="1387" spans="2:19" ht="18.75" customHeight="1" x14ac:dyDescent="0.25">
      <c r="B1387" s="64"/>
      <c r="C1387" s="25"/>
      <c r="D1387" s="69"/>
      <c r="E1387" s="25"/>
      <c r="F1387" s="33"/>
      <c r="G1387" s="34"/>
      <c r="H1387" s="35"/>
      <c r="I1387" s="329"/>
      <c r="J1387" s="7"/>
      <c r="K1387" s="4"/>
      <c r="L1387" s="4"/>
      <c r="M1387" s="4"/>
      <c r="N1387" s="4"/>
      <c r="O1387" s="4"/>
      <c r="P1387" s="4"/>
      <c r="Q1387" s="4"/>
      <c r="R1387" s="4"/>
      <c r="S1387" s="4"/>
    </row>
    <row r="1388" spans="2:19" ht="18.75" customHeight="1" x14ac:dyDescent="0.25">
      <c r="B1388" s="64"/>
      <c r="C1388" s="25"/>
      <c r="D1388" s="69"/>
      <c r="E1388" s="25"/>
      <c r="F1388" s="33"/>
      <c r="G1388" s="34"/>
      <c r="H1388" s="35"/>
      <c r="I1388" s="329"/>
      <c r="J1388" s="7"/>
      <c r="K1388" s="4"/>
      <c r="L1388" s="4"/>
      <c r="M1388" s="4"/>
      <c r="N1388" s="4"/>
      <c r="O1388" s="4"/>
      <c r="P1388" s="4"/>
      <c r="Q1388" s="4"/>
      <c r="R1388" s="4"/>
      <c r="S1388" s="4"/>
    </row>
    <row r="1389" spans="2:19" ht="18.75" customHeight="1" x14ac:dyDescent="0.25">
      <c r="B1389" s="64"/>
      <c r="C1389" s="25"/>
      <c r="D1389" s="69"/>
      <c r="E1389" s="25"/>
      <c r="F1389" s="33"/>
      <c r="G1389" s="34"/>
      <c r="H1389" s="35"/>
      <c r="I1389" s="329"/>
      <c r="J1389" s="7"/>
      <c r="K1389" s="4"/>
      <c r="L1389" s="4"/>
      <c r="M1389" s="4"/>
      <c r="N1389" s="4"/>
      <c r="O1389" s="4"/>
      <c r="P1389" s="4"/>
      <c r="Q1389" s="4"/>
      <c r="R1389" s="4"/>
      <c r="S1389" s="4"/>
    </row>
    <row r="1390" spans="2:19" ht="18.75" customHeight="1" x14ac:dyDescent="0.25">
      <c r="B1390" s="64"/>
      <c r="C1390" s="25"/>
      <c r="D1390" s="69"/>
      <c r="E1390" s="25"/>
      <c r="F1390" s="33"/>
      <c r="G1390" s="34"/>
      <c r="H1390" s="35"/>
      <c r="I1390" s="329"/>
      <c r="J1390" s="7"/>
      <c r="K1390" s="4"/>
      <c r="L1390" s="4"/>
      <c r="M1390" s="4"/>
      <c r="N1390" s="4"/>
      <c r="O1390" s="4"/>
      <c r="P1390" s="4"/>
      <c r="Q1390" s="4"/>
      <c r="R1390" s="4"/>
      <c r="S1390" s="4"/>
    </row>
    <row r="1391" spans="2:19" ht="18.75" customHeight="1" x14ac:dyDescent="0.25">
      <c r="B1391" s="64"/>
      <c r="C1391" s="25"/>
      <c r="D1391" s="69"/>
      <c r="E1391" s="25"/>
      <c r="F1391" s="33"/>
      <c r="G1391" s="34"/>
      <c r="H1391" s="35"/>
      <c r="I1391" s="329"/>
      <c r="J1391" s="7"/>
      <c r="K1391" s="4"/>
      <c r="L1391" s="4"/>
      <c r="M1391" s="4"/>
      <c r="N1391" s="4"/>
      <c r="O1391" s="4"/>
      <c r="P1391" s="4"/>
      <c r="Q1391" s="4"/>
      <c r="R1391" s="4"/>
      <c r="S1391" s="4"/>
    </row>
    <row r="1392" spans="2:19" ht="18.75" customHeight="1" x14ac:dyDescent="0.25">
      <c r="B1392" s="64"/>
      <c r="C1392" s="25"/>
      <c r="D1392" s="69"/>
      <c r="E1392" s="25"/>
      <c r="F1392" s="33"/>
      <c r="G1392" s="34"/>
      <c r="H1392" s="35"/>
      <c r="I1392" s="329"/>
      <c r="J1392" s="7"/>
      <c r="K1392" s="4"/>
      <c r="L1392" s="4"/>
      <c r="M1392" s="4"/>
      <c r="N1392" s="4"/>
      <c r="O1392" s="4"/>
      <c r="P1392" s="4"/>
      <c r="Q1392" s="4"/>
      <c r="R1392" s="4"/>
      <c r="S1392" s="4"/>
    </row>
    <row r="1393" spans="2:19" ht="18.75" customHeight="1" x14ac:dyDescent="0.25">
      <c r="B1393" s="64"/>
      <c r="C1393" s="25"/>
      <c r="D1393" s="69"/>
      <c r="E1393" s="25"/>
      <c r="F1393" s="33"/>
      <c r="G1393" s="34"/>
      <c r="H1393" s="35"/>
      <c r="I1393" s="329"/>
      <c r="J1393" s="7"/>
      <c r="K1393" s="4"/>
      <c r="L1393" s="4"/>
      <c r="M1393" s="4"/>
      <c r="N1393" s="4"/>
      <c r="O1393" s="4"/>
      <c r="P1393" s="4"/>
      <c r="Q1393" s="4"/>
      <c r="R1393" s="4"/>
      <c r="S1393" s="4"/>
    </row>
    <row r="1394" spans="2:19" ht="18.75" customHeight="1" x14ac:dyDescent="0.25">
      <c r="B1394" s="64"/>
      <c r="C1394" s="25"/>
      <c r="D1394" s="69"/>
      <c r="E1394" s="25"/>
      <c r="F1394" s="33"/>
      <c r="G1394" s="34"/>
      <c r="H1394" s="35"/>
      <c r="I1394" s="329"/>
      <c r="J1394" s="7"/>
      <c r="K1394" s="4"/>
      <c r="L1394" s="4"/>
      <c r="M1394" s="4"/>
      <c r="N1394" s="4"/>
      <c r="O1394" s="4"/>
      <c r="P1394" s="4"/>
      <c r="Q1394" s="4"/>
      <c r="R1394" s="4"/>
      <c r="S1394" s="4"/>
    </row>
    <row r="1395" spans="2:19" ht="18.75" customHeight="1" x14ac:dyDescent="0.25">
      <c r="B1395" s="64"/>
      <c r="C1395" s="25"/>
      <c r="D1395" s="69"/>
      <c r="E1395" s="25"/>
      <c r="F1395" s="33"/>
      <c r="G1395" s="34"/>
      <c r="H1395" s="35"/>
      <c r="I1395" s="329"/>
      <c r="J1395" s="7"/>
      <c r="K1395" s="4"/>
      <c r="L1395" s="4"/>
      <c r="M1395" s="4"/>
      <c r="N1395" s="4"/>
      <c r="O1395" s="4"/>
      <c r="P1395" s="4"/>
      <c r="Q1395" s="4"/>
      <c r="R1395" s="4"/>
      <c r="S1395" s="4"/>
    </row>
    <row r="1396" spans="2:19" ht="18.75" customHeight="1" x14ac:dyDescent="0.25">
      <c r="B1396" s="64"/>
      <c r="C1396" s="25"/>
      <c r="D1396" s="69"/>
      <c r="E1396" s="25"/>
      <c r="F1396" s="33"/>
      <c r="G1396" s="34"/>
      <c r="H1396" s="35"/>
      <c r="I1396" s="329"/>
      <c r="J1396" s="7"/>
      <c r="K1396" s="4"/>
      <c r="L1396" s="4"/>
      <c r="M1396" s="4"/>
      <c r="N1396" s="4"/>
      <c r="O1396" s="4"/>
      <c r="P1396" s="4"/>
      <c r="Q1396" s="4"/>
      <c r="R1396" s="4"/>
      <c r="S1396" s="4"/>
    </row>
    <row r="1397" spans="2:19" ht="18.75" customHeight="1" x14ac:dyDescent="0.25">
      <c r="B1397" s="64"/>
      <c r="C1397" s="25"/>
      <c r="D1397" s="69"/>
      <c r="E1397" s="25"/>
      <c r="F1397" s="33"/>
      <c r="G1397" s="34"/>
      <c r="H1397" s="35"/>
      <c r="I1397" s="329"/>
      <c r="J1397" s="7"/>
      <c r="K1397" s="4"/>
      <c r="L1397" s="4"/>
      <c r="M1397" s="4"/>
      <c r="N1397" s="4"/>
      <c r="O1397" s="4"/>
      <c r="P1397" s="4"/>
      <c r="Q1397" s="4"/>
      <c r="R1397" s="4"/>
      <c r="S1397" s="4"/>
    </row>
    <row r="1398" spans="2:19" ht="18.75" customHeight="1" x14ac:dyDescent="0.25">
      <c r="B1398" s="64"/>
      <c r="C1398" s="25"/>
      <c r="D1398" s="69"/>
      <c r="E1398" s="25"/>
      <c r="F1398" s="33"/>
      <c r="G1398" s="34"/>
      <c r="H1398" s="35"/>
      <c r="I1398" s="329"/>
      <c r="J1398" s="7"/>
      <c r="K1398" s="4"/>
      <c r="L1398" s="4"/>
      <c r="M1398" s="4"/>
      <c r="N1398" s="4"/>
      <c r="O1398" s="4"/>
      <c r="P1398" s="4"/>
      <c r="Q1398" s="4"/>
      <c r="R1398" s="4"/>
      <c r="S1398" s="4"/>
    </row>
    <row r="1399" spans="2:19" ht="18.75" customHeight="1" x14ac:dyDescent="0.25">
      <c r="B1399" s="64"/>
      <c r="C1399" s="25"/>
      <c r="D1399" s="69"/>
      <c r="E1399" s="25"/>
      <c r="F1399" s="33"/>
      <c r="G1399" s="34"/>
      <c r="H1399" s="35"/>
      <c r="I1399" s="329"/>
      <c r="J1399" s="7"/>
      <c r="K1399" s="4"/>
      <c r="L1399" s="4"/>
      <c r="M1399" s="4"/>
      <c r="N1399" s="4"/>
      <c r="O1399" s="4"/>
      <c r="P1399" s="4"/>
      <c r="Q1399" s="4"/>
      <c r="R1399" s="4"/>
      <c r="S1399" s="4"/>
    </row>
    <row r="1400" spans="2:19" ht="18.75" customHeight="1" x14ac:dyDescent="0.25">
      <c r="B1400" s="64"/>
      <c r="C1400" s="25"/>
      <c r="D1400" s="69"/>
      <c r="E1400" s="25"/>
      <c r="F1400" s="33"/>
      <c r="G1400" s="34"/>
      <c r="H1400" s="35"/>
      <c r="I1400" s="329"/>
      <c r="J1400" s="7"/>
      <c r="K1400" s="4"/>
      <c r="L1400" s="4"/>
      <c r="M1400" s="4"/>
      <c r="N1400" s="4"/>
      <c r="O1400" s="4"/>
      <c r="P1400" s="4"/>
      <c r="Q1400" s="4"/>
      <c r="R1400" s="4"/>
      <c r="S1400" s="4"/>
    </row>
    <row r="1401" spans="2:19" ht="18.75" customHeight="1" x14ac:dyDescent="0.25">
      <c r="B1401" s="64"/>
      <c r="C1401" s="25"/>
      <c r="D1401" s="69"/>
      <c r="E1401" s="25"/>
      <c r="F1401" s="33"/>
      <c r="G1401" s="34"/>
      <c r="H1401" s="35"/>
      <c r="I1401" s="329"/>
      <c r="J1401" s="7"/>
      <c r="K1401" s="4"/>
      <c r="L1401" s="4"/>
      <c r="M1401" s="4"/>
      <c r="N1401" s="4"/>
      <c r="O1401" s="4"/>
      <c r="P1401" s="4"/>
      <c r="Q1401" s="4"/>
      <c r="R1401" s="4"/>
      <c r="S1401" s="4"/>
    </row>
    <row r="1402" spans="2:19" ht="18.75" customHeight="1" x14ac:dyDescent="0.25">
      <c r="B1402" s="64"/>
      <c r="C1402" s="25"/>
      <c r="D1402" s="69"/>
      <c r="E1402" s="25"/>
      <c r="F1402" s="33"/>
      <c r="G1402" s="34"/>
      <c r="H1402" s="35"/>
      <c r="I1402" s="329"/>
      <c r="J1402" s="7"/>
      <c r="K1402" s="4"/>
      <c r="L1402" s="4"/>
      <c r="M1402" s="4"/>
      <c r="N1402" s="4"/>
      <c r="O1402" s="4"/>
      <c r="P1402" s="4"/>
      <c r="Q1402" s="4"/>
      <c r="R1402" s="4"/>
      <c r="S1402" s="4"/>
    </row>
    <row r="1403" spans="2:19" ht="18.75" customHeight="1" x14ac:dyDescent="0.25">
      <c r="B1403" s="64"/>
      <c r="C1403" s="25"/>
      <c r="D1403" s="69"/>
      <c r="E1403" s="25"/>
      <c r="F1403" s="33"/>
      <c r="G1403" s="34"/>
      <c r="H1403" s="35"/>
      <c r="I1403" s="329"/>
      <c r="J1403" s="7"/>
      <c r="K1403" s="4"/>
      <c r="L1403" s="4"/>
      <c r="M1403" s="4"/>
      <c r="N1403" s="4"/>
      <c r="O1403" s="4"/>
      <c r="P1403" s="4"/>
      <c r="Q1403" s="4"/>
      <c r="R1403" s="4"/>
      <c r="S1403" s="4"/>
    </row>
    <row r="1404" spans="2:19" ht="18.75" customHeight="1" x14ac:dyDescent="0.25">
      <c r="B1404" s="64"/>
      <c r="C1404" s="25"/>
      <c r="D1404" s="69"/>
      <c r="E1404" s="25"/>
      <c r="F1404" s="33"/>
      <c r="G1404" s="34"/>
      <c r="H1404" s="35"/>
      <c r="I1404" s="329"/>
      <c r="J1404" s="7"/>
      <c r="K1404" s="4"/>
      <c r="L1404" s="4"/>
      <c r="M1404" s="4"/>
      <c r="N1404" s="4"/>
      <c r="O1404" s="4"/>
      <c r="P1404" s="4"/>
      <c r="Q1404" s="4"/>
      <c r="R1404" s="4"/>
      <c r="S1404" s="4"/>
    </row>
    <row r="1405" spans="2:19" ht="18.75" customHeight="1" x14ac:dyDescent="0.25">
      <c r="B1405" s="64"/>
      <c r="C1405" s="25"/>
      <c r="D1405" s="69"/>
      <c r="E1405" s="25"/>
      <c r="F1405" s="33"/>
      <c r="G1405" s="34"/>
      <c r="H1405" s="35"/>
      <c r="I1405" s="329"/>
      <c r="J1405" s="7"/>
      <c r="K1405" s="4"/>
      <c r="L1405" s="4"/>
      <c r="M1405" s="4"/>
      <c r="N1405" s="4"/>
      <c r="O1405" s="4"/>
      <c r="P1405" s="4"/>
      <c r="Q1405" s="4"/>
      <c r="R1405" s="4"/>
      <c r="S1405" s="4"/>
    </row>
    <row r="1406" spans="2:19" ht="18.75" customHeight="1" x14ac:dyDescent="0.25">
      <c r="B1406" s="64"/>
      <c r="C1406" s="25"/>
      <c r="D1406" s="69"/>
      <c r="E1406" s="25"/>
      <c r="F1406" s="33"/>
      <c r="G1406" s="34"/>
      <c r="H1406" s="35"/>
      <c r="I1406" s="329"/>
      <c r="J1406" s="7"/>
      <c r="K1406" s="4"/>
      <c r="L1406" s="4"/>
      <c r="M1406" s="4"/>
      <c r="N1406" s="4"/>
      <c r="O1406" s="4"/>
      <c r="P1406" s="4"/>
      <c r="Q1406" s="4"/>
      <c r="R1406" s="4"/>
      <c r="S1406" s="4"/>
    </row>
    <row r="1407" spans="2:19" ht="18.75" customHeight="1" x14ac:dyDescent="0.25">
      <c r="B1407" s="64"/>
      <c r="C1407" s="25"/>
      <c r="D1407" s="69"/>
      <c r="E1407" s="25"/>
      <c r="F1407" s="33"/>
      <c r="G1407" s="34"/>
      <c r="H1407" s="35"/>
      <c r="I1407" s="329"/>
      <c r="J1407" s="7"/>
      <c r="K1407" s="4"/>
      <c r="L1407" s="4"/>
      <c r="M1407" s="4"/>
      <c r="N1407" s="4"/>
      <c r="O1407" s="4"/>
      <c r="P1407" s="4"/>
      <c r="Q1407" s="4"/>
      <c r="R1407" s="4"/>
      <c r="S1407" s="4"/>
    </row>
    <row r="1408" spans="2:19" ht="18.75" customHeight="1" x14ac:dyDescent="0.25">
      <c r="B1408" s="64"/>
      <c r="C1408" s="25"/>
      <c r="D1408" s="69"/>
      <c r="E1408" s="25"/>
      <c r="F1408" s="33"/>
      <c r="G1408" s="34"/>
      <c r="H1408" s="35"/>
      <c r="I1408" s="329"/>
      <c r="J1408" s="7"/>
      <c r="K1408" s="4"/>
      <c r="L1408" s="4"/>
      <c r="M1408" s="4"/>
      <c r="N1408" s="4"/>
      <c r="O1408" s="4"/>
      <c r="P1408" s="4"/>
      <c r="Q1408" s="4"/>
      <c r="R1408" s="4"/>
      <c r="S1408" s="4"/>
    </row>
    <row r="1409" spans="2:19" ht="18.75" customHeight="1" x14ac:dyDescent="0.25">
      <c r="B1409" s="64"/>
      <c r="C1409" s="25"/>
      <c r="D1409" s="69"/>
      <c r="E1409" s="25"/>
      <c r="F1409" s="33"/>
      <c r="G1409" s="34"/>
      <c r="H1409" s="35"/>
      <c r="I1409" s="329"/>
      <c r="J1409" s="7"/>
      <c r="K1409" s="4"/>
      <c r="L1409" s="4"/>
      <c r="M1409" s="4"/>
      <c r="N1409" s="4"/>
      <c r="O1409" s="4"/>
      <c r="P1409" s="4"/>
      <c r="Q1409" s="4"/>
      <c r="R1409" s="4"/>
      <c r="S1409" s="4"/>
    </row>
    <row r="1410" spans="2:19" ht="18.75" customHeight="1" x14ac:dyDescent="0.25">
      <c r="B1410" s="64"/>
      <c r="C1410" s="25"/>
      <c r="D1410" s="69"/>
      <c r="E1410" s="25"/>
      <c r="F1410" s="33"/>
      <c r="G1410" s="34"/>
      <c r="H1410" s="35"/>
      <c r="I1410" s="329"/>
      <c r="J1410" s="7"/>
      <c r="K1410" s="4"/>
      <c r="L1410" s="4"/>
      <c r="M1410" s="4"/>
      <c r="N1410" s="4"/>
      <c r="O1410" s="4"/>
      <c r="P1410" s="4"/>
      <c r="Q1410" s="4"/>
      <c r="R1410" s="4"/>
      <c r="S1410" s="4"/>
    </row>
    <row r="1411" spans="2:19" ht="18.75" customHeight="1" x14ac:dyDescent="0.25">
      <c r="B1411" s="64"/>
      <c r="C1411" s="25"/>
      <c r="D1411" s="69"/>
      <c r="E1411" s="25"/>
      <c r="F1411" s="33"/>
      <c r="G1411" s="34"/>
      <c r="H1411" s="35"/>
      <c r="I1411" s="329"/>
      <c r="J1411" s="7"/>
      <c r="K1411" s="4"/>
      <c r="L1411" s="4"/>
      <c r="M1411" s="4"/>
      <c r="N1411" s="4"/>
      <c r="O1411" s="4"/>
      <c r="P1411" s="4"/>
      <c r="Q1411" s="4"/>
      <c r="R1411" s="4"/>
      <c r="S1411" s="4"/>
    </row>
    <row r="1412" spans="2:19" ht="18.75" customHeight="1" x14ac:dyDescent="0.25">
      <c r="B1412" s="64"/>
      <c r="C1412" s="25"/>
      <c r="D1412" s="69"/>
      <c r="E1412" s="25"/>
      <c r="F1412" s="33"/>
      <c r="G1412" s="34"/>
      <c r="H1412" s="35"/>
      <c r="I1412" s="329"/>
      <c r="J1412" s="7"/>
      <c r="K1412" s="4"/>
      <c r="L1412" s="4"/>
      <c r="M1412" s="4"/>
      <c r="N1412" s="4"/>
      <c r="O1412" s="4"/>
      <c r="P1412" s="4"/>
      <c r="Q1412" s="4"/>
      <c r="R1412" s="4"/>
      <c r="S1412" s="4"/>
    </row>
    <row r="1413" spans="2:19" ht="18.75" customHeight="1" x14ac:dyDescent="0.25">
      <c r="B1413" s="64"/>
      <c r="C1413" s="25"/>
      <c r="D1413" s="69"/>
      <c r="E1413" s="25"/>
      <c r="F1413" s="33"/>
      <c r="G1413" s="34"/>
      <c r="H1413" s="35"/>
      <c r="I1413" s="329"/>
      <c r="J1413" s="7"/>
      <c r="K1413" s="4"/>
      <c r="L1413" s="4"/>
      <c r="M1413" s="4"/>
      <c r="N1413" s="4"/>
      <c r="O1413" s="4"/>
      <c r="P1413" s="4"/>
      <c r="Q1413" s="4"/>
      <c r="R1413" s="4"/>
      <c r="S1413" s="4"/>
    </row>
    <row r="1414" spans="2:19" ht="18.75" customHeight="1" x14ac:dyDescent="0.25">
      <c r="B1414" s="64"/>
      <c r="C1414" s="25"/>
      <c r="D1414" s="69"/>
      <c r="E1414" s="25"/>
      <c r="F1414" s="33"/>
      <c r="G1414" s="34"/>
      <c r="H1414" s="35"/>
      <c r="I1414" s="329"/>
      <c r="J1414" s="7"/>
      <c r="K1414" s="4"/>
      <c r="L1414" s="4"/>
      <c r="M1414" s="4"/>
      <c r="N1414" s="4"/>
      <c r="O1414" s="4"/>
      <c r="P1414" s="4"/>
      <c r="Q1414" s="4"/>
      <c r="R1414" s="4"/>
      <c r="S1414" s="4"/>
    </row>
    <row r="1415" spans="2:19" ht="18.75" customHeight="1" x14ac:dyDescent="0.25">
      <c r="B1415" s="64"/>
      <c r="C1415" s="25"/>
      <c r="D1415" s="69"/>
      <c r="E1415" s="25"/>
      <c r="F1415" s="33"/>
      <c r="G1415" s="34"/>
      <c r="H1415" s="35"/>
      <c r="I1415" s="329"/>
      <c r="J1415" s="7"/>
      <c r="K1415" s="4"/>
      <c r="L1415" s="4"/>
      <c r="M1415" s="4"/>
      <c r="N1415" s="4"/>
      <c r="O1415" s="4"/>
      <c r="P1415" s="4"/>
      <c r="Q1415" s="4"/>
      <c r="R1415" s="4"/>
      <c r="S1415" s="4"/>
    </row>
    <row r="1416" spans="2:19" ht="18.75" customHeight="1" x14ac:dyDescent="0.25">
      <c r="B1416" s="64"/>
      <c r="C1416" s="25"/>
      <c r="D1416" s="69"/>
      <c r="E1416" s="25"/>
      <c r="F1416" s="33"/>
      <c r="G1416" s="34"/>
      <c r="H1416" s="35"/>
      <c r="I1416" s="329"/>
      <c r="J1416" s="7"/>
      <c r="K1416" s="4"/>
      <c r="L1416" s="4"/>
      <c r="M1416" s="4"/>
      <c r="N1416" s="4"/>
      <c r="O1416" s="4"/>
      <c r="P1416" s="4"/>
      <c r="Q1416" s="4"/>
      <c r="R1416" s="4"/>
      <c r="S1416" s="4"/>
    </row>
    <row r="1417" spans="2:19" ht="18.75" customHeight="1" x14ac:dyDescent="0.25">
      <c r="B1417" s="64"/>
      <c r="C1417" s="25"/>
      <c r="D1417" s="69"/>
      <c r="E1417" s="25"/>
      <c r="F1417" s="33"/>
      <c r="G1417" s="34"/>
      <c r="H1417" s="35"/>
      <c r="I1417" s="329"/>
      <c r="J1417" s="7"/>
      <c r="K1417" s="4"/>
      <c r="L1417" s="4"/>
      <c r="M1417" s="4"/>
      <c r="N1417" s="4"/>
      <c r="O1417" s="4"/>
      <c r="P1417" s="4"/>
      <c r="Q1417" s="4"/>
      <c r="R1417" s="4"/>
      <c r="S1417" s="4"/>
    </row>
    <row r="1418" spans="2:19" ht="18.75" customHeight="1" x14ac:dyDescent="0.25">
      <c r="B1418" s="64"/>
      <c r="C1418" s="25"/>
      <c r="D1418" s="69"/>
      <c r="E1418" s="25"/>
      <c r="F1418" s="33"/>
      <c r="G1418" s="34"/>
      <c r="H1418" s="35"/>
      <c r="I1418" s="329"/>
      <c r="J1418" s="7"/>
      <c r="K1418" s="4"/>
      <c r="L1418" s="4"/>
      <c r="M1418" s="4"/>
      <c r="N1418" s="4"/>
      <c r="O1418" s="4"/>
      <c r="P1418" s="4"/>
      <c r="Q1418" s="4"/>
      <c r="R1418" s="4"/>
      <c r="S1418" s="4"/>
    </row>
    <row r="1419" spans="2:19" ht="18.75" customHeight="1" x14ac:dyDescent="0.25">
      <c r="B1419" s="64"/>
      <c r="C1419" s="25"/>
      <c r="D1419" s="69"/>
      <c r="E1419" s="25"/>
      <c r="F1419" s="33"/>
      <c r="G1419" s="34"/>
      <c r="H1419" s="35"/>
      <c r="I1419" s="329"/>
      <c r="J1419" s="7"/>
      <c r="K1419" s="4"/>
      <c r="L1419" s="4"/>
      <c r="M1419" s="4"/>
      <c r="N1419" s="4"/>
      <c r="O1419" s="4"/>
      <c r="P1419" s="4"/>
      <c r="Q1419" s="4"/>
      <c r="R1419" s="4"/>
      <c r="S1419" s="4"/>
    </row>
    <row r="1420" spans="2:19" ht="18.75" customHeight="1" x14ac:dyDescent="0.25">
      <c r="B1420" s="64"/>
      <c r="C1420" s="25"/>
      <c r="D1420" s="69"/>
      <c r="E1420" s="25"/>
      <c r="F1420" s="33"/>
      <c r="G1420" s="34"/>
      <c r="H1420" s="35"/>
      <c r="I1420" s="329"/>
      <c r="J1420" s="7"/>
      <c r="K1420" s="4"/>
      <c r="L1420" s="4"/>
      <c r="M1420" s="4"/>
      <c r="N1420" s="4"/>
      <c r="O1420" s="4"/>
      <c r="P1420" s="4"/>
      <c r="Q1420" s="4"/>
      <c r="R1420" s="4"/>
      <c r="S1420" s="4"/>
    </row>
    <row r="1421" spans="2:19" ht="18.75" customHeight="1" x14ac:dyDescent="0.25">
      <c r="B1421" s="64"/>
      <c r="C1421" s="25"/>
      <c r="D1421" s="69"/>
      <c r="E1421" s="25"/>
      <c r="F1421" s="33"/>
      <c r="G1421" s="34"/>
      <c r="H1421" s="35"/>
      <c r="I1421" s="329"/>
      <c r="J1421" s="7"/>
      <c r="K1421" s="4"/>
      <c r="L1421" s="4"/>
      <c r="M1421" s="4"/>
      <c r="N1421" s="4"/>
      <c r="O1421" s="4"/>
      <c r="P1421" s="4"/>
      <c r="Q1421" s="4"/>
      <c r="R1421" s="4"/>
      <c r="S1421" s="4"/>
    </row>
    <row r="1422" spans="2:19" ht="18.75" customHeight="1" x14ac:dyDescent="0.25">
      <c r="B1422" s="64"/>
      <c r="C1422" s="25"/>
      <c r="D1422" s="69"/>
      <c r="E1422" s="25"/>
      <c r="F1422" s="33"/>
      <c r="G1422" s="34"/>
      <c r="H1422" s="35"/>
      <c r="I1422" s="329"/>
      <c r="J1422" s="7"/>
      <c r="K1422" s="4"/>
      <c r="L1422" s="4"/>
      <c r="M1422" s="4"/>
      <c r="N1422" s="4"/>
      <c r="O1422" s="4"/>
      <c r="P1422" s="4"/>
      <c r="Q1422" s="4"/>
      <c r="R1422" s="4"/>
      <c r="S1422" s="4"/>
    </row>
    <row r="1423" spans="2:19" ht="18.75" customHeight="1" x14ac:dyDescent="0.25">
      <c r="B1423" s="64"/>
      <c r="C1423" s="25"/>
      <c r="D1423" s="69"/>
      <c r="E1423" s="25"/>
      <c r="F1423" s="33"/>
      <c r="G1423" s="34"/>
      <c r="H1423" s="35"/>
      <c r="I1423" s="329"/>
      <c r="J1423" s="7"/>
      <c r="K1423" s="4"/>
      <c r="L1423" s="4"/>
      <c r="M1423" s="4"/>
      <c r="N1423" s="4"/>
      <c r="O1423" s="4"/>
      <c r="P1423" s="4"/>
      <c r="Q1423" s="4"/>
      <c r="R1423" s="4"/>
      <c r="S1423" s="4"/>
    </row>
    <row r="1424" spans="2:19" ht="18.75" customHeight="1" x14ac:dyDescent="0.25">
      <c r="B1424" s="64"/>
      <c r="C1424" s="25"/>
      <c r="D1424" s="69"/>
      <c r="E1424" s="25"/>
      <c r="F1424" s="33"/>
      <c r="G1424" s="34"/>
      <c r="H1424" s="35"/>
      <c r="I1424" s="329"/>
      <c r="J1424" s="7"/>
      <c r="K1424" s="4"/>
      <c r="L1424" s="4"/>
      <c r="M1424" s="4"/>
      <c r="N1424" s="4"/>
      <c r="O1424" s="4"/>
      <c r="P1424" s="4"/>
      <c r="Q1424" s="4"/>
      <c r="R1424" s="4"/>
      <c r="S1424" s="4"/>
    </row>
    <row r="1425" spans="2:19" ht="18.75" customHeight="1" x14ac:dyDescent="0.25">
      <c r="B1425" s="64"/>
      <c r="C1425" s="25"/>
      <c r="D1425" s="69"/>
      <c r="E1425" s="25"/>
      <c r="F1425" s="33"/>
      <c r="G1425" s="34"/>
      <c r="H1425" s="35"/>
      <c r="I1425" s="329"/>
      <c r="J1425" s="7"/>
      <c r="K1425" s="4"/>
      <c r="L1425" s="4"/>
      <c r="M1425" s="4"/>
      <c r="N1425" s="4"/>
      <c r="O1425" s="4"/>
      <c r="P1425" s="4"/>
      <c r="Q1425" s="4"/>
      <c r="R1425" s="4"/>
      <c r="S1425" s="4"/>
    </row>
    <row r="1426" spans="2:19" ht="18.75" customHeight="1" x14ac:dyDescent="0.25">
      <c r="B1426" s="64"/>
      <c r="C1426" s="25"/>
      <c r="D1426" s="69"/>
      <c r="E1426" s="25"/>
      <c r="F1426" s="33"/>
      <c r="G1426" s="34"/>
      <c r="H1426" s="35"/>
      <c r="I1426" s="329"/>
      <c r="J1426" s="7"/>
      <c r="K1426" s="4"/>
      <c r="L1426" s="4"/>
      <c r="M1426" s="4"/>
      <c r="N1426" s="4"/>
      <c r="O1426" s="4"/>
      <c r="P1426" s="4"/>
      <c r="Q1426" s="4"/>
      <c r="R1426" s="4"/>
      <c r="S1426" s="4"/>
    </row>
    <row r="1427" spans="2:19" ht="18.75" customHeight="1" x14ac:dyDescent="0.25">
      <c r="B1427" s="64"/>
      <c r="C1427" s="25"/>
      <c r="D1427" s="69"/>
      <c r="E1427" s="25"/>
      <c r="F1427" s="33"/>
      <c r="G1427" s="34"/>
      <c r="H1427" s="35"/>
      <c r="I1427" s="329"/>
      <c r="J1427" s="7"/>
      <c r="K1427" s="4"/>
      <c r="L1427" s="4"/>
      <c r="M1427" s="4"/>
      <c r="N1427" s="4"/>
      <c r="O1427" s="4"/>
      <c r="P1427" s="4"/>
      <c r="Q1427" s="4"/>
      <c r="R1427" s="4"/>
      <c r="S1427" s="4"/>
    </row>
    <row r="1428" spans="2:19" ht="18.75" customHeight="1" x14ac:dyDescent="0.25">
      <c r="B1428" s="64"/>
      <c r="C1428" s="25"/>
      <c r="D1428" s="69"/>
      <c r="E1428" s="25"/>
      <c r="F1428" s="33"/>
      <c r="G1428" s="34"/>
      <c r="H1428" s="35"/>
      <c r="I1428" s="329"/>
      <c r="J1428" s="7"/>
      <c r="K1428" s="4"/>
      <c r="L1428" s="4"/>
      <c r="M1428" s="4"/>
      <c r="N1428" s="4"/>
      <c r="O1428" s="4"/>
      <c r="P1428" s="4"/>
      <c r="Q1428" s="4"/>
      <c r="R1428" s="4"/>
      <c r="S1428" s="4"/>
    </row>
    <row r="1429" spans="2:19" ht="18.75" customHeight="1" x14ac:dyDescent="0.25">
      <c r="B1429" s="64"/>
      <c r="C1429" s="25"/>
      <c r="D1429" s="69"/>
      <c r="E1429" s="25"/>
      <c r="F1429" s="33"/>
      <c r="G1429" s="34"/>
      <c r="H1429" s="35"/>
      <c r="I1429" s="329"/>
      <c r="J1429" s="7"/>
      <c r="K1429" s="4"/>
      <c r="L1429" s="4"/>
      <c r="M1429" s="4"/>
      <c r="N1429" s="4"/>
      <c r="O1429" s="4"/>
      <c r="P1429" s="4"/>
      <c r="Q1429" s="4"/>
      <c r="R1429" s="4"/>
      <c r="S1429" s="4"/>
    </row>
    <row r="1430" spans="2:19" ht="18.75" customHeight="1" x14ac:dyDescent="0.25">
      <c r="B1430" s="64"/>
      <c r="C1430" s="25"/>
      <c r="D1430" s="69"/>
      <c r="E1430" s="25"/>
      <c r="F1430" s="33"/>
      <c r="G1430" s="34"/>
      <c r="H1430" s="35"/>
      <c r="I1430" s="329"/>
      <c r="J1430" s="7"/>
      <c r="K1430" s="4"/>
      <c r="L1430" s="4"/>
      <c r="M1430" s="4"/>
      <c r="N1430" s="4"/>
      <c r="O1430" s="4"/>
      <c r="P1430" s="4"/>
      <c r="Q1430" s="4"/>
      <c r="R1430" s="4"/>
      <c r="S1430" s="4"/>
    </row>
    <row r="1431" spans="2:19" ht="18.75" customHeight="1" x14ac:dyDescent="0.25">
      <c r="B1431" s="64"/>
      <c r="C1431" s="25"/>
      <c r="D1431" s="69"/>
      <c r="E1431" s="25"/>
      <c r="F1431" s="33"/>
      <c r="G1431" s="34"/>
      <c r="H1431" s="35"/>
      <c r="I1431" s="329"/>
      <c r="J1431" s="7"/>
      <c r="K1431" s="4"/>
      <c r="L1431" s="4"/>
      <c r="M1431" s="4"/>
      <c r="N1431" s="4"/>
      <c r="O1431" s="4"/>
      <c r="P1431" s="4"/>
      <c r="Q1431" s="4"/>
      <c r="R1431" s="4"/>
      <c r="S1431" s="4"/>
    </row>
    <row r="1432" spans="2:19" ht="18.75" customHeight="1" x14ac:dyDescent="0.25">
      <c r="B1432" s="64"/>
      <c r="C1432" s="25"/>
      <c r="D1432" s="69"/>
      <c r="E1432" s="25"/>
      <c r="F1432" s="33"/>
      <c r="G1432" s="34"/>
      <c r="H1432" s="35"/>
      <c r="I1432" s="329"/>
      <c r="J1432" s="7"/>
      <c r="K1432" s="4"/>
      <c r="L1432" s="4"/>
      <c r="M1432" s="4"/>
      <c r="N1432" s="4"/>
      <c r="O1432" s="4"/>
      <c r="P1432" s="4"/>
      <c r="Q1432" s="4"/>
      <c r="R1432" s="4"/>
      <c r="S1432" s="4"/>
    </row>
    <row r="1433" spans="2:19" ht="18.75" customHeight="1" x14ac:dyDescent="0.25">
      <c r="B1433" s="64"/>
      <c r="C1433" s="25"/>
      <c r="D1433" s="69"/>
      <c r="E1433" s="25"/>
      <c r="F1433" s="33"/>
      <c r="G1433" s="34"/>
      <c r="H1433" s="35"/>
      <c r="I1433" s="329"/>
      <c r="J1433" s="7"/>
      <c r="K1433" s="4"/>
      <c r="L1433" s="4"/>
      <c r="M1433" s="4"/>
      <c r="N1433" s="4"/>
      <c r="O1433" s="4"/>
      <c r="P1433" s="4"/>
      <c r="Q1433" s="4"/>
      <c r="R1433" s="4"/>
      <c r="S1433" s="4"/>
    </row>
    <row r="1434" spans="2:19" ht="18.75" customHeight="1" x14ac:dyDescent="0.25">
      <c r="B1434" s="64"/>
      <c r="C1434" s="25"/>
      <c r="D1434" s="69"/>
      <c r="E1434" s="25"/>
      <c r="F1434" s="33"/>
      <c r="G1434" s="34"/>
      <c r="H1434" s="35"/>
      <c r="I1434" s="329"/>
      <c r="J1434" s="7"/>
      <c r="K1434" s="4"/>
      <c r="L1434" s="4"/>
      <c r="M1434" s="4"/>
      <c r="N1434" s="4"/>
      <c r="O1434" s="4"/>
      <c r="P1434" s="4"/>
      <c r="Q1434" s="4"/>
      <c r="R1434" s="4"/>
      <c r="S1434" s="4"/>
    </row>
    <row r="1435" spans="2:19" ht="18.75" customHeight="1" x14ac:dyDescent="0.25">
      <c r="B1435" s="64"/>
      <c r="C1435" s="25"/>
      <c r="D1435" s="69"/>
      <c r="E1435" s="25"/>
      <c r="F1435" s="33"/>
      <c r="G1435" s="34"/>
      <c r="H1435" s="35"/>
      <c r="I1435" s="329"/>
      <c r="J1435" s="7"/>
      <c r="K1435" s="4"/>
      <c r="L1435" s="4"/>
      <c r="M1435" s="4"/>
      <c r="N1435" s="4"/>
      <c r="O1435" s="4"/>
      <c r="P1435" s="4"/>
      <c r="Q1435" s="4"/>
      <c r="R1435" s="4"/>
      <c r="S1435" s="4"/>
    </row>
    <row r="1436" spans="2:19" ht="18.75" customHeight="1" x14ac:dyDescent="0.25">
      <c r="B1436" s="64"/>
      <c r="C1436" s="25"/>
      <c r="D1436" s="69"/>
      <c r="E1436" s="25"/>
      <c r="F1436" s="33"/>
      <c r="G1436" s="34"/>
      <c r="H1436" s="35"/>
      <c r="I1436" s="329"/>
      <c r="J1436" s="7"/>
      <c r="K1436" s="4"/>
      <c r="L1436" s="4"/>
      <c r="M1436" s="4"/>
      <c r="N1436" s="4"/>
      <c r="O1436" s="4"/>
      <c r="P1436" s="4"/>
      <c r="Q1436" s="4"/>
      <c r="R1436" s="4"/>
      <c r="S1436" s="4"/>
    </row>
    <row r="1437" spans="2:19" ht="18.75" customHeight="1" x14ac:dyDescent="0.25">
      <c r="B1437" s="64"/>
      <c r="C1437" s="25"/>
      <c r="D1437" s="69"/>
      <c r="E1437" s="25"/>
      <c r="F1437" s="33"/>
      <c r="G1437" s="34"/>
      <c r="H1437" s="35"/>
      <c r="I1437" s="329"/>
      <c r="J1437" s="7"/>
      <c r="K1437" s="4"/>
      <c r="L1437" s="4"/>
      <c r="M1437" s="4"/>
      <c r="N1437" s="4"/>
      <c r="O1437" s="4"/>
      <c r="P1437" s="4"/>
      <c r="Q1437" s="4"/>
      <c r="R1437" s="4"/>
      <c r="S1437" s="4"/>
    </row>
    <row r="1438" spans="2:19" ht="18.75" customHeight="1" x14ac:dyDescent="0.25">
      <c r="B1438" s="64"/>
      <c r="C1438" s="25"/>
      <c r="D1438" s="69"/>
      <c r="E1438" s="25"/>
      <c r="F1438" s="33"/>
      <c r="G1438" s="34"/>
      <c r="H1438" s="35"/>
      <c r="I1438" s="329"/>
      <c r="J1438" s="7"/>
      <c r="K1438" s="4"/>
      <c r="L1438" s="4"/>
      <c r="M1438" s="4"/>
      <c r="N1438" s="4"/>
      <c r="O1438" s="4"/>
      <c r="P1438" s="4"/>
      <c r="Q1438" s="4"/>
      <c r="R1438" s="4"/>
      <c r="S1438" s="4"/>
    </row>
    <row r="1439" spans="2:19" ht="18.75" customHeight="1" x14ac:dyDescent="0.25">
      <c r="B1439" s="64"/>
      <c r="C1439" s="25"/>
      <c r="D1439" s="69"/>
      <c r="E1439" s="25"/>
      <c r="F1439" s="33"/>
      <c r="G1439" s="34"/>
      <c r="H1439" s="35"/>
      <c r="I1439" s="329"/>
      <c r="J1439" s="7"/>
      <c r="K1439" s="4"/>
      <c r="L1439" s="4"/>
      <c r="M1439" s="4"/>
      <c r="N1439" s="4"/>
      <c r="O1439" s="4"/>
      <c r="P1439" s="4"/>
      <c r="Q1439" s="4"/>
      <c r="R1439" s="4"/>
      <c r="S1439" s="4"/>
    </row>
    <row r="1440" spans="2:19" ht="18.75" customHeight="1" x14ac:dyDescent="0.25">
      <c r="B1440" s="64"/>
      <c r="C1440" s="25"/>
      <c r="D1440" s="69"/>
      <c r="E1440" s="25"/>
      <c r="F1440" s="33"/>
      <c r="G1440" s="34"/>
      <c r="H1440" s="35"/>
      <c r="I1440" s="329"/>
      <c r="J1440" s="7"/>
      <c r="K1440" s="4"/>
      <c r="L1440" s="4"/>
      <c r="M1440" s="4"/>
      <c r="N1440" s="4"/>
      <c r="O1440" s="4"/>
      <c r="P1440" s="4"/>
      <c r="Q1440" s="4"/>
      <c r="R1440" s="4"/>
      <c r="S1440" s="4"/>
    </row>
    <row r="1441" spans="2:19" ht="18.75" customHeight="1" x14ac:dyDescent="0.25">
      <c r="B1441" s="64"/>
      <c r="C1441" s="25"/>
      <c r="D1441" s="69"/>
      <c r="E1441" s="25"/>
      <c r="F1441" s="33"/>
      <c r="G1441" s="34"/>
      <c r="H1441" s="35"/>
      <c r="I1441" s="329"/>
      <c r="J1441" s="7"/>
      <c r="K1441" s="4"/>
      <c r="L1441" s="4"/>
      <c r="M1441" s="4"/>
      <c r="N1441" s="4"/>
      <c r="O1441" s="4"/>
      <c r="P1441" s="4"/>
      <c r="Q1441" s="4"/>
      <c r="R1441" s="4"/>
      <c r="S1441" s="4"/>
    </row>
    <row r="1442" spans="2:19" ht="18.75" customHeight="1" x14ac:dyDescent="0.25">
      <c r="B1442" s="64"/>
      <c r="C1442" s="25"/>
      <c r="D1442" s="69"/>
      <c r="E1442" s="25"/>
      <c r="F1442" s="33"/>
      <c r="G1442" s="34"/>
      <c r="H1442" s="35"/>
      <c r="I1442" s="329"/>
      <c r="J1442" s="7"/>
      <c r="K1442" s="4"/>
      <c r="L1442" s="4"/>
      <c r="M1442" s="4"/>
      <c r="N1442" s="4"/>
      <c r="O1442" s="4"/>
      <c r="P1442" s="4"/>
      <c r="Q1442" s="4"/>
      <c r="R1442" s="4"/>
      <c r="S1442" s="4"/>
    </row>
    <row r="1443" spans="2:19" ht="18.75" customHeight="1" x14ac:dyDescent="0.25">
      <c r="B1443" s="64"/>
      <c r="C1443" s="25"/>
      <c r="D1443" s="69"/>
      <c r="E1443" s="25"/>
      <c r="F1443" s="33"/>
      <c r="G1443" s="34"/>
      <c r="H1443" s="35"/>
      <c r="I1443" s="329"/>
      <c r="J1443" s="7"/>
      <c r="K1443" s="4"/>
      <c r="L1443" s="4"/>
      <c r="M1443" s="4"/>
      <c r="N1443" s="4"/>
      <c r="O1443" s="4"/>
      <c r="P1443" s="4"/>
      <c r="Q1443" s="4"/>
      <c r="R1443" s="4"/>
      <c r="S1443" s="4"/>
    </row>
    <row r="1444" spans="2:19" ht="18.75" customHeight="1" x14ac:dyDescent="0.25">
      <c r="B1444" s="64"/>
      <c r="C1444" s="25"/>
      <c r="D1444" s="69"/>
      <c r="E1444" s="25"/>
      <c r="F1444" s="33"/>
      <c r="G1444" s="34"/>
      <c r="H1444" s="35"/>
      <c r="I1444" s="329"/>
      <c r="J1444" s="7"/>
      <c r="K1444" s="4"/>
      <c r="L1444" s="4"/>
      <c r="M1444" s="4"/>
      <c r="N1444" s="4"/>
      <c r="O1444" s="4"/>
      <c r="P1444" s="4"/>
      <c r="Q1444" s="4"/>
      <c r="R1444" s="4"/>
      <c r="S1444" s="4"/>
    </row>
    <row r="1445" spans="2:19" ht="18.75" customHeight="1" x14ac:dyDescent="0.25">
      <c r="B1445" s="64"/>
      <c r="C1445" s="25"/>
      <c r="D1445" s="69"/>
      <c r="E1445" s="25"/>
      <c r="F1445" s="33"/>
      <c r="G1445" s="34"/>
      <c r="H1445" s="35"/>
      <c r="I1445" s="329"/>
      <c r="J1445" s="7"/>
      <c r="K1445" s="4"/>
      <c r="L1445" s="4"/>
      <c r="M1445" s="4"/>
      <c r="N1445" s="4"/>
      <c r="O1445" s="4"/>
      <c r="P1445" s="4"/>
      <c r="Q1445" s="4"/>
      <c r="R1445" s="4"/>
      <c r="S1445" s="4"/>
    </row>
    <row r="1446" spans="2:19" ht="18.75" customHeight="1" x14ac:dyDescent="0.25">
      <c r="B1446" s="64"/>
      <c r="C1446" s="25"/>
      <c r="D1446" s="69"/>
      <c r="E1446" s="25"/>
      <c r="F1446" s="33"/>
      <c r="G1446" s="34"/>
      <c r="H1446" s="35"/>
      <c r="I1446" s="329"/>
      <c r="J1446" s="7"/>
      <c r="K1446" s="4"/>
      <c r="L1446" s="4"/>
      <c r="M1446" s="4"/>
      <c r="N1446" s="4"/>
      <c r="O1446" s="4"/>
      <c r="P1446" s="4"/>
      <c r="Q1446" s="4"/>
      <c r="R1446" s="4"/>
      <c r="S1446" s="4"/>
    </row>
    <row r="1447" spans="2:19" ht="18.75" customHeight="1" x14ac:dyDescent="0.25">
      <c r="B1447" s="64"/>
      <c r="C1447" s="25"/>
      <c r="D1447" s="69"/>
      <c r="E1447" s="25"/>
      <c r="F1447" s="33"/>
      <c r="G1447" s="34"/>
      <c r="H1447" s="35"/>
      <c r="I1447" s="329"/>
      <c r="J1447" s="7"/>
      <c r="K1447" s="4"/>
      <c r="L1447" s="4"/>
      <c r="M1447" s="4"/>
      <c r="N1447" s="4"/>
      <c r="O1447" s="4"/>
      <c r="P1447" s="4"/>
      <c r="Q1447" s="4"/>
      <c r="R1447" s="4"/>
      <c r="S1447" s="4"/>
    </row>
    <row r="1448" spans="2:19" ht="18.75" customHeight="1" x14ac:dyDescent="0.25">
      <c r="B1448" s="64"/>
      <c r="C1448" s="25"/>
      <c r="D1448" s="69"/>
      <c r="E1448" s="25"/>
      <c r="F1448" s="33"/>
      <c r="G1448" s="34"/>
      <c r="H1448" s="35"/>
      <c r="I1448" s="329"/>
      <c r="J1448" s="7"/>
      <c r="K1448" s="4"/>
      <c r="L1448" s="4"/>
      <c r="M1448" s="4"/>
      <c r="N1448" s="4"/>
      <c r="O1448" s="4"/>
      <c r="P1448" s="4"/>
      <c r="Q1448" s="4"/>
      <c r="R1448" s="4"/>
      <c r="S1448" s="4"/>
    </row>
    <row r="1449" spans="2:19" ht="18.75" customHeight="1" x14ac:dyDescent="0.25">
      <c r="B1449" s="64"/>
      <c r="C1449" s="25"/>
      <c r="D1449" s="69"/>
      <c r="E1449" s="25"/>
      <c r="F1449" s="33"/>
      <c r="G1449" s="34"/>
      <c r="H1449" s="35"/>
      <c r="I1449" s="329"/>
      <c r="J1449" s="7"/>
      <c r="K1449" s="4"/>
      <c r="L1449" s="4"/>
      <c r="M1449" s="4"/>
      <c r="N1449" s="4"/>
      <c r="O1449" s="4"/>
      <c r="P1449" s="4"/>
      <c r="Q1449" s="4"/>
      <c r="R1449" s="4"/>
      <c r="S1449" s="4"/>
    </row>
    <row r="1450" spans="2:19" ht="18.75" customHeight="1" x14ac:dyDescent="0.25">
      <c r="B1450" s="64"/>
      <c r="C1450" s="25"/>
      <c r="D1450" s="69"/>
      <c r="E1450" s="25"/>
      <c r="F1450" s="33"/>
      <c r="G1450" s="34"/>
      <c r="H1450" s="35"/>
      <c r="I1450" s="329"/>
      <c r="J1450" s="7"/>
      <c r="K1450" s="4"/>
      <c r="L1450" s="4"/>
      <c r="M1450" s="4"/>
      <c r="N1450" s="4"/>
      <c r="O1450" s="4"/>
      <c r="P1450" s="4"/>
      <c r="Q1450" s="4"/>
      <c r="R1450" s="4"/>
      <c r="S1450" s="4"/>
    </row>
    <row r="1451" spans="2:19" ht="18.75" customHeight="1" x14ac:dyDescent="0.25">
      <c r="B1451" s="64"/>
      <c r="C1451" s="25"/>
      <c r="D1451" s="69"/>
      <c r="E1451" s="25"/>
      <c r="F1451" s="33"/>
      <c r="G1451" s="34"/>
      <c r="H1451" s="35"/>
      <c r="I1451" s="329"/>
      <c r="J1451" s="7"/>
      <c r="K1451" s="4"/>
      <c r="L1451" s="4"/>
      <c r="M1451" s="4"/>
      <c r="N1451" s="4"/>
      <c r="O1451" s="4"/>
      <c r="P1451" s="4"/>
      <c r="Q1451" s="4"/>
      <c r="R1451" s="4"/>
      <c r="S1451" s="4"/>
    </row>
    <row r="1452" spans="2:19" ht="18.75" customHeight="1" x14ac:dyDescent="0.25">
      <c r="B1452" s="64"/>
      <c r="C1452" s="25"/>
      <c r="D1452" s="69"/>
      <c r="E1452" s="25"/>
      <c r="F1452" s="33"/>
      <c r="G1452" s="34"/>
      <c r="H1452" s="35"/>
      <c r="I1452" s="329"/>
      <c r="J1452" s="7"/>
      <c r="K1452" s="4"/>
      <c r="L1452" s="4"/>
      <c r="M1452" s="4"/>
      <c r="N1452" s="4"/>
      <c r="O1452" s="4"/>
      <c r="P1452" s="4"/>
      <c r="Q1452" s="4"/>
      <c r="R1452" s="4"/>
      <c r="S1452" s="4"/>
    </row>
    <row r="1453" spans="2:19" ht="18.75" customHeight="1" x14ac:dyDescent="0.25">
      <c r="B1453" s="64"/>
      <c r="C1453" s="25"/>
      <c r="D1453" s="69"/>
      <c r="E1453" s="25"/>
      <c r="F1453" s="33"/>
      <c r="G1453" s="34"/>
      <c r="H1453" s="35"/>
      <c r="I1453" s="329"/>
      <c r="J1453" s="7"/>
      <c r="K1453" s="4"/>
      <c r="L1453" s="4"/>
      <c r="M1453" s="4"/>
      <c r="N1453" s="4"/>
      <c r="O1453" s="4"/>
      <c r="P1453" s="4"/>
      <c r="Q1453" s="4"/>
      <c r="R1453" s="4"/>
      <c r="S1453" s="4"/>
    </row>
    <row r="1454" spans="2:19" ht="18.75" customHeight="1" x14ac:dyDescent="0.25">
      <c r="B1454" s="64"/>
      <c r="C1454" s="25"/>
      <c r="D1454" s="69"/>
      <c r="E1454" s="25"/>
      <c r="F1454" s="33"/>
      <c r="G1454" s="34"/>
      <c r="H1454" s="35"/>
      <c r="I1454" s="329"/>
      <c r="J1454" s="7"/>
      <c r="K1454" s="4"/>
      <c r="L1454" s="4"/>
      <c r="M1454" s="4"/>
      <c r="N1454" s="4"/>
      <c r="O1454" s="4"/>
      <c r="P1454" s="4"/>
      <c r="Q1454" s="4"/>
      <c r="R1454" s="4"/>
      <c r="S1454" s="4"/>
    </row>
    <row r="1455" spans="2:19" ht="18.75" customHeight="1" x14ac:dyDescent="0.25">
      <c r="B1455" s="64"/>
      <c r="C1455" s="25"/>
      <c r="D1455" s="69"/>
      <c r="E1455" s="25"/>
      <c r="F1455" s="33"/>
      <c r="G1455" s="34"/>
      <c r="H1455" s="35"/>
      <c r="I1455" s="329"/>
      <c r="J1455" s="7"/>
      <c r="K1455" s="4"/>
      <c r="L1455" s="4"/>
      <c r="M1455" s="4"/>
      <c r="N1455" s="4"/>
      <c r="O1455" s="4"/>
      <c r="P1455" s="4"/>
      <c r="Q1455" s="4"/>
      <c r="R1455" s="4"/>
      <c r="S1455" s="4"/>
    </row>
    <row r="1456" spans="2:19" ht="18.75" customHeight="1" x14ac:dyDescent="0.25">
      <c r="B1456" s="64"/>
      <c r="C1456" s="25"/>
      <c r="D1456" s="69"/>
      <c r="E1456" s="25"/>
      <c r="F1456" s="33"/>
      <c r="G1456" s="34"/>
      <c r="H1456" s="35"/>
      <c r="I1456" s="329"/>
      <c r="J1456" s="7"/>
      <c r="K1456" s="4"/>
      <c r="L1456" s="4"/>
      <c r="M1456" s="4"/>
      <c r="N1456" s="4"/>
      <c r="O1456" s="4"/>
      <c r="P1456" s="4"/>
      <c r="Q1456" s="4"/>
      <c r="R1456" s="4"/>
      <c r="S1456" s="4"/>
    </row>
    <row r="1457" spans="2:19" ht="18.75" customHeight="1" x14ac:dyDescent="0.25">
      <c r="B1457" s="64"/>
      <c r="C1457" s="25"/>
      <c r="D1457" s="69"/>
      <c r="E1457" s="25"/>
      <c r="F1457" s="33"/>
      <c r="G1457" s="34"/>
      <c r="H1457" s="35"/>
      <c r="I1457" s="329"/>
      <c r="J1457" s="7"/>
      <c r="K1457" s="4"/>
      <c r="L1457" s="4"/>
      <c r="M1457" s="4"/>
      <c r="N1457" s="4"/>
      <c r="O1457" s="4"/>
      <c r="P1457" s="4"/>
      <c r="Q1457" s="4"/>
      <c r="R1457" s="4"/>
      <c r="S1457" s="4"/>
    </row>
    <row r="1458" spans="2:19" ht="18.75" customHeight="1" x14ac:dyDescent="0.25">
      <c r="B1458" s="64"/>
      <c r="C1458" s="25"/>
      <c r="D1458" s="69"/>
      <c r="E1458" s="25"/>
      <c r="F1458" s="33"/>
      <c r="G1458" s="34"/>
      <c r="H1458" s="35"/>
      <c r="I1458" s="329"/>
      <c r="J1458" s="7"/>
      <c r="K1458" s="4"/>
      <c r="L1458" s="4"/>
      <c r="M1458" s="4"/>
      <c r="N1458" s="4"/>
      <c r="O1458" s="4"/>
      <c r="P1458" s="4"/>
      <c r="Q1458" s="4"/>
      <c r="R1458" s="4"/>
      <c r="S1458" s="4"/>
    </row>
    <row r="1459" spans="2:19" ht="18.75" customHeight="1" x14ac:dyDescent="0.25">
      <c r="B1459" s="64"/>
      <c r="C1459" s="25"/>
      <c r="D1459" s="69"/>
      <c r="E1459" s="25"/>
      <c r="F1459" s="33"/>
      <c r="G1459" s="34"/>
      <c r="H1459" s="35"/>
      <c r="I1459" s="329"/>
      <c r="J1459" s="7"/>
      <c r="K1459" s="4"/>
      <c r="L1459" s="4"/>
      <c r="M1459" s="4"/>
      <c r="N1459" s="4"/>
      <c r="O1459" s="4"/>
      <c r="P1459" s="4"/>
      <c r="Q1459" s="4"/>
      <c r="R1459" s="4"/>
      <c r="S1459" s="4"/>
    </row>
    <row r="1460" spans="2:19" ht="18.75" hidden="1" customHeight="1" x14ac:dyDescent="0.25">
      <c r="B1460" s="64"/>
      <c r="C1460" s="25"/>
      <c r="D1460" s="69"/>
      <c r="E1460" s="25"/>
      <c r="F1460" s="33">
        <v>0</v>
      </c>
      <c r="G1460" s="34">
        <f t="shared" ref="G1460:G1466" si="34">SUM(J1460:S1460)</f>
        <v>0</v>
      </c>
      <c r="H1460" s="35">
        <f t="shared" ref="H1460:H1466" si="35">F1460*G1460</f>
        <v>0</v>
      </c>
      <c r="I1460" s="329"/>
      <c r="J1460" s="7"/>
      <c r="K1460" s="4"/>
      <c r="L1460" s="4"/>
      <c r="M1460" s="4"/>
      <c r="N1460" s="4"/>
      <c r="O1460" s="4"/>
      <c r="P1460" s="4"/>
      <c r="Q1460" s="4"/>
      <c r="R1460" s="4"/>
      <c r="S1460" s="4"/>
    </row>
    <row r="1461" spans="2:19" ht="18.75" hidden="1" customHeight="1" x14ac:dyDescent="0.25">
      <c r="B1461" s="64"/>
      <c r="C1461" s="25"/>
      <c r="D1461" s="69"/>
      <c r="E1461" s="25"/>
      <c r="F1461" s="33">
        <v>0</v>
      </c>
      <c r="G1461" s="34">
        <f t="shared" si="34"/>
        <v>0</v>
      </c>
      <c r="H1461" s="35">
        <f t="shared" si="35"/>
        <v>0</v>
      </c>
      <c r="I1461" s="329"/>
      <c r="J1461" s="7"/>
      <c r="K1461" s="4"/>
      <c r="L1461" s="4"/>
      <c r="M1461" s="4"/>
      <c r="N1461" s="4"/>
      <c r="O1461" s="4"/>
      <c r="P1461" s="4"/>
      <c r="Q1461" s="4"/>
      <c r="R1461" s="4"/>
      <c r="S1461" s="4"/>
    </row>
    <row r="1462" spans="2:19" ht="18.75" hidden="1" customHeight="1" x14ac:dyDescent="0.25">
      <c r="B1462" s="64"/>
      <c r="C1462" s="25"/>
      <c r="D1462" s="69"/>
      <c r="E1462" s="25"/>
      <c r="F1462" s="33">
        <v>0</v>
      </c>
      <c r="G1462" s="34">
        <f t="shared" si="34"/>
        <v>0</v>
      </c>
      <c r="H1462" s="35">
        <f t="shared" si="35"/>
        <v>0</v>
      </c>
      <c r="I1462" s="329"/>
      <c r="J1462" s="7"/>
      <c r="K1462" s="4"/>
      <c r="L1462" s="4"/>
      <c r="M1462" s="4"/>
      <c r="N1462" s="4"/>
      <c r="O1462" s="4"/>
      <c r="P1462" s="4"/>
      <c r="Q1462" s="4"/>
      <c r="R1462" s="4"/>
      <c r="S1462" s="4"/>
    </row>
    <row r="1463" spans="2:19" ht="18.75" hidden="1" customHeight="1" x14ac:dyDescent="0.25">
      <c r="B1463" s="64"/>
      <c r="C1463" s="25"/>
      <c r="D1463" s="69"/>
      <c r="E1463" s="25"/>
      <c r="F1463" s="33">
        <v>0</v>
      </c>
      <c r="G1463" s="34">
        <f t="shared" si="34"/>
        <v>0</v>
      </c>
      <c r="H1463" s="35">
        <f t="shared" si="35"/>
        <v>0</v>
      </c>
      <c r="I1463" s="329"/>
      <c r="J1463" s="7"/>
      <c r="K1463" s="4"/>
      <c r="L1463" s="4"/>
      <c r="M1463" s="4"/>
      <c r="N1463" s="4"/>
      <c r="O1463" s="4"/>
      <c r="P1463" s="4"/>
      <c r="Q1463" s="4"/>
      <c r="R1463" s="4"/>
      <c r="S1463" s="4"/>
    </row>
    <row r="1464" spans="2:19" ht="18.75" hidden="1" customHeight="1" x14ac:dyDescent="0.25">
      <c r="B1464" s="64"/>
      <c r="C1464" s="25"/>
      <c r="D1464" s="69"/>
      <c r="E1464" s="25"/>
      <c r="F1464" s="33">
        <v>0</v>
      </c>
      <c r="G1464" s="34">
        <f t="shared" si="34"/>
        <v>0</v>
      </c>
      <c r="H1464" s="35">
        <f t="shared" si="35"/>
        <v>0</v>
      </c>
      <c r="I1464" s="329"/>
      <c r="J1464" s="7"/>
      <c r="K1464" s="4"/>
      <c r="L1464" s="4"/>
      <c r="M1464" s="4"/>
      <c r="N1464" s="4"/>
      <c r="O1464" s="4"/>
      <c r="P1464" s="4"/>
      <c r="Q1464" s="4"/>
      <c r="R1464" s="4"/>
      <c r="S1464" s="4"/>
    </row>
    <row r="1465" spans="2:19" ht="18.75" hidden="1" customHeight="1" x14ac:dyDescent="0.25">
      <c r="B1465" s="64"/>
      <c r="C1465" s="25"/>
      <c r="D1465" s="69"/>
      <c r="E1465" s="25"/>
      <c r="F1465" s="33">
        <v>0</v>
      </c>
      <c r="G1465" s="34">
        <f t="shared" si="34"/>
        <v>0</v>
      </c>
      <c r="H1465" s="35">
        <f t="shared" si="35"/>
        <v>0</v>
      </c>
      <c r="I1465" s="329"/>
      <c r="J1465" s="7"/>
      <c r="K1465" s="4"/>
      <c r="L1465" s="4"/>
      <c r="M1465" s="4"/>
      <c r="N1465" s="4"/>
      <c r="O1465" s="4"/>
      <c r="P1465" s="4"/>
      <c r="Q1465" s="4"/>
      <c r="R1465" s="4"/>
      <c r="S1465" s="4"/>
    </row>
    <row r="1466" spans="2:19" ht="18.75" hidden="1" customHeight="1" thickBot="1" x14ac:dyDescent="0.3">
      <c r="B1466" s="65"/>
      <c r="C1466" s="27"/>
      <c r="D1466" s="149"/>
      <c r="E1466" s="27"/>
      <c r="F1466" s="36">
        <v>0</v>
      </c>
      <c r="G1466" s="37">
        <f t="shared" si="34"/>
        <v>0</v>
      </c>
      <c r="H1466" s="38">
        <f t="shared" si="35"/>
        <v>0</v>
      </c>
      <c r="I1466" s="330"/>
      <c r="J1466" s="7"/>
      <c r="K1466" s="4"/>
      <c r="L1466" s="4"/>
      <c r="M1466" s="4"/>
      <c r="N1466" s="4"/>
      <c r="O1466" s="4"/>
      <c r="P1466" s="4"/>
      <c r="Q1466" s="4"/>
      <c r="R1466" s="4"/>
      <c r="S1466" s="4"/>
    </row>
  </sheetData>
  <autoFilter ref="H1:H1466">
    <filterColumn colId="0">
      <filters blank="1">
        <filter val="£1,000.00"/>
        <filter val="£201.30"/>
        <filter val="£3,000.00"/>
        <filter val="£3,999.00"/>
        <filter val="£40,000.00"/>
        <filter val="£5,000.00"/>
        <filter val="£500.00"/>
        <filter val="TOTAL COST"/>
      </filters>
    </filterColumn>
  </autoFilter>
  <conditionalFormatting sqref="D6">
    <cfRule type="containsBlanks" dxfId="49" priority="5">
      <formula>LEN(TRIM(D6))=0</formula>
    </cfRule>
  </conditionalFormatting>
  <conditionalFormatting sqref="J6:S6">
    <cfRule type="containsBlanks" dxfId="48" priority="4">
      <formula>LEN(TRIM(J6))=0</formula>
    </cfRule>
  </conditionalFormatting>
  <conditionalFormatting sqref="D6">
    <cfRule type="containsBlanks" dxfId="47" priority="3">
      <formula>LEN(TRIM(D6))=0</formula>
    </cfRule>
  </conditionalFormatting>
  <conditionalFormatting sqref="D6">
    <cfRule type="containsBlanks" dxfId="46" priority="2">
      <formula>LEN(TRIM(D6))=0</formula>
    </cfRule>
  </conditionalFormatting>
  <conditionalFormatting sqref="D6">
    <cfRule type="containsBlanks" dxfId="45" priority="1">
      <formula>LEN(TRIM(D6))=0</formula>
    </cfRule>
  </conditionalFormatting>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filterMode="1"/>
  <dimension ref="A1:AL315"/>
  <sheetViews>
    <sheetView zoomScale="85" zoomScaleNormal="85" workbookViewId="0">
      <pane xSplit="8" ySplit="6" topLeftCell="I7" activePane="bottomRight" state="frozen"/>
      <selection activeCell="J6" sqref="J6:S6"/>
      <selection pane="topRight" activeCell="J6" sqref="J6:S6"/>
      <selection pane="bottomLeft" activeCell="J6" sqref="J6:S6"/>
      <selection pane="bottomRight" activeCell="D27" sqref="D27"/>
    </sheetView>
  </sheetViews>
  <sheetFormatPr defaultRowHeight="15" x14ac:dyDescent="0.25"/>
  <cols>
    <col min="1" max="1" width="5.7109375" style="173" customWidth="1"/>
    <col min="2" max="2" width="7.28515625" style="54" customWidth="1"/>
    <col min="3" max="3" width="25.7109375" style="24" customWidth="1"/>
    <col min="4" max="4" width="59.42578125" style="1" customWidth="1"/>
    <col min="5" max="5" width="6" style="24" customWidth="1"/>
    <col min="6" max="6" width="9.5703125" style="28" bestFit="1" customWidth="1"/>
    <col min="7" max="7" width="10.28515625" style="24" customWidth="1"/>
    <col min="8" max="8" width="11.5703125" style="28" bestFit="1" customWidth="1"/>
    <col min="9" max="9" width="13" style="310" customWidth="1"/>
    <col min="10" max="10" width="10.28515625" style="2" customWidth="1"/>
    <col min="11" max="16" width="10" style="2" customWidth="1"/>
    <col min="17" max="19" width="10" style="2" hidden="1" customWidth="1"/>
    <col min="20" max="23" width="0" style="80" hidden="1" customWidth="1"/>
    <col min="24" max="38" width="9.140625" style="80"/>
    <col min="39" max="16384" width="9.140625" style="81"/>
  </cols>
  <sheetData>
    <row r="1" spans="1:38" s="78" customFormat="1" ht="26.25" x14ac:dyDescent="0.4">
      <c r="A1" s="172"/>
      <c r="C1" s="130" t="s">
        <v>232</v>
      </c>
      <c r="D1" s="46"/>
      <c r="E1" s="45"/>
      <c r="F1" s="47"/>
      <c r="G1" s="45"/>
      <c r="H1" s="47"/>
      <c r="I1" s="309"/>
      <c r="J1" s="49"/>
      <c r="K1" s="49"/>
      <c r="L1" s="49"/>
      <c r="M1" s="49"/>
      <c r="N1" s="49"/>
      <c r="O1" s="49"/>
      <c r="P1" s="49"/>
      <c r="Q1" s="49"/>
      <c r="R1" s="49"/>
      <c r="S1" s="49"/>
      <c r="T1" s="79"/>
      <c r="U1" s="79"/>
      <c r="V1" s="79"/>
      <c r="W1" s="79"/>
      <c r="X1" s="79"/>
      <c r="Y1" s="79"/>
      <c r="Z1" s="79"/>
      <c r="AA1" s="79"/>
      <c r="AB1" s="79"/>
      <c r="AC1" s="79"/>
      <c r="AD1" s="79"/>
      <c r="AE1" s="79"/>
      <c r="AF1" s="79"/>
      <c r="AG1" s="79"/>
      <c r="AH1" s="79"/>
      <c r="AI1" s="79"/>
      <c r="AJ1" s="79"/>
      <c r="AK1" s="79"/>
      <c r="AL1" s="79"/>
    </row>
    <row r="2" spans="1:38" s="78" customFormat="1" ht="14.25" customHeight="1" x14ac:dyDescent="0.4">
      <c r="A2" s="172"/>
      <c r="C2" s="66"/>
      <c r="D2" s="46"/>
      <c r="E2" s="45"/>
      <c r="F2" s="47"/>
      <c r="G2" s="45"/>
      <c r="H2" s="47"/>
      <c r="I2" s="309"/>
      <c r="J2" s="49"/>
      <c r="K2" s="49"/>
      <c r="L2" s="49"/>
      <c r="M2" s="49"/>
      <c r="N2" s="49"/>
      <c r="O2" s="49"/>
      <c r="P2" s="49"/>
      <c r="Q2" s="49"/>
      <c r="R2" s="49"/>
      <c r="S2" s="49"/>
      <c r="T2" s="79"/>
      <c r="U2" s="79"/>
      <c r="V2" s="79"/>
      <c r="W2" s="79"/>
      <c r="X2" s="79"/>
      <c r="Y2" s="79"/>
      <c r="Z2" s="79"/>
      <c r="AA2" s="79"/>
      <c r="AB2" s="79"/>
      <c r="AC2" s="79"/>
      <c r="AD2" s="79"/>
      <c r="AE2" s="79"/>
      <c r="AF2" s="79"/>
      <c r="AG2" s="79"/>
      <c r="AH2" s="79"/>
      <c r="AI2" s="79"/>
      <c r="AJ2" s="79"/>
      <c r="AK2" s="79"/>
      <c r="AL2" s="79"/>
    </row>
    <row r="3" spans="1:38" s="78" customFormat="1" ht="14.25" customHeight="1" thickBot="1" x14ac:dyDescent="0.45">
      <c r="A3" s="172"/>
      <c r="C3" s="54" t="s">
        <v>652</v>
      </c>
      <c r="D3" s="60" t="str">
        <f>C1</f>
        <v>WINDOWS</v>
      </c>
      <c r="E3" s="45"/>
      <c r="F3" s="47"/>
      <c r="G3" s="45"/>
      <c r="H3" s="47"/>
      <c r="I3" s="309"/>
      <c r="J3" s="49"/>
      <c r="K3" s="49"/>
      <c r="L3" s="49"/>
      <c r="M3" s="49"/>
      <c r="N3" s="49"/>
      <c r="O3" s="49"/>
      <c r="P3" s="49"/>
      <c r="Q3" s="49"/>
      <c r="R3" s="49"/>
      <c r="S3" s="49"/>
      <c r="T3" s="79"/>
      <c r="U3" s="79"/>
      <c r="V3" s="79"/>
      <c r="W3" s="79"/>
      <c r="X3" s="79"/>
      <c r="Y3" s="79"/>
      <c r="Z3" s="79"/>
      <c r="AA3" s="79"/>
      <c r="AB3" s="79"/>
      <c r="AC3" s="79"/>
      <c r="AD3" s="79"/>
      <c r="AE3" s="79"/>
      <c r="AF3" s="79"/>
      <c r="AG3" s="79"/>
      <c r="AH3" s="79"/>
      <c r="AI3" s="79"/>
      <c r="AJ3" s="79"/>
      <c r="AK3" s="79"/>
      <c r="AL3" s="79"/>
    </row>
    <row r="4" spans="1:38" ht="14.25" customHeight="1" thickBot="1" x14ac:dyDescent="0.3">
      <c r="J4" s="62" t="s">
        <v>3044</v>
      </c>
      <c r="K4" s="153"/>
      <c r="L4" s="153"/>
      <c r="M4" s="153"/>
      <c r="N4" s="153"/>
      <c r="O4" s="153"/>
      <c r="P4" s="153"/>
      <c r="Q4" s="153"/>
      <c r="R4" s="153"/>
      <c r="S4" s="153"/>
    </row>
    <row r="5" spans="1:38" s="87" customFormat="1" ht="27" customHeight="1" x14ac:dyDescent="0.25">
      <c r="A5" s="249" t="s">
        <v>655</v>
      </c>
      <c r="B5" s="250" t="s">
        <v>17</v>
      </c>
      <c r="C5" s="251" t="s">
        <v>1</v>
      </c>
      <c r="D5" s="251" t="s">
        <v>2</v>
      </c>
      <c r="E5" s="251" t="s">
        <v>3</v>
      </c>
      <c r="F5" s="252" t="s">
        <v>0</v>
      </c>
      <c r="G5" s="251" t="s">
        <v>4</v>
      </c>
      <c r="H5" s="252" t="s">
        <v>15</v>
      </c>
      <c r="I5" s="86" t="s">
        <v>94</v>
      </c>
      <c r="J5" s="253" t="s">
        <v>5</v>
      </c>
      <c r="K5" s="253" t="s">
        <v>6</v>
      </c>
      <c r="L5" s="253" t="s">
        <v>7</v>
      </c>
      <c r="M5" s="253" t="s">
        <v>8</v>
      </c>
      <c r="N5" s="253" t="s">
        <v>9</v>
      </c>
      <c r="O5" s="253" t="s">
        <v>10</v>
      </c>
      <c r="P5" s="253" t="s">
        <v>11</v>
      </c>
      <c r="Q5" s="253" t="s">
        <v>12</v>
      </c>
      <c r="R5" s="253" t="s">
        <v>13</v>
      </c>
      <c r="S5" s="346" t="s">
        <v>14</v>
      </c>
      <c r="T5" s="8"/>
      <c r="U5" s="8"/>
      <c r="V5" s="8"/>
      <c r="W5" s="8"/>
      <c r="X5" s="8"/>
      <c r="Y5" s="8"/>
      <c r="Z5" s="8"/>
      <c r="AA5" s="8"/>
      <c r="AB5" s="8"/>
      <c r="AC5" s="248"/>
    </row>
    <row r="6" spans="1:38" s="332" customFormat="1" ht="133.5" customHeight="1" x14ac:dyDescent="0.25">
      <c r="A6" s="331"/>
      <c r="C6" s="272" t="s">
        <v>2461</v>
      </c>
      <c r="D6" s="398" t="s">
        <v>3986</v>
      </c>
      <c r="E6" s="230"/>
      <c r="F6" s="230"/>
      <c r="G6" s="230"/>
      <c r="H6" s="230"/>
      <c r="I6" s="230"/>
      <c r="J6" s="399" t="s">
        <v>3927</v>
      </c>
      <c r="K6" s="399" t="s">
        <v>3928</v>
      </c>
      <c r="L6" s="399" t="s">
        <v>3929</v>
      </c>
      <c r="M6" s="399" t="s">
        <v>3930</v>
      </c>
      <c r="N6" s="351"/>
      <c r="O6" s="351"/>
      <c r="P6" s="351"/>
      <c r="Q6" s="351"/>
      <c r="R6" s="351"/>
      <c r="S6" s="352"/>
      <c r="T6" s="324"/>
      <c r="U6" s="324"/>
      <c r="V6" s="324"/>
      <c r="W6" s="324"/>
      <c r="X6" s="324"/>
      <c r="Y6" s="324"/>
      <c r="Z6" s="324"/>
      <c r="AA6" s="324"/>
      <c r="AB6" s="324"/>
      <c r="AC6" s="333"/>
    </row>
    <row r="7" spans="1:38" s="88" customFormat="1" ht="18.75" customHeight="1" x14ac:dyDescent="0.25">
      <c r="A7" s="95"/>
      <c r="B7" s="95"/>
      <c r="C7" s="118" t="s">
        <v>3045</v>
      </c>
      <c r="D7" s="95"/>
      <c r="E7" s="96"/>
      <c r="F7" s="97"/>
      <c r="G7" s="98"/>
      <c r="H7" s="99"/>
      <c r="I7" s="311"/>
      <c r="J7" s="100"/>
      <c r="K7" s="100"/>
      <c r="L7" s="100"/>
      <c r="M7" s="100"/>
      <c r="N7" s="100"/>
      <c r="O7" s="100"/>
      <c r="P7" s="100"/>
      <c r="Q7" s="100"/>
      <c r="R7" s="100"/>
      <c r="S7" s="340"/>
      <c r="T7" s="9"/>
      <c r="U7" s="9"/>
      <c r="V7" s="9"/>
      <c r="W7" s="9"/>
      <c r="X7" s="9"/>
      <c r="Y7" s="9"/>
      <c r="Z7" s="9"/>
      <c r="AA7" s="9"/>
      <c r="AB7" s="9"/>
      <c r="AC7" s="236"/>
    </row>
    <row r="8" spans="1:38" s="89" customFormat="1" ht="15.75" customHeight="1" x14ac:dyDescent="0.25">
      <c r="A8" s="114"/>
      <c r="B8" s="114"/>
      <c r="C8" s="119" t="s">
        <v>305</v>
      </c>
      <c r="D8" s="114"/>
      <c r="E8" s="114"/>
      <c r="F8" s="101"/>
      <c r="G8" s="32"/>
      <c r="H8" s="101"/>
      <c r="I8" s="314"/>
      <c r="J8" s="43"/>
      <c r="K8" s="43"/>
      <c r="L8" s="43"/>
      <c r="M8" s="43"/>
      <c r="N8" s="43"/>
      <c r="O8" s="43"/>
      <c r="P8" s="43"/>
      <c r="Q8" s="43"/>
      <c r="R8" s="43"/>
      <c r="S8" s="345"/>
      <c r="T8" s="80"/>
      <c r="U8" s="80"/>
      <c r="V8" s="80"/>
      <c r="W8" s="80"/>
      <c r="X8" s="80"/>
      <c r="Y8" s="80"/>
      <c r="Z8" s="80"/>
      <c r="AA8" s="80"/>
      <c r="AB8" s="80"/>
      <c r="AC8" s="90"/>
    </row>
    <row r="9" spans="1:38" s="89" customFormat="1" ht="15.75" hidden="1" customHeight="1" x14ac:dyDescent="0.25">
      <c r="A9" s="240"/>
      <c r="B9" s="60"/>
      <c r="C9" s="120" t="s">
        <v>3167</v>
      </c>
      <c r="D9" s="10"/>
      <c r="E9" s="61"/>
      <c r="F9" s="29"/>
      <c r="G9" s="31"/>
      <c r="H9" s="29"/>
      <c r="I9" s="313"/>
      <c r="J9" s="4"/>
      <c r="K9" s="4"/>
      <c r="L9" s="4"/>
      <c r="M9" s="4"/>
      <c r="N9" s="4"/>
      <c r="O9" s="4"/>
      <c r="P9" s="4"/>
      <c r="Q9" s="4"/>
      <c r="R9" s="4"/>
      <c r="S9" s="342"/>
      <c r="T9" s="80"/>
      <c r="U9" s="80"/>
      <c r="V9" s="80"/>
      <c r="W9" s="80"/>
      <c r="X9" s="80"/>
      <c r="Y9" s="80"/>
      <c r="Z9" s="80"/>
      <c r="AA9" s="80"/>
      <c r="AB9" s="80"/>
      <c r="AC9" s="90"/>
    </row>
    <row r="10" spans="1:38" s="89" customFormat="1" ht="27" hidden="1" customHeight="1" x14ac:dyDescent="0.25">
      <c r="A10" s="240"/>
      <c r="B10" s="60"/>
      <c r="C10" s="121" t="s">
        <v>306</v>
      </c>
      <c r="D10" s="10"/>
      <c r="E10" s="61"/>
      <c r="F10" s="29"/>
      <c r="G10" s="31"/>
      <c r="H10" s="29"/>
      <c r="I10" s="313"/>
      <c r="J10" s="4"/>
      <c r="K10" s="4"/>
      <c r="L10" s="4"/>
      <c r="M10" s="4"/>
      <c r="N10" s="4"/>
      <c r="O10" s="4"/>
      <c r="P10" s="4"/>
      <c r="Q10" s="4"/>
      <c r="R10" s="4"/>
      <c r="S10" s="342"/>
      <c r="T10" s="80"/>
      <c r="U10" s="80"/>
      <c r="V10" s="80"/>
      <c r="W10" s="80"/>
      <c r="X10" s="80"/>
      <c r="Y10" s="80"/>
      <c r="Z10" s="80"/>
      <c r="AA10" s="80"/>
      <c r="AB10" s="80"/>
      <c r="AC10" s="90"/>
    </row>
    <row r="11" spans="1:38" s="89" customFormat="1" ht="89.25" hidden="1" x14ac:dyDescent="0.25">
      <c r="A11" s="318">
        <v>4.0999999999999996</v>
      </c>
      <c r="B11" s="121" t="s">
        <v>307</v>
      </c>
      <c r="C11" s="61"/>
      <c r="D11" s="10" t="s">
        <v>3168</v>
      </c>
      <c r="E11" s="61" t="s">
        <v>64</v>
      </c>
      <c r="F11" s="29">
        <v>17.5</v>
      </c>
      <c r="G11" s="31">
        <f t="shared" ref="G11:G29" si="0">SUM(J11:S11)</f>
        <v>0</v>
      </c>
      <c r="H11" s="29">
        <f t="shared" ref="H11:H16" si="1">F11*G11</f>
        <v>0</v>
      </c>
      <c r="I11" s="313"/>
      <c r="J11" s="4"/>
      <c r="K11" s="4"/>
      <c r="L11" s="4"/>
      <c r="M11" s="4"/>
      <c r="N11" s="4"/>
      <c r="O11" s="4"/>
      <c r="P11" s="4"/>
      <c r="Q11" s="4"/>
      <c r="R11" s="4"/>
      <c r="S11" s="342"/>
      <c r="T11" s="80"/>
      <c r="U11" s="80"/>
      <c r="V11" s="80"/>
      <c r="W11" s="80"/>
      <c r="X11" s="80"/>
      <c r="Y11" s="80"/>
      <c r="Z11" s="80"/>
      <c r="AA11" s="80"/>
      <c r="AB11" s="80"/>
      <c r="AC11" s="90"/>
    </row>
    <row r="12" spans="1:38" s="89" customFormat="1" ht="103.5" hidden="1" customHeight="1" x14ac:dyDescent="0.25">
      <c r="A12" s="318">
        <v>4.2</v>
      </c>
      <c r="B12" s="121" t="s">
        <v>308</v>
      </c>
      <c r="C12" s="61"/>
      <c r="D12" s="10" t="s">
        <v>3169</v>
      </c>
      <c r="E12" s="61" t="s">
        <v>64</v>
      </c>
      <c r="F12" s="29">
        <v>26.754000000000001</v>
      </c>
      <c r="G12" s="31">
        <f t="shared" si="0"/>
        <v>0</v>
      </c>
      <c r="H12" s="29">
        <f t="shared" si="1"/>
        <v>0</v>
      </c>
      <c r="I12" s="313"/>
      <c r="J12" s="4"/>
      <c r="K12" s="4"/>
      <c r="L12" s="4"/>
      <c r="M12" s="4"/>
      <c r="N12" s="4"/>
      <c r="O12" s="4"/>
      <c r="P12" s="4"/>
      <c r="Q12" s="4"/>
      <c r="R12" s="4"/>
      <c r="S12" s="342"/>
      <c r="T12" s="80"/>
      <c r="U12" s="80"/>
      <c r="V12" s="80"/>
      <c r="W12" s="80"/>
      <c r="X12" s="80"/>
      <c r="Y12" s="80"/>
      <c r="Z12" s="80"/>
      <c r="AA12" s="80"/>
      <c r="AB12" s="80"/>
      <c r="AC12" s="90"/>
    </row>
    <row r="13" spans="1:38" s="89" customFormat="1" ht="100.5" hidden="1" customHeight="1" x14ac:dyDescent="0.25">
      <c r="A13" s="318">
        <v>4.3</v>
      </c>
      <c r="B13" s="121" t="s">
        <v>309</v>
      </c>
      <c r="C13" s="61"/>
      <c r="D13" s="10" t="s">
        <v>3170</v>
      </c>
      <c r="E13" s="61" t="s">
        <v>64</v>
      </c>
      <c r="F13" s="29">
        <v>36.75</v>
      </c>
      <c r="G13" s="31">
        <f t="shared" si="0"/>
        <v>0</v>
      </c>
      <c r="H13" s="29">
        <f t="shared" si="1"/>
        <v>0</v>
      </c>
      <c r="I13" s="313"/>
      <c r="J13" s="4"/>
      <c r="K13" s="4"/>
      <c r="L13" s="4"/>
      <c r="M13" s="4"/>
      <c r="N13" s="4"/>
      <c r="O13" s="4"/>
      <c r="P13" s="4"/>
      <c r="Q13" s="4"/>
      <c r="R13" s="4"/>
      <c r="S13" s="342"/>
      <c r="T13" s="80"/>
      <c r="U13" s="80"/>
      <c r="V13" s="80"/>
      <c r="W13" s="80"/>
      <c r="X13" s="80"/>
      <c r="Y13" s="80"/>
      <c r="Z13" s="80"/>
      <c r="AA13" s="80"/>
      <c r="AB13" s="80"/>
      <c r="AC13" s="90"/>
    </row>
    <row r="14" spans="1:38" s="89" customFormat="1" ht="105.75" hidden="1" customHeight="1" x14ac:dyDescent="0.25">
      <c r="A14" s="318">
        <v>4.4000000000000004</v>
      </c>
      <c r="B14" s="121" t="s">
        <v>310</v>
      </c>
      <c r="C14" s="61"/>
      <c r="D14" s="10" t="s">
        <v>3171</v>
      </c>
      <c r="E14" s="61" t="s">
        <v>64</v>
      </c>
      <c r="F14" s="29">
        <v>46.75</v>
      </c>
      <c r="G14" s="31">
        <f t="shared" si="0"/>
        <v>0</v>
      </c>
      <c r="H14" s="29">
        <f t="shared" si="1"/>
        <v>0</v>
      </c>
      <c r="I14" s="313"/>
      <c r="J14" s="4"/>
      <c r="K14" s="4"/>
      <c r="L14" s="4"/>
      <c r="M14" s="4"/>
      <c r="N14" s="4"/>
      <c r="O14" s="4"/>
      <c r="P14" s="4"/>
      <c r="Q14" s="4"/>
      <c r="R14" s="4"/>
      <c r="S14" s="342"/>
      <c r="T14" s="80"/>
      <c r="U14" s="80"/>
      <c r="V14" s="80"/>
      <c r="W14" s="80"/>
      <c r="X14" s="80"/>
      <c r="Y14" s="80"/>
      <c r="Z14" s="80"/>
      <c r="AA14" s="80"/>
      <c r="AB14" s="80"/>
      <c r="AC14" s="90"/>
    </row>
    <row r="15" spans="1:38" s="89" customFormat="1" ht="96" hidden="1" customHeight="1" x14ac:dyDescent="0.25">
      <c r="A15" s="318">
        <v>4.5</v>
      </c>
      <c r="B15" s="121" t="s">
        <v>311</v>
      </c>
      <c r="C15" s="61"/>
      <c r="D15" s="11" t="s">
        <v>3172</v>
      </c>
      <c r="E15" s="61" t="s">
        <v>64</v>
      </c>
      <c r="F15" s="29">
        <v>62</v>
      </c>
      <c r="G15" s="31">
        <f t="shared" si="0"/>
        <v>0</v>
      </c>
      <c r="H15" s="29">
        <f t="shared" si="1"/>
        <v>0</v>
      </c>
      <c r="I15" s="313"/>
      <c r="J15" s="4"/>
      <c r="K15" s="4"/>
      <c r="L15" s="4"/>
      <c r="M15" s="4"/>
      <c r="N15" s="4"/>
      <c r="O15" s="4"/>
      <c r="P15" s="4"/>
      <c r="Q15" s="4"/>
      <c r="R15" s="4"/>
      <c r="S15" s="342"/>
      <c r="T15" s="80"/>
      <c r="U15" s="80"/>
      <c r="V15" s="80"/>
      <c r="W15" s="80"/>
      <c r="X15" s="80"/>
      <c r="Y15" s="80"/>
      <c r="Z15" s="80"/>
      <c r="AA15" s="80"/>
      <c r="AB15" s="80"/>
      <c r="AC15" s="90"/>
    </row>
    <row r="16" spans="1:38" s="89" customFormat="1" ht="32.25" hidden="1" customHeight="1" x14ac:dyDescent="0.25">
      <c r="A16" s="318">
        <v>4.5999999999999996</v>
      </c>
      <c r="B16" s="121" t="s">
        <v>312</v>
      </c>
      <c r="C16" s="61"/>
      <c r="D16" s="11" t="s">
        <v>326</v>
      </c>
      <c r="E16" s="61" t="s">
        <v>64</v>
      </c>
      <c r="F16" s="29">
        <v>49.5</v>
      </c>
      <c r="G16" s="31">
        <f t="shared" si="0"/>
        <v>0</v>
      </c>
      <c r="H16" s="29">
        <f t="shared" si="1"/>
        <v>0</v>
      </c>
      <c r="I16" s="313"/>
      <c r="J16" s="4"/>
      <c r="K16" s="4"/>
      <c r="L16" s="4"/>
      <c r="M16" s="4"/>
      <c r="N16" s="4"/>
      <c r="O16" s="4"/>
      <c r="P16" s="4"/>
      <c r="Q16" s="4"/>
      <c r="R16" s="4"/>
      <c r="S16" s="342"/>
      <c r="T16" s="80"/>
      <c r="U16" s="80"/>
      <c r="V16" s="80"/>
      <c r="W16" s="80"/>
      <c r="X16" s="80"/>
      <c r="Y16" s="80"/>
      <c r="Z16" s="80"/>
      <c r="AA16" s="80"/>
      <c r="AB16" s="80"/>
      <c r="AC16" s="90"/>
    </row>
    <row r="17" spans="1:29" s="89" customFormat="1" ht="20.25" customHeight="1" x14ac:dyDescent="0.25">
      <c r="A17" s="318"/>
      <c r="B17" s="60"/>
      <c r="C17" s="122" t="s">
        <v>313</v>
      </c>
      <c r="D17" s="51"/>
      <c r="E17" s="50"/>
      <c r="F17" s="101"/>
      <c r="G17" s="32"/>
      <c r="H17" s="101"/>
      <c r="I17" s="314"/>
      <c r="J17" s="4"/>
      <c r="K17" s="4"/>
      <c r="L17" s="4"/>
      <c r="M17" s="4"/>
      <c r="N17" s="4"/>
      <c r="O17" s="4"/>
      <c r="P17" s="4"/>
      <c r="Q17" s="4"/>
      <c r="R17" s="4"/>
      <c r="S17" s="342"/>
      <c r="T17" s="80"/>
      <c r="U17" s="80"/>
      <c r="V17" s="80"/>
      <c r="W17" s="80"/>
      <c r="X17" s="80"/>
      <c r="Y17" s="80"/>
      <c r="Z17" s="80"/>
      <c r="AA17" s="80"/>
      <c r="AB17" s="80"/>
      <c r="AC17" s="90"/>
    </row>
    <row r="18" spans="1:29" s="89" customFormat="1" x14ac:dyDescent="0.25">
      <c r="A18" s="318"/>
      <c r="B18" s="60"/>
      <c r="C18" s="120" t="s">
        <v>314</v>
      </c>
      <c r="D18" s="11"/>
      <c r="E18" s="61"/>
      <c r="F18" s="29"/>
      <c r="G18" s="31"/>
      <c r="H18" s="29"/>
      <c r="I18" s="313"/>
      <c r="J18" s="4"/>
      <c r="K18" s="4"/>
      <c r="L18" s="4"/>
      <c r="M18" s="4"/>
      <c r="N18" s="4"/>
      <c r="O18" s="4"/>
      <c r="P18" s="4"/>
      <c r="Q18" s="4"/>
      <c r="R18" s="4"/>
      <c r="S18" s="342"/>
      <c r="T18" s="80"/>
      <c r="U18" s="80"/>
      <c r="V18" s="80"/>
      <c r="W18" s="80"/>
      <c r="X18" s="80"/>
      <c r="Y18" s="80"/>
      <c r="Z18" s="80"/>
      <c r="AA18" s="80"/>
      <c r="AB18" s="80"/>
      <c r="AC18" s="90"/>
    </row>
    <row r="19" spans="1:29" s="89" customFormat="1" ht="78.75" hidden="1" customHeight="1" x14ac:dyDescent="0.25">
      <c r="A19" s="318">
        <v>4.7</v>
      </c>
      <c r="B19" s="121" t="s">
        <v>315</v>
      </c>
      <c r="C19" s="61"/>
      <c r="D19" s="11" t="s">
        <v>2990</v>
      </c>
      <c r="E19" s="61" t="s">
        <v>64</v>
      </c>
      <c r="F19" s="29">
        <v>19.5</v>
      </c>
      <c r="G19" s="31">
        <f t="shared" si="0"/>
        <v>0</v>
      </c>
      <c r="H19" s="29">
        <f t="shared" ref="H19:H25" si="2">F19*G19</f>
        <v>0</v>
      </c>
      <c r="I19" s="313"/>
      <c r="J19" s="4"/>
      <c r="K19" s="4"/>
      <c r="L19" s="4"/>
      <c r="M19" s="4"/>
      <c r="N19" s="4"/>
      <c r="O19" s="4"/>
      <c r="P19" s="4"/>
      <c r="Q19" s="4"/>
      <c r="R19" s="4"/>
      <c r="S19" s="342"/>
      <c r="T19" s="80"/>
      <c r="U19" s="80"/>
      <c r="V19" s="80"/>
      <c r="W19" s="80"/>
      <c r="X19" s="80"/>
      <c r="Y19" s="80"/>
      <c r="Z19" s="80"/>
      <c r="AA19" s="80"/>
      <c r="AB19" s="80"/>
      <c r="AC19" s="90"/>
    </row>
    <row r="20" spans="1:29" s="89" customFormat="1" ht="76.5" hidden="1" x14ac:dyDescent="0.25">
      <c r="A20" s="318">
        <v>4.8</v>
      </c>
      <c r="B20" s="121" t="s">
        <v>316</v>
      </c>
      <c r="C20" s="61"/>
      <c r="D20" s="11" t="s">
        <v>2992</v>
      </c>
      <c r="E20" s="61" t="s">
        <v>64</v>
      </c>
      <c r="F20" s="29">
        <v>31.5</v>
      </c>
      <c r="G20" s="31">
        <f t="shared" si="0"/>
        <v>0</v>
      </c>
      <c r="H20" s="29">
        <f t="shared" si="2"/>
        <v>0</v>
      </c>
      <c r="I20" s="313"/>
      <c r="J20" s="4"/>
      <c r="K20" s="4"/>
      <c r="L20" s="4"/>
      <c r="M20" s="4"/>
      <c r="N20" s="4"/>
      <c r="O20" s="4"/>
      <c r="P20" s="4"/>
      <c r="Q20" s="4"/>
      <c r="R20" s="4"/>
      <c r="S20" s="342"/>
      <c r="T20" s="80"/>
      <c r="U20" s="80"/>
      <c r="V20" s="80"/>
      <c r="W20" s="80"/>
      <c r="X20" s="80"/>
      <c r="Y20" s="80"/>
      <c r="Z20" s="80"/>
      <c r="AA20" s="80"/>
      <c r="AB20" s="80"/>
      <c r="AC20" s="90"/>
    </row>
    <row r="21" spans="1:29" s="89" customFormat="1" ht="76.5" hidden="1" x14ac:dyDescent="0.25">
      <c r="A21" s="318">
        <v>4.9000000000000004</v>
      </c>
      <c r="B21" s="121" t="s">
        <v>317</v>
      </c>
      <c r="C21" s="61"/>
      <c r="D21" s="11" t="s">
        <v>2993</v>
      </c>
      <c r="E21" s="61" t="s">
        <v>64</v>
      </c>
      <c r="F21" s="29">
        <v>36.75</v>
      </c>
      <c r="G21" s="31">
        <f t="shared" si="0"/>
        <v>0</v>
      </c>
      <c r="H21" s="29">
        <f t="shared" si="2"/>
        <v>0</v>
      </c>
      <c r="I21" s="313"/>
      <c r="J21" s="4"/>
      <c r="K21" s="4"/>
      <c r="L21" s="4"/>
      <c r="M21" s="4"/>
      <c r="N21" s="4"/>
      <c r="O21" s="4"/>
      <c r="P21" s="4"/>
      <c r="Q21" s="4"/>
      <c r="R21" s="4"/>
      <c r="S21" s="342"/>
      <c r="T21" s="80"/>
      <c r="U21" s="80"/>
      <c r="V21" s="80"/>
      <c r="W21" s="80"/>
      <c r="X21" s="80"/>
      <c r="Y21" s="80"/>
      <c r="Z21" s="80"/>
      <c r="AA21" s="80"/>
      <c r="AB21" s="80"/>
      <c r="AC21" s="90"/>
    </row>
    <row r="22" spans="1:29" s="89" customFormat="1" ht="76.5" hidden="1" x14ac:dyDescent="0.25">
      <c r="A22" s="240">
        <v>4.0999999999999996</v>
      </c>
      <c r="B22" s="121" t="s">
        <v>318</v>
      </c>
      <c r="C22" s="61"/>
      <c r="D22" s="11" t="s">
        <v>2991</v>
      </c>
      <c r="E22" s="61" t="s">
        <v>64</v>
      </c>
      <c r="F22" s="29">
        <v>31</v>
      </c>
      <c r="G22" s="31">
        <f t="shared" si="0"/>
        <v>0</v>
      </c>
      <c r="H22" s="29">
        <f t="shared" si="2"/>
        <v>0</v>
      </c>
      <c r="I22" s="313"/>
      <c r="J22" s="4"/>
      <c r="K22" s="4"/>
      <c r="L22" s="4"/>
      <c r="M22" s="4"/>
      <c r="N22" s="4"/>
      <c r="O22" s="4"/>
      <c r="P22" s="4"/>
      <c r="Q22" s="4"/>
      <c r="R22" s="4"/>
      <c r="S22" s="342"/>
      <c r="T22" s="80"/>
      <c r="U22" s="80"/>
      <c r="V22" s="80"/>
      <c r="W22" s="80"/>
      <c r="X22" s="80"/>
      <c r="Y22" s="80"/>
      <c r="Z22" s="80"/>
      <c r="AA22" s="80"/>
      <c r="AB22" s="80"/>
      <c r="AC22" s="90"/>
    </row>
    <row r="23" spans="1:29" s="89" customFormat="1" ht="76.5" x14ac:dyDescent="0.25">
      <c r="A23" s="240">
        <v>4.1100000000000003</v>
      </c>
      <c r="B23" s="121" t="s">
        <v>319</v>
      </c>
      <c r="C23" s="61"/>
      <c r="D23" s="10" t="s">
        <v>2994</v>
      </c>
      <c r="E23" s="61" t="s">
        <v>64</v>
      </c>
      <c r="F23" s="29">
        <v>36.75</v>
      </c>
      <c r="G23" s="31">
        <f t="shared" si="0"/>
        <v>40</v>
      </c>
      <c r="H23" s="29">
        <f t="shared" si="2"/>
        <v>1470</v>
      </c>
      <c r="I23" s="313"/>
      <c r="J23" s="4">
        <v>10</v>
      </c>
      <c r="K23" s="4">
        <v>10</v>
      </c>
      <c r="L23" s="4">
        <v>10</v>
      </c>
      <c r="M23" s="4">
        <v>10</v>
      </c>
      <c r="N23" s="4"/>
      <c r="O23" s="4"/>
      <c r="P23" s="4"/>
      <c r="Q23" s="4"/>
      <c r="R23" s="4"/>
      <c r="S23" s="342"/>
      <c r="T23" s="80"/>
      <c r="U23" s="80"/>
      <c r="V23" s="80"/>
      <c r="W23" s="80"/>
      <c r="X23" s="80"/>
      <c r="Y23" s="80"/>
      <c r="Z23" s="80"/>
      <c r="AA23" s="80"/>
      <c r="AB23" s="80"/>
      <c r="AC23" s="90"/>
    </row>
    <row r="24" spans="1:29" s="89" customFormat="1" ht="18.75" hidden="1" customHeight="1" x14ac:dyDescent="0.25">
      <c r="A24" s="240"/>
      <c r="B24" s="121" t="s">
        <v>320</v>
      </c>
      <c r="C24" s="61"/>
      <c r="D24" s="10" t="s">
        <v>327</v>
      </c>
      <c r="E24" s="61" t="s">
        <v>304</v>
      </c>
      <c r="F24" s="29">
        <v>4.5</v>
      </c>
      <c r="G24" s="31">
        <f t="shared" si="0"/>
        <v>0</v>
      </c>
      <c r="H24" s="29">
        <f t="shared" si="2"/>
        <v>0</v>
      </c>
      <c r="I24" s="313"/>
      <c r="J24" s="4"/>
      <c r="K24" s="4"/>
      <c r="L24" s="4"/>
      <c r="M24" s="4"/>
      <c r="N24" s="4"/>
      <c r="O24" s="4"/>
      <c r="P24" s="4"/>
      <c r="Q24" s="4"/>
      <c r="R24" s="4"/>
      <c r="S24" s="342"/>
      <c r="T24" s="80"/>
      <c r="U24" s="80"/>
      <c r="V24" s="80"/>
      <c r="W24" s="80"/>
      <c r="X24" s="80"/>
      <c r="Y24" s="80"/>
      <c r="Z24" s="80"/>
      <c r="AA24" s="80"/>
      <c r="AB24" s="80"/>
      <c r="AC24" s="90"/>
    </row>
    <row r="25" spans="1:29" s="89" customFormat="1" ht="34.5" hidden="1" customHeight="1" x14ac:dyDescent="0.25">
      <c r="A25" s="240">
        <v>4.12</v>
      </c>
      <c r="B25" s="121" t="s">
        <v>321</v>
      </c>
      <c r="C25" s="61"/>
      <c r="D25" s="10" t="s">
        <v>328</v>
      </c>
      <c r="E25" s="61" t="s">
        <v>304</v>
      </c>
      <c r="F25" s="29">
        <v>5.25</v>
      </c>
      <c r="G25" s="31">
        <f t="shared" si="0"/>
        <v>0</v>
      </c>
      <c r="H25" s="29">
        <f t="shared" si="2"/>
        <v>0</v>
      </c>
      <c r="I25" s="313"/>
      <c r="J25" s="4"/>
      <c r="K25" s="4"/>
      <c r="L25" s="4"/>
      <c r="M25" s="4"/>
      <c r="N25" s="4"/>
      <c r="O25" s="4"/>
      <c r="P25" s="4"/>
      <c r="Q25" s="4"/>
      <c r="R25" s="4"/>
      <c r="S25" s="342"/>
      <c r="T25" s="80"/>
      <c r="U25" s="80"/>
      <c r="V25" s="80"/>
      <c r="W25" s="80"/>
      <c r="X25" s="80"/>
      <c r="Y25" s="80"/>
      <c r="Z25" s="80"/>
      <c r="AA25" s="80"/>
      <c r="AB25" s="80"/>
      <c r="AC25" s="90"/>
    </row>
    <row r="26" spans="1:29" s="89" customFormat="1" ht="23.25" customHeight="1" x14ac:dyDescent="0.25">
      <c r="A26" s="240"/>
      <c r="B26" s="60"/>
      <c r="C26" s="122" t="s">
        <v>322</v>
      </c>
      <c r="D26" s="67"/>
      <c r="E26" s="50"/>
      <c r="F26" s="101"/>
      <c r="G26" s="32"/>
      <c r="H26" s="101"/>
      <c r="I26" s="314"/>
      <c r="J26" s="4"/>
      <c r="K26" s="4"/>
      <c r="L26" s="4"/>
      <c r="M26" s="4"/>
      <c r="N26" s="4"/>
      <c r="O26" s="4"/>
      <c r="P26" s="4"/>
      <c r="Q26" s="4"/>
      <c r="R26" s="4"/>
      <c r="S26" s="342"/>
      <c r="T26" s="80"/>
      <c r="U26" s="80"/>
      <c r="V26" s="80"/>
      <c r="W26" s="80"/>
      <c r="X26" s="80"/>
      <c r="Y26" s="80"/>
      <c r="Z26" s="80"/>
      <c r="AA26" s="80"/>
      <c r="AB26" s="80"/>
      <c r="AC26" s="90"/>
    </row>
    <row r="27" spans="1:29" s="89" customFormat="1" ht="56.25" customHeight="1" x14ac:dyDescent="0.25">
      <c r="A27" s="240">
        <v>4.13</v>
      </c>
      <c r="B27" s="121" t="s">
        <v>323</v>
      </c>
      <c r="C27" s="61"/>
      <c r="D27" s="10" t="s">
        <v>2995</v>
      </c>
      <c r="E27" s="61" t="s">
        <v>64</v>
      </c>
      <c r="F27" s="29">
        <v>4.25</v>
      </c>
      <c r="G27" s="31">
        <f t="shared" si="0"/>
        <v>400</v>
      </c>
      <c r="H27" s="29">
        <f>F27*G27</f>
        <v>1700</v>
      </c>
      <c r="I27" s="313"/>
      <c r="J27" s="4">
        <v>100</v>
      </c>
      <c r="K27" s="4">
        <v>100</v>
      </c>
      <c r="L27" s="4">
        <v>100</v>
      </c>
      <c r="M27" s="4">
        <v>100</v>
      </c>
      <c r="N27" s="4"/>
      <c r="O27" s="4"/>
      <c r="P27" s="4"/>
      <c r="Q27" s="4"/>
      <c r="R27" s="4"/>
      <c r="S27" s="342"/>
      <c r="T27" s="80"/>
      <c r="U27" s="80"/>
      <c r="V27" s="80"/>
      <c r="W27" s="80"/>
      <c r="X27" s="80"/>
      <c r="Y27" s="80"/>
      <c r="Z27" s="80"/>
      <c r="AA27" s="80"/>
      <c r="AB27" s="80"/>
      <c r="AC27" s="90"/>
    </row>
    <row r="28" spans="1:29" s="89" customFormat="1" ht="58.5" customHeight="1" x14ac:dyDescent="0.25">
      <c r="A28" s="240">
        <v>4.1399999999999997</v>
      </c>
      <c r="B28" s="121" t="s">
        <v>324</v>
      </c>
      <c r="C28" s="61"/>
      <c r="D28" s="10" t="s">
        <v>2996</v>
      </c>
      <c r="E28" s="61" t="s">
        <v>64</v>
      </c>
      <c r="F28" s="29">
        <v>6.75</v>
      </c>
      <c r="G28" s="31">
        <f t="shared" si="0"/>
        <v>40</v>
      </c>
      <c r="H28" s="29">
        <f>F28*G28</f>
        <v>270</v>
      </c>
      <c r="I28" s="313"/>
      <c r="J28" s="4">
        <v>10</v>
      </c>
      <c r="K28" s="4">
        <v>10</v>
      </c>
      <c r="L28" s="4">
        <v>10</v>
      </c>
      <c r="M28" s="4">
        <v>10</v>
      </c>
      <c r="N28" s="4"/>
      <c r="O28" s="4"/>
      <c r="P28" s="4"/>
      <c r="Q28" s="4"/>
      <c r="R28" s="4"/>
      <c r="S28" s="342"/>
      <c r="T28" s="80"/>
      <c r="U28" s="80"/>
      <c r="V28" s="80"/>
      <c r="W28" s="80"/>
      <c r="X28" s="80"/>
      <c r="Y28" s="80"/>
      <c r="Z28" s="80"/>
      <c r="AA28" s="80"/>
      <c r="AB28" s="80"/>
      <c r="AC28" s="90"/>
    </row>
    <row r="29" spans="1:29" s="89" customFormat="1" ht="57" customHeight="1" x14ac:dyDescent="0.25">
      <c r="A29" s="240">
        <v>4.1500000000000004</v>
      </c>
      <c r="B29" s="121" t="s">
        <v>325</v>
      </c>
      <c r="C29" s="61"/>
      <c r="D29" s="12" t="s">
        <v>2997</v>
      </c>
      <c r="E29" s="61" t="s">
        <v>64</v>
      </c>
      <c r="F29" s="29">
        <v>6.75</v>
      </c>
      <c r="G29" s="31">
        <f t="shared" si="0"/>
        <v>20</v>
      </c>
      <c r="H29" s="29">
        <f>F29*G29</f>
        <v>135</v>
      </c>
      <c r="I29" s="313"/>
      <c r="J29" s="4">
        <v>5</v>
      </c>
      <c r="K29" s="4">
        <v>5</v>
      </c>
      <c r="L29" s="4">
        <v>5</v>
      </c>
      <c r="M29" s="4">
        <v>5</v>
      </c>
      <c r="N29" s="4"/>
      <c r="O29" s="4"/>
      <c r="P29" s="4"/>
      <c r="Q29" s="4"/>
      <c r="R29" s="4"/>
      <c r="S29" s="342"/>
      <c r="T29" s="80"/>
      <c r="U29" s="80"/>
      <c r="V29" s="80"/>
      <c r="W29" s="80"/>
      <c r="X29" s="80"/>
      <c r="Y29" s="80"/>
      <c r="Z29" s="80"/>
      <c r="AA29" s="80"/>
      <c r="AB29" s="80"/>
      <c r="AC29" s="90"/>
    </row>
    <row r="30" spans="1:29" s="88" customFormat="1" ht="18.75" customHeight="1" x14ac:dyDescent="0.25">
      <c r="A30" s="240"/>
      <c r="C30" s="123" t="s">
        <v>16</v>
      </c>
      <c r="D30" s="95"/>
      <c r="E30" s="96"/>
      <c r="F30" s="97"/>
      <c r="G30" s="98"/>
      <c r="H30" s="99"/>
      <c r="I30" s="311"/>
      <c r="J30" s="100"/>
      <c r="K30" s="100"/>
      <c r="L30" s="100"/>
      <c r="M30" s="100"/>
      <c r="N30" s="100"/>
      <c r="O30" s="100"/>
      <c r="P30" s="100"/>
      <c r="Q30" s="100"/>
      <c r="R30" s="100"/>
      <c r="S30" s="340"/>
      <c r="T30" s="9"/>
      <c r="U30" s="9"/>
      <c r="V30" s="9"/>
      <c r="W30" s="9"/>
      <c r="X30" s="9"/>
      <c r="Y30" s="9"/>
      <c r="Z30" s="9"/>
      <c r="AA30" s="9"/>
      <c r="AB30" s="9"/>
      <c r="AC30" s="236"/>
    </row>
    <row r="31" spans="1:29" s="89" customFormat="1" ht="47.25" hidden="1" customHeight="1" x14ac:dyDescent="0.25">
      <c r="A31" s="240">
        <v>4.16</v>
      </c>
      <c r="B31" s="60" t="s">
        <v>1627</v>
      </c>
      <c r="C31" s="69" t="s">
        <v>1589</v>
      </c>
      <c r="D31" s="69" t="s">
        <v>3173</v>
      </c>
      <c r="E31" s="25" t="s">
        <v>528</v>
      </c>
      <c r="F31" s="29">
        <v>243.83</v>
      </c>
      <c r="G31" s="31">
        <f>SUM(J31:S31)</f>
        <v>0</v>
      </c>
      <c r="H31" s="29">
        <f t="shared" ref="H31:H36" si="3">F31*G31</f>
        <v>0</v>
      </c>
      <c r="I31" s="313"/>
      <c r="J31" s="4"/>
      <c r="K31" s="4"/>
      <c r="L31" s="4"/>
      <c r="M31" s="4"/>
      <c r="N31" s="4"/>
      <c r="O31" s="4"/>
      <c r="P31" s="4"/>
      <c r="Q31" s="4"/>
      <c r="R31" s="4"/>
      <c r="S31" s="342"/>
      <c r="T31" s="80"/>
      <c r="U31" s="80"/>
      <c r="V31" s="80"/>
      <c r="W31" s="80"/>
      <c r="X31" s="80"/>
      <c r="Y31" s="80"/>
      <c r="Z31" s="80"/>
      <c r="AA31" s="80"/>
      <c r="AB31" s="80"/>
      <c r="AC31" s="90"/>
    </row>
    <row r="32" spans="1:29" s="89" customFormat="1" ht="47.25" hidden="1" customHeight="1" x14ac:dyDescent="0.25">
      <c r="A32" s="240">
        <v>4.17</v>
      </c>
      <c r="B32" s="60" t="s">
        <v>1628</v>
      </c>
      <c r="C32" s="69" t="s">
        <v>1589</v>
      </c>
      <c r="D32" s="69" t="s">
        <v>3174</v>
      </c>
      <c r="E32" s="25" t="s">
        <v>528</v>
      </c>
      <c r="F32" s="29">
        <v>284.57</v>
      </c>
      <c r="G32" s="31">
        <f t="shared" ref="G32:G36" si="4">SUM(J32:S32)</f>
        <v>0</v>
      </c>
      <c r="H32" s="29">
        <f t="shared" si="3"/>
        <v>0</v>
      </c>
      <c r="I32" s="313"/>
      <c r="J32" s="4"/>
      <c r="K32" s="4"/>
      <c r="L32" s="4"/>
      <c r="M32" s="4"/>
      <c r="N32" s="4"/>
      <c r="O32" s="4"/>
      <c r="P32" s="4"/>
      <c r="Q32" s="4"/>
      <c r="R32" s="4"/>
      <c r="S32" s="342"/>
      <c r="T32" s="80"/>
      <c r="U32" s="80"/>
      <c r="V32" s="80"/>
      <c r="W32" s="80"/>
      <c r="X32" s="80"/>
      <c r="Y32" s="80"/>
      <c r="Z32" s="80"/>
      <c r="AA32" s="80"/>
      <c r="AB32" s="80"/>
      <c r="AC32" s="90"/>
    </row>
    <row r="33" spans="1:29" s="89" customFormat="1" ht="47.25" hidden="1" customHeight="1" x14ac:dyDescent="0.25">
      <c r="A33" s="240">
        <v>4.18</v>
      </c>
      <c r="B33" s="60" t="s">
        <v>1629</v>
      </c>
      <c r="C33" s="69" t="s">
        <v>1589</v>
      </c>
      <c r="D33" s="69" t="s">
        <v>3175</v>
      </c>
      <c r="E33" s="25" t="s">
        <v>528</v>
      </c>
      <c r="F33" s="29">
        <v>360.12</v>
      </c>
      <c r="G33" s="31">
        <f t="shared" si="4"/>
        <v>0</v>
      </c>
      <c r="H33" s="29">
        <f t="shared" si="3"/>
        <v>0</v>
      </c>
      <c r="I33" s="313"/>
      <c r="J33" s="4"/>
      <c r="K33" s="4"/>
      <c r="L33" s="4"/>
      <c r="M33" s="4"/>
      <c r="N33" s="4"/>
      <c r="O33" s="4"/>
      <c r="P33" s="4"/>
      <c r="Q33" s="4"/>
      <c r="R33" s="4"/>
      <c r="S33" s="342"/>
      <c r="T33" s="80"/>
      <c r="U33" s="80"/>
      <c r="V33" s="80"/>
      <c r="W33" s="80"/>
      <c r="X33" s="80"/>
      <c r="Y33" s="80"/>
      <c r="Z33" s="80"/>
      <c r="AA33" s="80"/>
      <c r="AB33" s="80"/>
      <c r="AC33" s="90"/>
    </row>
    <row r="34" spans="1:29" s="89" customFormat="1" ht="47.25" hidden="1" customHeight="1" x14ac:dyDescent="0.25">
      <c r="A34" s="240">
        <v>4.1900000000000004</v>
      </c>
      <c r="B34" s="60" t="s">
        <v>1630</v>
      </c>
      <c r="C34" s="69" t="s">
        <v>1589</v>
      </c>
      <c r="D34" s="69" t="s">
        <v>3176</v>
      </c>
      <c r="E34" s="25" t="s">
        <v>528</v>
      </c>
      <c r="F34" s="29">
        <v>394.36</v>
      </c>
      <c r="G34" s="31">
        <f t="shared" si="4"/>
        <v>0</v>
      </c>
      <c r="H34" s="29">
        <f t="shared" si="3"/>
        <v>0</v>
      </c>
      <c r="I34" s="313"/>
      <c r="J34" s="4"/>
      <c r="K34" s="4"/>
      <c r="L34" s="4"/>
      <c r="M34" s="4"/>
      <c r="N34" s="4"/>
      <c r="O34" s="4"/>
      <c r="P34" s="4"/>
      <c r="Q34" s="4"/>
      <c r="R34" s="4"/>
      <c r="S34" s="342"/>
      <c r="T34" s="80"/>
      <c r="U34" s="80"/>
      <c r="V34" s="80"/>
      <c r="W34" s="80"/>
      <c r="X34" s="80"/>
      <c r="Y34" s="80"/>
      <c r="Z34" s="80"/>
      <c r="AA34" s="80"/>
      <c r="AB34" s="80"/>
      <c r="AC34" s="90"/>
    </row>
    <row r="35" spans="1:29" s="89" customFormat="1" ht="47.25" hidden="1" customHeight="1" x14ac:dyDescent="0.25">
      <c r="A35" s="240">
        <v>4.2</v>
      </c>
      <c r="B35" s="60" t="s">
        <v>1631</v>
      </c>
      <c r="C35" s="69" t="s">
        <v>1589</v>
      </c>
      <c r="D35" s="69" t="s">
        <v>3177</v>
      </c>
      <c r="E35" s="25" t="s">
        <v>528</v>
      </c>
      <c r="F35" s="29">
        <v>266.87</v>
      </c>
      <c r="G35" s="31">
        <f t="shared" si="4"/>
        <v>0</v>
      </c>
      <c r="H35" s="29">
        <f t="shared" si="3"/>
        <v>0</v>
      </c>
      <c r="I35" s="313"/>
      <c r="J35" s="4"/>
      <c r="K35" s="4"/>
      <c r="L35" s="4"/>
      <c r="M35" s="4"/>
      <c r="N35" s="4"/>
      <c r="O35" s="4"/>
      <c r="P35" s="4"/>
      <c r="Q35" s="4"/>
      <c r="R35" s="4"/>
      <c r="S35" s="342"/>
      <c r="T35" s="80"/>
      <c r="U35" s="80"/>
      <c r="V35" s="80"/>
      <c r="W35" s="80"/>
      <c r="X35" s="80"/>
      <c r="Y35" s="80"/>
      <c r="Z35" s="80"/>
      <c r="AA35" s="80"/>
      <c r="AB35" s="80"/>
      <c r="AC35" s="90"/>
    </row>
    <row r="36" spans="1:29" s="89" customFormat="1" ht="47.25" hidden="1" customHeight="1" x14ac:dyDescent="0.25">
      <c r="A36" s="240">
        <v>4.21</v>
      </c>
      <c r="B36" s="60" t="s">
        <v>1632</v>
      </c>
      <c r="C36" s="69" t="s">
        <v>1590</v>
      </c>
      <c r="D36" s="69" t="s">
        <v>3178</v>
      </c>
      <c r="E36" s="25" t="s">
        <v>528</v>
      </c>
      <c r="F36" s="29">
        <v>291.87</v>
      </c>
      <c r="G36" s="31">
        <f t="shared" si="4"/>
        <v>0</v>
      </c>
      <c r="H36" s="29">
        <f t="shared" si="3"/>
        <v>0</v>
      </c>
      <c r="I36" s="313"/>
      <c r="J36" s="4"/>
      <c r="K36" s="4"/>
      <c r="L36" s="4"/>
      <c r="M36" s="4"/>
      <c r="N36" s="4"/>
      <c r="O36" s="4"/>
      <c r="P36" s="4"/>
      <c r="Q36" s="4"/>
      <c r="R36" s="4"/>
      <c r="S36" s="342"/>
      <c r="T36" s="80"/>
      <c r="U36" s="80"/>
      <c r="V36" s="80"/>
      <c r="W36" s="80"/>
      <c r="X36" s="80"/>
      <c r="Y36" s="80"/>
      <c r="Z36" s="80"/>
      <c r="AA36" s="80"/>
      <c r="AB36" s="80"/>
      <c r="AC36" s="90"/>
    </row>
    <row r="37" spans="1:29" s="89" customFormat="1" ht="47.25" hidden="1" customHeight="1" x14ac:dyDescent="0.25">
      <c r="A37" s="240">
        <v>4.22</v>
      </c>
      <c r="B37" s="60" t="s">
        <v>1633</v>
      </c>
      <c r="C37" s="69" t="s">
        <v>1591</v>
      </c>
      <c r="D37" s="69" t="s">
        <v>3179</v>
      </c>
      <c r="E37" s="25" t="s">
        <v>528</v>
      </c>
      <c r="F37" s="29">
        <v>284.52</v>
      </c>
      <c r="G37" s="31">
        <f t="shared" ref="G37:G100" si="5">SUM(J37:S37)</f>
        <v>0</v>
      </c>
      <c r="H37" s="29">
        <f t="shared" ref="H37:H100" si="6">F37*G37</f>
        <v>0</v>
      </c>
      <c r="I37" s="313"/>
      <c r="J37" s="4"/>
      <c r="K37" s="4"/>
      <c r="L37" s="4"/>
      <c r="M37" s="4"/>
      <c r="N37" s="4"/>
      <c r="O37" s="4"/>
      <c r="P37" s="4"/>
      <c r="Q37" s="4"/>
      <c r="R37" s="4"/>
      <c r="S37" s="342"/>
      <c r="T37" s="80"/>
      <c r="U37" s="80"/>
      <c r="V37" s="80"/>
      <c r="W37" s="80"/>
      <c r="X37" s="80"/>
      <c r="Y37" s="80"/>
      <c r="Z37" s="80"/>
      <c r="AA37" s="80"/>
      <c r="AB37" s="80"/>
      <c r="AC37" s="90"/>
    </row>
    <row r="38" spans="1:29" s="89" customFormat="1" ht="47.25" hidden="1" customHeight="1" x14ac:dyDescent="0.25">
      <c r="A38" s="240">
        <v>4.2300000000000004</v>
      </c>
      <c r="B38" s="60" t="s">
        <v>1634</v>
      </c>
      <c r="C38" s="69" t="s">
        <v>1591</v>
      </c>
      <c r="D38" s="69" t="s">
        <v>3180</v>
      </c>
      <c r="E38" s="25" t="s">
        <v>528</v>
      </c>
      <c r="F38" s="29">
        <v>357.98</v>
      </c>
      <c r="G38" s="31">
        <f t="shared" si="5"/>
        <v>0</v>
      </c>
      <c r="H38" s="29">
        <f t="shared" si="6"/>
        <v>0</v>
      </c>
      <c r="I38" s="313"/>
      <c r="J38" s="4"/>
      <c r="K38" s="4"/>
      <c r="L38" s="4"/>
      <c r="M38" s="4"/>
      <c r="N38" s="4"/>
      <c r="O38" s="4"/>
      <c r="P38" s="4"/>
      <c r="Q38" s="4"/>
      <c r="R38" s="4"/>
      <c r="S38" s="342"/>
      <c r="T38" s="80"/>
      <c r="U38" s="80"/>
      <c r="V38" s="80"/>
      <c r="W38" s="80"/>
      <c r="X38" s="80"/>
      <c r="Y38" s="80"/>
      <c r="Z38" s="80"/>
      <c r="AA38" s="80"/>
      <c r="AB38" s="80"/>
      <c r="AC38" s="90"/>
    </row>
    <row r="39" spans="1:29" s="89" customFormat="1" ht="47.25" hidden="1" customHeight="1" x14ac:dyDescent="0.25">
      <c r="A39" s="240">
        <v>4.24</v>
      </c>
      <c r="B39" s="60" t="s">
        <v>1635</v>
      </c>
      <c r="C39" s="69" t="s">
        <v>1591</v>
      </c>
      <c r="D39" s="69" t="s">
        <v>3181</v>
      </c>
      <c r="E39" s="25" t="s">
        <v>528</v>
      </c>
      <c r="F39" s="29">
        <v>468.31</v>
      </c>
      <c r="G39" s="31">
        <f t="shared" si="5"/>
        <v>0</v>
      </c>
      <c r="H39" s="29">
        <f t="shared" si="6"/>
        <v>0</v>
      </c>
      <c r="I39" s="313"/>
      <c r="J39" s="4"/>
      <c r="K39" s="4"/>
      <c r="L39" s="4"/>
      <c r="M39" s="4"/>
      <c r="N39" s="4"/>
      <c r="O39" s="4"/>
      <c r="P39" s="4"/>
      <c r="Q39" s="4"/>
      <c r="R39" s="4"/>
      <c r="S39" s="342"/>
      <c r="T39" s="80"/>
      <c r="U39" s="80"/>
      <c r="V39" s="80"/>
      <c r="W39" s="80"/>
      <c r="X39" s="80"/>
      <c r="Y39" s="80"/>
      <c r="Z39" s="80"/>
      <c r="AA39" s="80"/>
      <c r="AB39" s="80"/>
      <c r="AC39" s="90"/>
    </row>
    <row r="40" spans="1:29" s="89" customFormat="1" ht="47.25" hidden="1" customHeight="1" x14ac:dyDescent="0.25">
      <c r="A40" s="240">
        <v>4.25</v>
      </c>
      <c r="B40" s="60" t="s">
        <v>1636</v>
      </c>
      <c r="C40" s="69" t="s">
        <v>1591</v>
      </c>
      <c r="D40" s="69" t="s">
        <v>3182</v>
      </c>
      <c r="E40" s="25" t="s">
        <v>528</v>
      </c>
      <c r="F40" s="29">
        <v>541.28</v>
      </c>
      <c r="G40" s="31">
        <f t="shared" si="5"/>
        <v>0</v>
      </c>
      <c r="H40" s="29">
        <f t="shared" si="6"/>
        <v>0</v>
      </c>
      <c r="I40" s="313"/>
      <c r="J40" s="4"/>
      <c r="K40" s="4"/>
      <c r="L40" s="4"/>
      <c r="M40" s="4"/>
      <c r="N40" s="4"/>
      <c r="O40" s="4"/>
      <c r="P40" s="4"/>
      <c r="Q40" s="4"/>
      <c r="R40" s="4"/>
      <c r="S40" s="342"/>
      <c r="T40" s="80"/>
      <c r="U40" s="80"/>
      <c r="V40" s="80"/>
      <c r="W40" s="80"/>
      <c r="X40" s="80"/>
      <c r="Y40" s="80"/>
      <c r="Z40" s="80"/>
      <c r="AA40" s="80"/>
      <c r="AB40" s="80"/>
      <c r="AC40" s="90"/>
    </row>
    <row r="41" spans="1:29" s="89" customFormat="1" ht="47.25" hidden="1" customHeight="1" x14ac:dyDescent="0.25">
      <c r="A41" s="240">
        <v>4.26</v>
      </c>
      <c r="B41" s="60" t="s">
        <v>1637</v>
      </c>
      <c r="C41" s="69" t="s">
        <v>1591</v>
      </c>
      <c r="D41" s="69" t="s">
        <v>3183</v>
      </c>
      <c r="E41" s="25" t="s">
        <v>528</v>
      </c>
      <c r="F41" s="29">
        <v>278.41000000000003</v>
      </c>
      <c r="G41" s="31">
        <f t="shared" si="5"/>
        <v>0</v>
      </c>
      <c r="H41" s="29">
        <f t="shared" si="6"/>
        <v>0</v>
      </c>
      <c r="I41" s="313"/>
      <c r="J41" s="4"/>
      <c r="K41" s="4"/>
      <c r="L41" s="4"/>
      <c r="M41" s="4"/>
      <c r="N41" s="4"/>
      <c r="O41" s="4"/>
      <c r="P41" s="4"/>
      <c r="Q41" s="4"/>
      <c r="R41" s="4"/>
      <c r="S41" s="342"/>
      <c r="T41" s="80"/>
      <c r="U41" s="80"/>
      <c r="V41" s="80"/>
      <c r="W41" s="80"/>
      <c r="X41" s="80"/>
      <c r="Y41" s="80"/>
      <c r="Z41" s="80"/>
      <c r="AA41" s="80"/>
      <c r="AB41" s="80"/>
      <c r="AC41" s="90"/>
    </row>
    <row r="42" spans="1:29" s="89" customFormat="1" ht="47.25" hidden="1" customHeight="1" x14ac:dyDescent="0.25">
      <c r="A42" s="240">
        <v>4.2699999999999996</v>
      </c>
      <c r="B42" s="60" t="s">
        <v>1638</v>
      </c>
      <c r="C42" s="69" t="s">
        <v>1592</v>
      </c>
      <c r="D42" s="69" t="s">
        <v>3184</v>
      </c>
      <c r="E42" s="25" t="s">
        <v>528</v>
      </c>
      <c r="F42" s="29">
        <v>302.02</v>
      </c>
      <c r="G42" s="31">
        <f t="shared" si="5"/>
        <v>0</v>
      </c>
      <c r="H42" s="29">
        <f t="shared" si="6"/>
        <v>0</v>
      </c>
      <c r="I42" s="313"/>
      <c r="J42" s="4"/>
      <c r="K42" s="4"/>
      <c r="L42" s="4"/>
      <c r="M42" s="4"/>
      <c r="N42" s="4"/>
      <c r="O42" s="4"/>
      <c r="P42" s="4"/>
      <c r="Q42" s="4"/>
      <c r="R42" s="4"/>
      <c r="S42" s="342"/>
      <c r="T42" s="80"/>
      <c r="U42" s="80"/>
      <c r="V42" s="80"/>
      <c r="W42" s="80"/>
      <c r="X42" s="80"/>
      <c r="Y42" s="80"/>
      <c r="Z42" s="80"/>
      <c r="AA42" s="80"/>
      <c r="AB42" s="80"/>
      <c r="AC42" s="90"/>
    </row>
    <row r="43" spans="1:29" s="89" customFormat="1" ht="120" x14ac:dyDescent="0.25">
      <c r="A43" s="240">
        <v>4.28</v>
      </c>
      <c r="B43" s="60" t="s">
        <v>1639</v>
      </c>
      <c r="C43" s="69" t="s">
        <v>3185</v>
      </c>
      <c r="D43" s="69" t="s">
        <v>3186</v>
      </c>
      <c r="E43" s="25" t="s">
        <v>528</v>
      </c>
      <c r="F43" s="29">
        <v>434.56</v>
      </c>
      <c r="G43" s="31">
        <f t="shared" si="5"/>
        <v>87</v>
      </c>
      <c r="H43" s="29">
        <f t="shared" si="6"/>
        <v>37806.720000000001</v>
      </c>
      <c r="I43" s="401" t="s">
        <v>3932</v>
      </c>
      <c r="J43" s="4">
        <v>30</v>
      </c>
      <c r="K43" s="4">
        <v>6</v>
      </c>
      <c r="L43" s="4">
        <v>45</v>
      </c>
      <c r="M43" s="4">
        <v>6</v>
      </c>
      <c r="N43" s="4"/>
      <c r="O43" s="4"/>
      <c r="P43" s="4"/>
      <c r="Q43" s="4"/>
      <c r="R43" s="4"/>
      <c r="S43" s="342"/>
      <c r="T43" s="80"/>
      <c r="U43" s="80"/>
      <c r="V43" s="80"/>
      <c r="W43" s="80"/>
      <c r="X43" s="80"/>
      <c r="Y43" s="80"/>
      <c r="Z43" s="80"/>
      <c r="AA43" s="80"/>
      <c r="AB43" s="80"/>
      <c r="AC43" s="90"/>
    </row>
    <row r="44" spans="1:29" s="89" customFormat="1" ht="47.25" hidden="1" customHeight="1" x14ac:dyDescent="0.25">
      <c r="A44" s="240">
        <v>4.29</v>
      </c>
      <c r="B44" s="60" t="s">
        <v>1640</v>
      </c>
      <c r="C44" s="69" t="s">
        <v>1593</v>
      </c>
      <c r="D44" s="69" t="s">
        <v>3187</v>
      </c>
      <c r="E44" s="25" t="s">
        <v>528</v>
      </c>
      <c r="F44" s="29">
        <v>286.86</v>
      </c>
      <c r="G44" s="31">
        <f t="shared" si="5"/>
        <v>0</v>
      </c>
      <c r="H44" s="29">
        <f t="shared" si="6"/>
        <v>0</v>
      </c>
      <c r="I44" s="313"/>
      <c r="J44" s="4"/>
      <c r="K44" s="4"/>
      <c r="L44" s="4"/>
      <c r="M44" s="4"/>
      <c r="N44" s="4"/>
      <c r="O44" s="4"/>
      <c r="P44" s="4"/>
      <c r="Q44" s="4"/>
      <c r="R44" s="4"/>
      <c r="S44" s="342"/>
      <c r="T44" s="80"/>
      <c r="U44" s="80"/>
      <c r="V44" s="80"/>
      <c r="W44" s="80"/>
      <c r="X44" s="80"/>
      <c r="Y44" s="80"/>
      <c r="Z44" s="80"/>
      <c r="AA44" s="80"/>
      <c r="AB44" s="80"/>
      <c r="AC44" s="90"/>
    </row>
    <row r="45" spans="1:29" s="89" customFormat="1" ht="47.25" hidden="1" customHeight="1" x14ac:dyDescent="0.25">
      <c r="A45" s="240">
        <v>4.3</v>
      </c>
      <c r="B45" s="60" t="s">
        <v>1641</v>
      </c>
      <c r="C45" s="69" t="s">
        <v>1594</v>
      </c>
      <c r="D45" s="69" t="s">
        <v>3188</v>
      </c>
      <c r="E45" s="25" t="s">
        <v>528</v>
      </c>
      <c r="F45" s="29">
        <v>338.85</v>
      </c>
      <c r="G45" s="31">
        <f t="shared" si="5"/>
        <v>0</v>
      </c>
      <c r="H45" s="29">
        <f t="shared" si="6"/>
        <v>0</v>
      </c>
      <c r="I45" s="313"/>
      <c r="J45" s="4"/>
      <c r="K45" s="4"/>
      <c r="L45" s="4"/>
      <c r="M45" s="4"/>
      <c r="N45" s="4"/>
      <c r="O45" s="4"/>
      <c r="P45" s="4"/>
      <c r="Q45" s="4"/>
      <c r="R45" s="4"/>
      <c r="S45" s="342"/>
      <c r="T45" s="80"/>
      <c r="U45" s="80"/>
      <c r="V45" s="80"/>
      <c r="W45" s="80"/>
      <c r="X45" s="80"/>
      <c r="Y45" s="80"/>
      <c r="Z45" s="80"/>
      <c r="AA45" s="80"/>
      <c r="AB45" s="80"/>
      <c r="AC45" s="90"/>
    </row>
    <row r="46" spans="1:29" s="89" customFormat="1" ht="47.25" hidden="1" customHeight="1" x14ac:dyDescent="0.25">
      <c r="A46" s="240">
        <v>4.3099999999999996</v>
      </c>
      <c r="B46" s="60" t="s">
        <v>1642</v>
      </c>
      <c r="C46" s="69" t="s">
        <v>1594</v>
      </c>
      <c r="D46" s="69" t="s">
        <v>3189</v>
      </c>
      <c r="E46" s="25" t="s">
        <v>528</v>
      </c>
      <c r="F46" s="29">
        <v>411.86</v>
      </c>
      <c r="G46" s="31">
        <f t="shared" si="5"/>
        <v>0</v>
      </c>
      <c r="H46" s="29">
        <f t="shared" si="6"/>
        <v>0</v>
      </c>
      <c r="I46" s="313"/>
      <c r="J46" s="4"/>
      <c r="K46" s="4"/>
      <c r="L46" s="4"/>
      <c r="M46" s="4"/>
      <c r="N46" s="4"/>
      <c r="O46" s="4"/>
      <c r="P46" s="4"/>
      <c r="Q46" s="4"/>
      <c r="R46" s="4"/>
      <c r="S46" s="342"/>
      <c r="T46" s="80"/>
      <c r="U46" s="80"/>
      <c r="V46" s="80"/>
      <c r="W46" s="80"/>
      <c r="X46" s="80"/>
      <c r="Y46" s="80"/>
      <c r="Z46" s="80"/>
      <c r="AA46" s="80"/>
      <c r="AB46" s="80"/>
      <c r="AC46" s="90"/>
    </row>
    <row r="47" spans="1:29" s="89" customFormat="1" ht="47.25" hidden="1" customHeight="1" x14ac:dyDescent="0.25">
      <c r="A47" s="240">
        <v>4.32</v>
      </c>
      <c r="B47" s="60" t="s">
        <v>1643</v>
      </c>
      <c r="C47" s="69" t="s">
        <v>1594</v>
      </c>
      <c r="D47" s="69" t="s">
        <v>3190</v>
      </c>
      <c r="E47" s="25" t="s">
        <v>528</v>
      </c>
      <c r="F47" s="29">
        <v>567.71</v>
      </c>
      <c r="G47" s="31">
        <f t="shared" si="5"/>
        <v>0</v>
      </c>
      <c r="H47" s="29">
        <f t="shared" si="6"/>
        <v>0</v>
      </c>
      <c r="I47" s="313"/>
      <c r="J47" s="4"/>
      <c r="K47" s="4"/>
      <c r="L47" s="4"/>
      <c r="M47" s="4"/>
      <c r="N47" s="4"/>
      <c r="O47" s="4"/>
      <c r="P47" s="4"/>
      <c r="Q47" s="4"/>
      <c r="R47" s="4"/>
      <c r="S47" s="342"/>
      <c r="T47" s="80"/>
      <c r="U47" s="80"/>
      <c r="V47" s="80"/>
      <c r="W47" s="80"/>
      <c r="X47" s="80"/>
      <c r="Y47" s="80"/>
      <c r="Z47" s="80"/>
      <c r="AA47" s="80"/>
      <c r="AB47" s="80"/>
      <c r="AC47" s="90"/>
    </row>
    <row r="48" spans="1:29" s="89" customFormat="1" ht="47.25" hidden="1" customHeight="1" x14ac:dyDescent="0.25">
      <c r="A48" s="240">
        <v>4.33</v>
      </c>
      <c r="B48" s="60" t="s">
        <v>1644</v>
      </c>
      <c r="C48" s="69" t="s">
        <v>1594</v>
      </c>
      <c r="D48" s="69" t="s">
        <v>3191</v>
      </c>
      <c r="E48" s="25" t="s">
        <v>528</v>
      </c>
      <c r="F48" s="29">
        <v>616.72</v>
      </c>
      <c r="G48" s="31">
        <f t="shared" si="5"/>
        <v>0</v>
      </c>
      <c r="H48" s="29">
        <f t="shared" si="6"/>
        <v>0</v>
      </c>
      <c r="I48" s="313"/>
      <c r="J48" s="4"/>
      <c r="K48" s="4"/>
      <c r="L48" s="4"/>
      <c r="M48" s="4"/>
      <c r="N48" s="4"/>
      <c r="O48" s="4"/>
      <c r="P48" s="4"/>
      <c r="Q48" s="4"/>
      <c r="R48" s="4"/>
      <c r="S48" s="342"/>
      <c r="T48" s="80"/>
      <c r="U48" s="80"/>
      <c r="V48" s="80"/>
      <c r="W48" s="80"/>
      <c r="X48" s="80"/>
      <c r="Y48" s="80"/>
      <c r="Z48" s="80"/>
      <c r="AA48" s="80"/>
      <c r="AB48" s="80"/>
      <c r="AC48" s="90"/>
    </row>
    <row r="49" spans="1:29" s="89" customFormat="1" ht="47.25" hidden="1" customHeight="1" x14ac:dyDescent="0.25">
      <c r="A49" s="240">
        <v>4.34</v>
      </c>
      <c r="B49" s="60" t="s">
        <v>1645</v>
      </c>
      <c r="C49" s="69" t="s">
        <v>1594</v>
      </c>
      <c r="D49" s="69" t="s">
        <v>3192</v>
      </c>
      <c r="E49" s="25" t="s">
        <v>528</v>
      </c>
      <c r="F49" s="29">
        <v>310.26</v>
      </c>
      <c r="G49" s="31">
        <f t="shared" si="5"/>
        <v>0</v>
      </c>
      <c r="H49" s="29">
        <f t="shared" si="6"/>
        <v>0</v>
      </c>
      <c r="I49" s="313"/>
      <c r="J49" s="4"/>
      <c r="K49" s="4"/>
      <c r="L49" s="4"/>
      <c r="M49" s="4"/>
      <c r="N49" s="4"/>
      <c r="O49" s="4"/>
      <c r="P49" s="4"/>
      <c r="Q49" s="4"/>
      <c r="R49" s="4"/>
      <c r="S49" s="342"/>
      <c r="T49" s="80"/>
      <c r="U49" s="80"/>
      <c r="V49" s="80"/>
      <c r="W49" s="80"/>
      <c r="X49" s="80"/>
      <c r="Y49" s="80"/>
      <c r="Z49" s="80"/>
      <c r="AA49" s="80"/>
      <c r="AB49" s="80"/>
      <c r="AC49" s="90"/>
    </row>
    <row r="50" spans="1:29" s="89" customFormat="1" ht="47.25" hidden="1" customHeight="1" x14ac:dyDescent="0.25">
      <c r="A50" s="240">
        <v>4.3499999999999996</v>
      </c>
      <c r="B50" s="60" t="s">
        <v>1646</v>
      </c>
      <c r="C50" s="69" t="s">
        <v>1595</v>
      </c>
      <c r="D50" s="69" t="s">
        <v>3193</v>
      </c>
      <c r="E50" s="25" t="s">
        <v>528</v>
      </c>
      <c r="F50" s="29">
        <v>339.9</v>
      </c>
      <c r="G50" s="31">
        <f t="shared" si="5"/>
        <v>0</v>
      </c>
      <c r="H50" s="29">
        <f t="shared" si="6"/>
        <v>0</v>
      </c>
      <c r="I50" s="313"/>
      <c r="J50" s="4"/>
      <c r="K50" s="4"/>
      <c r="L50" s="4"/>
      <c r="M50" s="4"/>
      <c r="N50" s="4"/>
      <c r="O50" s="4"/>
      <c r="P50" s="4"/>
      <c r="Q50" s="4"/>
      <c r="R50" s="4"/>
      <c r="S50" s="342"/>
      <c r="T50" s="80"/>
      <c r="U50" s="80"/>
      <c r="V50" s="80"/>
      <c r="W50" s="80"/>
      <c r="X50" s="80"/>
      <c r="Y50" s="80"/>
      <c r="Z50" s="80"/>
      <c r="AA50" s="80"/>
      <c r="AB50" s="80"/>
      <c r="AC50" s="90"/>
    </row>
    <row r="51" spans="1:29" s="89" customFormat="1" ht="47.25" hidden="1" customHeight="1" x14ac:dyDescent="0.25">
      <c r="A51" s="240">
        <v>4.3600000000000003</v>
      </c>
      <c r="B51" s="60" t="s">
        <v>1647</v>
      </c>
      <c r="C51" s="69" t="s">
        <v>1596</v>
      </c>
      <c r="D51" s="69" t="s">
        <v>3194</v>
      </c>
      <c r="E51" s="25" t="s">
        <v>528</v>
      </c>
      <c r="F51" s="29">
        <v>372.35</v>
      </c>
      <c r="G51" s="31">
        <f t="shared" si="5"/>
        <v>0</v>
      </c>
      <c r="H51" s="29">
        <f t="shared" si="6"/>
        <v>0</v>
      </c>
      <c r="I51" s="313"/>
      <c r="J51" s="4"/>
      <c r="K51" s="4"/>
      <c r="L51" s="4"/>
      <c r="M51" s="4"/>
      <c r="N51" s="4"/>
      <c r="O51" s="4"/>
      <c r="P51" s="4"/>
      <c r="Q51" s="4"/>
      <c r="R51" s="4"/>
      <c r="S51" s="342"/>
      <c r="T51" s="80"/>
      <c r="U51" s="80"/>
      <c r="V51" s="80"/>
      <c r="W51" s="80"/>
      <c r="X51" s="80"/>
      <c r="Y51" s="80"/>
      <c r="Z51" s="80"/>
      <c r="AA51" s="80"/>
      <c r="AB51" s="80"/>
      <c r="AC51" s="90"/>
    </row>
    <row r="52" spans="1:29" s="89" customFormat="1" ht="47.25" hidden="1" customHeight="1" x14ac:dyDescent="0.25">
      <c r="A52" s="240">
        <v>4.37</v>
      </c>
      <c r="B52" s="60" t="s">
        <v>1648</v>
      </c>
      <c r="C52" s="69" t="s">
        <v>1596</v>
      </c>
      <c r="D52" s="69" t="s">
        <v>3195</v>
      </c>
      <c r="E52" s="25" t="s">
        <v>528</v>
      </c>
      <c r="F52" s="29">
        <v>495.53</v>
      </c>
      <c r="G52" s="31">
        <f t="shared" si="5"/>
        <v>0</v>
      </c>
      <c r="H52" s="29">
        <f t="shared" si="6"/>
        <v>0</v>
      </c>
      <c r="I52" s="313"/>
      <c r="J52" s="4"/>
      <c r="K52" s="4"/>
      <c r="L52" s="4"/>
      <c r="M52" s="4"/>
      <c r="N52" s="4"/>
      <c r="O52" s="4"/>
      <c r="P52" s="4"/>
      <c r="Q52" s="4"/>
      <c r="R52" s="4"/>
      <c r="S52" s="342"/>
      <c r="T52" s="80"/>
      <c r="U52" s="80"/>
      <c r="V52" s="80"/>
      <c r="W52" s="80"/>
      <c r="X52" s="80"/>
      <c r="Y52" s="80"/>
      <c r="Z52" s="80"/>
      <c r="AA52" s="80"/>
      <c r="AB52" s="80"/>
      <c r="AC52" s="90"/>
    </row>
    <row r="53" spans="1:29" s="89" customFormat="1" ht="47.25" hidden="1" customHeight="1" x14ac:dyDescent="0.25">
      <c r="A53" s="240">
        <v>4.38</v>
      </c>
      <c r="B53" s="60" t="s">
        <v>1649</v>
      </c>
      <c r="C53" s="69" t="s">
        <v>1596</v>
      </c>
      <c r="D53" s="69" t="s">
        <v>3196</v>
      </c>
      <c r="E53" s="25" t="s">
        <v>528</v>
      </c>
      <c r="F53" s="29">
        <v>566.87</v>
      </c>
      <c r="G53" s="31">
        <f t="shared" si="5"/>
        <v>0</v>
      </c>
      <c r="H53" s="29">
        <f t="shared" si="6"/>
        <v>0</v>
      </c>
      <c r="I53" s="313"/>
      <c r="J53" s="4"/>
      <c r="K53" s="4"/>
      <c r="L53" s="4"/>
      <c r="M53" s="4"/>
      <c r="N53" s="4"/>
      <c r="O53" s="4"/>
      <c r="P53" s="4"/>
      <c r="Q53" s="4"/>
      <c r="R53" s="4"/>
      <c r="S53" s="342"/>
      <c r="T53" s="80"/>
      <c r="U53" s="80"/>
      <c r="V53" s="80"/>
      <c r="W53" s="80"/>
      <c r="X53" s="80"/>
      <c r="Y53" s="80"/>
      <c r="Z53" s="80"/>
      <c r="AA53" s="80"/>
      <c r="AB53" s="80"/>
      <c r="AC53" s="90"/>
    </row>
    <row r="54" spans="1:29" s="89" customFormat="1" ht="47.25" hidden="1" customHeight="1" x14ac:dyDescent="0.25">
      <c r="A54" s="240">
        <v>4.3899999999999997</v>
      </c>
      <c r="B54" s="60" t="s">
        <v>1650</v>
      </c>
      <c r="C54" s="69" t="s">
        <v>1596</v>
      </c>
      <c r="D54" s="69" t="s">
        <v>3197</v>
      </c>
      <c r="E54" s="25" t="s">
        <v>528</v>
      </c>
      <c r="F54" s="29">
        <v>636.87</v>
      </c>
      <c r="G54" s="31">
        <f t="shared" si="5"/>
        <v>0</v>
      </c>
      <c r="H54" s="29">
        <f t="shared" si="6"/>
        <v>0</v>
      </c>
      <c r="I54" s="313"/>
      <c r="J54" s="4"/>
      <c r="K54" s="4"/>
      <c r="L54" s="4"/>
      <c r="M54" s="4"/>
      <c r="N54" s="4"/>
      <c r="O54" s="4"/>
      <c r="P54" s="4"/>
      <c r="Q54" s="4"/>
      <c r="R54" s="4"/>
      <c r="S54" s="342"/>
      <c r="T54" s="80"/>
      <c r="U54" s="80"/>
      <c r="V54" s="80"/>
      <c r="W54" s="80"/>
      <c r="X54" s="80"/>
      <c r="Y54" s="80"/>
      <c r="Z54" s="80"/>
      <c r="AA54" s="80"/>
      <c r="AB54" s="80"/>
      <c r="AC54" s="90"/>
    </row>
    <row r="55" spans="1:29" s="89" customFormat="1" ht="47.25" hidden="1" customHeight="1" x14ac:dyDescent="0.25">
      <c r="A55" s="240">
        <v>4.4000000000000004</v>
      </c>
      <c r="B55" s="60" t="s">
        <v>1651</v>
      </c>
      <c r="C55" s="69" t="s">
        <v>1596</v>
      </c>
      <c r="D55" s="69" t="s">
        <v>3198</v>
      </c>
      <c r="E55" s="25" t="s">
        <v>528</v>
      </c>
      <c r="F55" s="29">
        <v>408.21</v>
      </c>
      <c r="G55" s="31">
        <f t="shared" si="5"/>
        <v>0</v>
      </c>
      <c r="H55" s="29">
        <f t="shared" si="6"/>
        <v>0</v>
      </c>
      <c r="I55" s="313"/>
      <c r="J55" s="4"/>
      <c r="K55" s="4"/>
      <c r="L55" s="4"/>
      <c r="M55" s="4"/>
      <c r="N55" s="4"/>
      <c r="O55" s="4"/>
      <c r="P55" s="4"/>
      <c r="Q55" s="4"/>
      <c r="R55" s="4"/>
      <c r="S55" s="342"/>
      <c r="T55" s="80"/>
      <c r="U55" s="80"/>
      <c r="V55" s="80"/>
      <c r="W55" s="80"/>
      <c r="X55" s="80"/>
      <c r="Y55" s="80"/>
      <c r="Z55" s="80"/>
      <c r="AA55" s="80"/>
      <c r="AB55" s="80"/>
      <c r="AC55" s="90"/>
    </row>
    <row r="56" spans="1:29" s="89" customFormat="1" ht="46.5" hidden="1" customHeight="1" x14ac:dyDescent="0.25">
      <c r="A56" s="240">
        <v>4.4099999999999904</v>
      </c>
      <c r="B56" s="60" t="s">
        <v>1652</v>
      </c>
      <c r="C56" s="69" t="s">
        <v>1597</v>
      </c>
      <c r="D56" s="69" t="s">
        <v>3199</v>
      </c>
      <c r="E56" s="25" t="s">
        <v>528</v>
      </c>
      <c r="F56" s="29">
        <v>452.56</v>
      </c>
      <c r="G56" s="31">
        <f t="shared" si="5"/>
        <v>0</v>
      </c>
      <c r="H56" s="29">
        <f t="shared" si="6"/>
        <v>0</v>
      </c>
      <c r="I56" s="313"/>
      <c r="J56" s="4"/>
      <c r="K56" s="4"/>
      <c r="L56" s="4"/>
      <c r="M56" s="4"/>
      <c r="N56" s="4"/>
      <c r="O56" s="4"/>
      <c r="P56" s="4"/>
      <c r="Q56" s="4"/>
      <c r="R56" s="4"/>
      <c r="S56" s="342"/>
      <c r="T56" s="80"/>
      <c r="U56" s="80"/>
      <c r="V56" s="80"/>
      <c r="W56" s="80"/>
      <c r="X56" s="80"/>
      <c r="Y56" s="80"/>
      <c r="Z56" s="80"/>
      <c r="AA56" s="80"/>
      <c r="AB56" s="80"/>
      <c r="AC56" s="90"/>
    </row>
    <row r="57" spans="1:29" s="89" customFormat="1" ht="32.25" hidden="1" customHeight="1" x14ac:dyDescent="0.25">
      <c r="A57" s="240">
        <v>4.4199999999999902</v>
      </c>
      <c r="B57" s="60" t="s">
        <v>1653</v>
      </c>
      <c r="C57" s="69" t="s">
        <v>1598</v>
      </c>
      <c r="D57" s="69" t="s">
        <v>3200</v>
      </c>
      <c r="E57" s="25" t="s">
        <v>528</v>
      </c>
      <c r="F57" s="29">
        <v>698.79</v>
      </c>
      <c r="G57" s="31">
        <f t="shared" si="5"/>
        <v>0</v>
      </c>
      <c r="H57" s="29">
        <f t="shared" si="6"/>
        <v>0</v>
      </c>
      <c r="I57" s="313"/>
      <c r="J57" s="4"/>
      <c r="K57" s="4"/>
      <c r="L57" s="4"/>
      <c r="M57" s="4"/>
      <c r="N57" s="4"/>
      <c r="O57" s="4"/>
      <c r="P57" s="4"/>
      <c r="Q57" s="4"/>
      <c r="R57" s="4"/>
      <c r="S57" s="342"/>
      <c r="T57" s="80"/>
      <c r="U57" s="80"/>
      <c r="V57" s="80"/>
      <c r="W57" s="80"/>
      <c r="X57" s="80"/>
      <c r="Y57" s="80"/>
      <c r="Z57" s="80"/>
      <c r="AA57" s="80"/>
      <c r="AB57" s="80"/>
      <c r="AC57" s="90"/>
    </row>
    <row r="58" spans="1:29" s="89" customFormat="1" ht="32.25" hidden="1" customHeight="1" x14ac:dyDescent="0.25">
      <c r="A58" s="240">
        <v>4.4299999999999899</v>
      </c>
      <c r="B58" s="60" t="s">
        <v>1654</v>
      </c>
      <c r="C58" s="69" t="s">
        <v>1598</v>
      </c>
      <c r="D58" s="69" t="s">
        <v>3201</v>
      </c>
      <c r="E58" s="25" t="s">
        <v>528</v>
      </c>
      <c r="F58" s="29">
        <v>517.9</v>
      </c>
      <c r="G58" s="31">
        <f t="shared" si="5"/>
        <v>0</v>
      </c>
      <c r="H58" s="29">
        <f t="shared" si="6"/>
        <v>0</v>
      </c>
      <c r="I58" s="313"/>
      <c r="J58" s="4"/>
      <c r="K58" s="4"/>
      <c r="L58" s="4"/>
      <c r="M58" s="4"/>
      <c r="N58" s="4"/>
      <c r="O58" s="4"/>
      <c r="P58" s="4"/>
      <c r="Q58" s="4"/>
      <c r="R58" s="4"/>
      <c r="S58" s="342"/>
      <c r="T58" s="80"/>
      <c r="U58" s="80"/>
      <c r="V58" s="80"/>
      <c r="W58" s="80"/>
      <c r="X58" s="80"/>
      <c r="Y58" s="80"/>
      <c r="Z58" s="80"/>
      <c r="AA58" s="80"/>
      <c r="AB58" s="80"/>
      <c r="AC58" s="90"/>
    </row>
    <row r="59" spans="1:29" s="89" customFormat="1" ht="32.25" hidden="1" customHeight="1" x14ac:dyDescent="0.25">
      <c r="A59" s="240">
        <v>4.4399999999999897</v>
      </c>
      <c r="B59" s="60" t="s">
        <v>1655</v>
      </c>
      <c r="C59" s="69" t="s">
        <v>1599</v>
      </c>
      <c r="D59" s="69" t="s">
        <v>3202</v>
      </c>
      <c r="E59" s="25" t="s">
        <v>528</v>
      </c>
      <c r="F59" s="29">
        <v>225.07</v>
      </c>
      <c r="G59" s="31">
        <f t="shared" si="5"/>
        <v>0</v>
      </c>
      <c r="H59" s="29">
        <f t="shared" si="6"/>
        <v>0</v>
      </c>
      <c r="I59" s="313"/>
      <c r="J59" s="4"/>
      <c r="K59" s="4"/>
      <c r="L59" s="4"/>
      <c r="M59" s="4"/>
      <c r="N59" s="4"/>
      <c r="O59" s="4"/>
      <c r="P59" s="4"/>
      <c r="Q59" s="4"/>
      <c r="R59" s="4"/>
      <c r="S59" s="342"/>
      <c r="T59" s="80"/>
      <c r="U59" s="80"/>
      <c r="V59" s="80"/>
      <c r="W59" s="80"/>
      <c r="X59" s="80"/>
      <c r="Y59" s="80"/>
      <c r="Z59" s="80"/>
      <c r="AA59" s="80"/>
      <c r="AB59" s="80"/>
      <c r="AC59" s="90"/>
    </row>
    <row r="60" spans="1:29" s="89" customFormat="1" ht="32.25" hidden="1" customHeight="1" x14ac:dyDescent="0.25">
      <c r="A60" s="240">
        <v>4.4499999999999904</v>
      </c>
      <c r="B60" s="60" t="s">
        <v>1656</v>
      </c>
      <c r="C60" s="69" t="s">
        <v>1600</v>
      </c>
      <c r="D60" s="69" t="s">
        <v>3203</v>
      </c>
      <c r="E60" s="25" t="s">
        <v>528</v>
      </c>
      <c r="F60" s="29">
        <v>315.89999999999998</v>
      </c>
      <c r="G60" s="31">
        <f t="shared" si="5"/>
        <v>0</v>
      </c>
      <c r="H60" s="29">
        <f t="shared" si="6"/>
        <v>0</v>
      </c>
      <c r="I60" s="313"/>
      <c r="J60" s="4"/>
      <c r="K60" s="4"/>
      <c r="L60" s="4"/>
      <c r="M60" s="4"/>
      <c r="N60" s="4"/>
      <c r="O60" s="4"/>
      <c r="P60" s="4"/>
      <c r="Q60" s="4"/>
      <c r="R60" s="4"/>
      <c r="S60" s="342"/>
      <c r="T60" s="80"/>
      <c r="U60" s="80"/>
      <c r="V60" s="80"/>
      <c r="W60" s="80"/>
      <c r="X60" s="80"/>
      <c r="Y60" s="80"/>
      <c r="Z60" s="80"/>
      <c r="AA60" s="80"/>
      <c r="AB60" s="80"/>
      <c r="AC60" s="90"/>
    </row>
    <row r="61" spans="1:29" s="89" customFormat="1" ht="32.25" hidden="1" customHeight="1" x14ac:dyDescent="0.25">
      <c r="A61" s="240">
        <v>4.4599999999999902</v>
      </c>
      <c r="B61" s="60" t="s">
        <v>1657</v>
      </c>
      <c r="C61" s="69" t="s">
        <v>1601</v>
      </c>
      <c r="D61" s="69" t="s">
        <v>3204</v>
      </c>
      <c r="E61" s="25" t="s">
        <v>528</v>
      </c>
      <c r="F61" s="29">
        <v>240.48</v>
      </c>
      <c r="G61" s="31">
        <f t="shared" si="5"/>
        <v>0</v>
      </c>
      <c r="H61" s="29">
        <f t="shared" si="6"/>
        <v>0</v>
      </c>
      <c r="I61" s="313"/>
      <c r="J61" s="4"/>
      <c r="K61" s="4"/>
      <c r="L61" s="4"/>
      <c r="M61" s="4"/>
      <c r="N61" s="4"/>
      <c r="O61" s="4"/>
      <c r="P61" s="4"/>
      <c r="Q61" s="4"/>
      <c r="R61" s="4"/>
      <c r="S61" s="342"/>
      <c r="T61" s="80"/>
      <c r="U61" s="80"/>
      <c r="V61" s="80"/>
      <c r="W61" s="80"/>
      <c r="X61" s="80"/>
      <c r="Y61" s="80"/>
      <c r="Z61" s="80"/>
      <c r="AA61" s="80"/>
      <c r="AB61" s="80"/>
      <c r="AC61" s="90"/>
    </row>
    <row r="62" spans="1:29" s="89" customFormat="1" ht="32.25" hidden="1" customHeight="1" x14ac:dyDescent="0.25">
      <c r="A62" s="240">
        <v>4.46999999999999</v>
      </c>
      <c r="B62" s="60" t="s">
        <v>1658</v>
      </c>
      <c r="C62" s="69" t="s">
        <v>1602</v>
      </c>
      <c r="D62" s="69" t="s">
        <v>3205</v>
      </c>
      <c r="E62" s="25" t="s">
        <v>528</v>
      </c>
      <c r="F62" s="29">
        <v>237.46</v>
      </c>
      <c r="G62" s="31">
        <f t="shared" si="5"/>
        <v>0</v>
      </c>
      <c r="H62" s="29">
        <f t="shared" si="6"/>
        <v>0</v>
      </c>
      <c r="I62" s="313"/>
      <c r="J62" s="4"/>
      <c r="K62" s="4"/>
      <c r="L62" s="4"/>
      <c r="M62" s="4"/>
      <c r="N62" s="4"/>
      <c r="O62" s="4"/>
      <c r="P62" s="4"/>
      <c r="Q62" s="4"/>
      <c r="R62" s="4"/>
      <c r="S62" s="342"/>
      <c r="T62" s="80"/>
      <c r="U62" s="80"/>
      <c r="V62" s="80"/>
      <c r="W62" s="80"/>
      <c r="X62" s="80"/>
      <c r="Y62" s="80"/>
      <c r="Z62" s="80"/>
      <c r="AA62" s="80"/>
      <c r="AB62" s="80"/>
      <c r="AC62" s="90"/>
    </row>
    <row r="63" spans="1:29" s="89" customFormat="1" ht="32.25" hidden="1" customHeight="1" x14ac:dyDescent="0.25">
      <c r="A63" s="240">
        <v>4.4799999999999898</v>
      </c>
      <c r="B63" s="60" t="s">
        <v>1659</v>
      </c>
      <c r="C63" s="69" t="s">
        <v>1602</v>
      </c>
      <c r="D63" s="69" t="s">
        <v>3206</v>
      </c>
      <c r="E63" s="25" t="s">
        <v>528</v>
      </c>
      <c r="F63" s="29">
        <v>338.79</v>
      </c>
      <c r="G63" s="31">
        <f t="shared" si="5"/>
        <v>0</v>
      </c>
      <c r="H63" s="29">
        <f t="shared" si="6"/>
        <v>0</v>
      </c>
      <c r="I63" s="313"/>
      <c r="J63" s="4"/>
      <c r="K63" s="4"/>
      <c r="L63" s="4"/>
      <c r="M63" s="4"/>
      <c r="N63" s="4"/>
      <c r="O63" s="4"/>
      <c r="P63" s="4"/>
      <c r="Q63" s="4"/>
      <c r="R63" s="4"/>
      <c r="S63" s="342"/>
      <c r="T63" s="80"/>
      <c r="U63" s="80"/>
      <c r="V63" s="80"/>
      <c r="W63" s="80"/>
      <c r="X63" s="80"/>
      <c r="Y63" s="80"/>
      <c r="Z63" s="80"/>
      <c r="AA63" s="80"/>
      <c r="AB63" s="80"/>
      <c r="AC63" s="90"/>
    </row>
    <row r="64" spans="1:29" s="89" customFormat="1" ht="32.25" hidden="1" customHeight="1" x14ac:dyDescent="0.25">
      <c r="A64" s="240">
        <v>4.4899999999999904</v>
      </c>
      <c r="B64" s="60" t="s">
        <v>1660</v>
      </c>
      <c r="C64" s="69" t="s">
        <v>1602</v>
      </c>
      <c r="D64" s="69" t="s">
        <v>3207</v>
      </c>
      <c r="E64" s="25" t="s">
        <v>528</v>
      </c>
      <c r="F64" s="29">
        <v>433.71</v>
      </c>
      <c r="G64" s="31">
        <f t="shared" si="5"/>
        <v>0</v>
      </c>
      <c r="H64" s="29">
        <f t="shared" si="6"/>
        <v>0</v>
      </c>
      <c r="I64" s="313"/>
      <c r="J64" s="4"/>
      <c r="K64" s="4"/>
      <c r="L64" s="4"/>
      <c r="M64" s="4"/>
      <c r="N64" s="4"/>
      <c r="O64" s="4"/>
      <c r="P64" s="4"/>
      <c r="Q64" s="4"/>
      <c r="R64" s="4"/>
      <c r="S64" s="342"/>
      <c r="T64" s="80"/>
      <c r="U64" s="80"/>
      <c r="V64" s="80"/>
      <c r="W64" s="80"/>
      <c r="X64" s="80"/>
      <c r="Y64" s="80"/>
      <c r="Z64" s="80"/>
      <c r="AA64" s="80"/>
      <c r="AB64" s="80"/>
      <c r="AC64" s="90"/>
    </row>
    <row r="65" spans="1:29" s="89" customFormat="1" ht="32.25" hidden="1" customHeight="1" x14ac:dyDescent="0.25">
      <c r="A65" s="240">
        <v>4.4999999999999902</v>
      </c>
      <c r="B65" s="60" t="s">
        <v>1661</v>
      </c>
      <c r="C65" s="69" t="s">
        <v>1602</v>
      </c>
      <c r="D65" s="69" t="s">
        <v>3208</v>
      </c>
      <c r="E65" s="25" t="s">
        <v>528</v>
      </c>
      <c r="F65" s="29">
        <v>470.32</v>
      </c>
      <c r="G65" s="31">
        <f t="shared" si="5"/>
        <v>0</v>
      </c>
      <c r="H65" s="29">
        <f t="shared" si="6"/>
        <v>0</v>
      </c>
      <c r="I65" s="313"/>
      <c r="J65" s="4"/>
      <c r="K65" s="4"/>
      <c r="L65" s="4"/>
      <c r="M65" s="4"/>
      <c r="N65" s="4"/>
      <c r="O65" s="4"/>
      <c r="P65" s="4"/>
      <c r="Q65" s="4"/>
      <c r="R65" s="4"/>
      <c r="S65" s="342"/>
      <c r="T65" s="80"/>
      <c r="U65" s="80"/>
      <c r="V65" s="80"/>
      <c r="W65" s="80"/>
      <c r="X65" s="80"/>
      <c r="Y65" s="80"/>
      <c r="Z65" s="80"/>
      <c r="AA65" s="80"/>
      <c r="AB65" s="80"/>
      <c r="AC65" s="90"/>
    </row>
    <row r="66" spans="1:29" s="89" customFormat="1" ht="32.25" hidden="1" customHeight="1" x14ac:dyDescent="0.25">
      <c r="A66" s="240">
        <v>4.50999999999999</v>
      </c>
      <c r="B66" s="60" t="s">
        <v>1662</v>
      </c>
      <c r="C66" s="69" t="s">
        <v>1602</v>
      </c>
      <c r="D66" s="69" t="s">
        <v>3209</v>
      </c>
      <c r="E66" s="25" t="s">
        <v>528</v>
      </c>
      <c r="F66" s="29">
        <v>254.37</v>
      </c>
      <c r="G66" s="31">
        <f t="shared" si="5"/>
        <v>0</v>
      </c>
      <c r="H66" s="29">
        <f t="shared" si="6"/>
        <v>0</v>
      </c>
      <c r="I66" s="313"/>
      <c r="J66" s="4"/>
      <c r="K66" s="4"/>
      <c r="L66" s="4"/>
      <c r="M66" s="4"/>
      <c r="N66" s="4"/>
      <c r="O66" s="4"/>
      <c r="P66" s="4"/>
      <c r="Q66" s="4"/>
      <c r="R66" s="4"/>
      <c r="S66" s="342"/>
      <c r="T66" s="80"/>
      <c r="U66" s="80"/>
      <c r="V66" s="80"/>
      <c r="W66" s="80"/>
      <c r="X66" s="80"/>
      <c r="Y66" s="80"/>
      <c r="Z66" s="80"/>
      <c r="AA66" s="80"/>
      <c r="AB66" s="80"/>
      <c r="AC66" s="90"/>
    </row>
    <row r="67" spans="1:29" s="89" customFormat="1" ht="32.25" hidden="1" customHeight="1" x14ac:dyDescent="0.25">
      <c r="A67" s="240">
        <v>4.5199999999999898</v>
      </c>
      <c r="B67" s="60" t="s">
        <v>1663</v>
      </c>
      <c r="C67" s="69" t="s">
        <v>1603</v>
      </c>
      <c r="D67" s="69" t="s">
        <v>3210</v>
      </c>
      <c r="E67" s="25" t="s">
        <v>528</v>
      </c>
      <c r="F67" s="29">
        <v>218.95</v>
      </c>
      <c r="G67" s="31">
        <f t="shared" si="5"/>
        <v>0</v>
      </c>
      <c r="H67" s="29">
        <f t="shared" si="6"/>
        <v>0</v>
      </c>
      <c r="I67" s="313"/>
      <c r="J67" s="4"/>
      <c r="K67" s="4"/>
      <c r="L67" s="4"/>
      <c r="M67" s="4"/>
      <c r="N67" s="4"/>
      <c r="O67" s="4"/>
      <c r="P67" s="4"/>
      <c r="Q67" s="4"/>
      <c r="R67" s="4"/>
      <c r="S67" s="342"/>
      <c r="T67" s="80"/>
      <c r="U67" s="80"/>
      <c r="V67" s="80"/>
      <c r="W67" s="80"/>
      <c r="X67" s="80"/>
      <c r="Y67" s="80"/>
      <c r="Z67" s="80"/>
      <c r="AA67" s="80"/>
      <c r="AB67" s="80"/>
      <c r="AC67" s="90"/>
    </row>
    <row r="68" spans="1:29" s="89" customFormat="1" ht="32.25" hidden="1" customHeight="1" x14ac:dyDescent="0.25">
      <c r="A68" s="240">
        <v>4.5299999999999896</v>
      </c>
      <c r="B68" s="60" t="s">
        <v>1664</v>
      </c>
      <c r="C68" s="69" t="s">
        <v>1603</v>
      </c>
      <c r="D68" s="69" t="s">
        <v>3211</v>
      </c>
      <c r="E68" s="25" t="s">
        <v>528</v>
      </c>
      <c r="F68" s="29">
        <v>282.51</v>
      </c>
      <c r="G68" s="31">
        <f t="shared" si="5"/>
        <v>0</v>
      </c>
      <c r="H68" s="29">
        <f t="shared" si="6"/>
        <v>0</v>
      </c>
      <c r="I68" s="313"/>
      <c r="J68" s="4"/>
      <c r="K68" s="4"/>
      <c r="L68" s="4"/>
      <c r="M68" s="4"/>
      <c r="N68" s="4"/>
      <c r="O68" s="4"/>
      <c r="P68" s="4"/>
      <c r="Q68" s="4"/>
      <c r="R68" s="4"/>
      <c r="S68" s="342"/>
      <c r="T68" s="80"/>
      <c r="U68" s="80"/>
      <c r="V68" s="80"/>
      <c r="W68" s="80"/>
      <c r="X68" s="80"/>
      <c r="Y68" s="80"/>
      <c r="Z68" s="80"/>
      <c r="AA68" s="80"/>
      <c r="AB68" s="80"/>
      <c r="AC68" s="90"/>
    </row>
    <row r="69" spans="1:29" s="89" customFormat="1" ht="32.25" hidden="1" customHeight="1" x14ac:dyDescent="0.25">
      <c r="A69" s="240">
        <v>4.5399999999999903</v>
      </c>
      <c r="B69" s="60" t="s">
        <v>1665</v>
      </c>
      <c r="C69" s="69" t="s">
        <v>1603</v>
      </c>
      <c r="D69" s="69" t="s">
        <v>3212</v>
      </c>
      <c r="E69" s="25" t="s">
        <v>528</v>
      </c>
      <c r="F69" s="29">
        <v>436.74</v>
      </c>
      <c r="G69" s="31">
        <f t="shared" si="5"/>
        <v>0</v>
      </c>
      <c r="H69" s="29">
        <f t="shared" si="6"/>
        <v>0</v>
      </c>
      <c r="I69" s="313"/>
      <c r="J69" s="4"/>
      <c r="K69" s="4"/>
      <c r="L69" s="4"/>
      <c r="M69" s="4"/>
      <c r="N69" s="4"/>
      <c r="O69" s="4"/>
      <c r="P69" s="4"/>
      <c r="Q69" s="4"/>
      <c r="R69" s="4"/>
      <c r="S69" s="342"/>
      <c r="T69" s="80"/>
      <c r="U69" s="80"/>
      <c r="V69" s="80"/>
      <c r="W69" s="80"/>
      <c r="X69" s="80"/>
      <c r="Y69" s="80"/>
      <c r="Z69" s="80"/>
      <c r="AA69" s="80"/>
      <c r="AB69" s="80"/>
      <c r="AC69" s="90"/>
    </row>
    <row r="70" spans="1:29" s="89" customFormat="1" ht="32.25" hidden="1" customHeight="1" x14ac:dyDescent="0.25">
      <c r="A70" s="240">
        <v>4.5499999999999901</v>
      </c>
      <c r="B70" s="60" t="s">
        <v>1666</v>
      </c>
      <c r="C70" s="69" t="s">
        <v>1603</v>
      </c>
      <c r="D70" s="69" t="s">
        <v>3213</v>
      </c>
      <c r="E70" s="25" t="s">
        <v>528</v>
      </c>
      <c r="F70" s="29">
        <v>443.75</v>
      </c>
      <c r="G70" s="31">
        <f t="shared" si="5"/>
        <v>0</v>
      </c>
      <c r="H70" s="29">
        <f t="shared" si="6"/>
        <v>0</v>
      </c>
      <c r="I70" s="313"/>
      <c r="J70" s="4"/>
      <c r="K70" s="4"/>
      <c r="L70" s="4"/>
      <c r="M70" s="4"/>
      <c r="N70" s="4"/>
      <c r="O70" s="4"/>
      <c r="P70" s="4"/>
      <c r="Q70" s="4"/>
      <c r="R70" s="4"/>
      <c r="S70" s="342"/>
      <c r="T70" s="80"/>
      <c r="U70" s="80"/>
      <c r="V70" s="80"/>
      <c r="W70" s="80"/>
      <c r="X70" s="80"/>
      <c r="Y70" s="80"/>
      <c r="Z70" s="80"/>
      <c r="AA70" s="80"/>
      <c r="AB70" s="80"/>
      <c r="AC70" s="90"/>
    </row>
    <row r="71" spans="1:29" s="89" customFormat="1" ht="32.25" hidden="1" customHeight="1" x14ac:dyDescent="0.25">
      <c r="A71" s="240">
        <v>4.5599999999999898</v>
      </c>
      <c r="B71" s="60" t="s">
        <v>1667</v>
      </c>
      <c r="C71" s="69" t="s">
        <v>1604</v>
      </c>
      <c r="D71" s="69" t="s">
        <v>3214</v>
      </c>
      <c r="E71" s="25" t="s">
        <v>528</v>
      </c>
      <c r="F71" s="29">
        <v>-17.84</v>
      </c>
      <c r="G71" s="31">
        <f t="shared" si="5"/>
        <v>0</v>
      </c>
      <c r="H71" s="29">
        <f t="shared" si="6"/>
        <v>0</v>
      </c>
      <c r="I71" s="313"/>
      <c r="J71" s="4"/>
      <c r="K71" s="4"/>
      <c r="L71" s="4"/>
      <c r="M71" s="4"/>
      <c r="N71" s="4"/>
      <c r="O71" s="4"/>
      <c r="P71" s="4"/>
      <c r="Q71" s="4"/>
      <c r="R71" s="4"/>
      <c r="S71" s="342"/>
      <c r="T71" s="80"/>
      <c r="U71" s="80"/>
      <c r="V71" s="80"/>
      <c r="W71" s="80"/>
      <c r="X71" s="80"/>
      <c r="Y71" s="80"/>
      <c r="Z71" s="80"/>
      <c r="AA71" s="80"/>
      <c r="AB71" s="80"/>
      <c r="AC71" s="90"/>
    </row>
    <row r="72" spans="1:29" s="89" customFormat="1" ht="32.25" hidden="1" customHeight="1" x14ac:dyDescent="0.25">
      <c r="A72" s="240">
        <v>4.5699999999999896</v>
      </c>
      <c r="B72" s="60" t="s">
        <v>1668</v>
      </c>
      <c r="C72" s="69" t="s">
        <v>1605</v>
      </c>
      <c r="D72" s="69" t="s">
        <v>3215</v>
      </c>
      <c r="E72" s="25" t="s">
        <v>528</v>
      </c>
      <c r="F72" s="29">
        <v>343.82</v>
      </c>
      <c r="G72" s="31">
        <f t="shared" si="5"/>
        <v>0</v>
      </c>
      <c r="H72" s="29">
        <f t="shared" si="6"/>
        <v>0</v>
      </c>
      <c r="I72" s="313"/>
      <c r="J72" s="4"/>
      <c r="K72" s="4"/>
      <c r="L72" s="4"/>
      <c r="M72" s="4"/>
      <c r="N72" s="4"/>
      <c r="O72" s="4"/>
      <c r="P72" s="4"/>
      <c r="Q72" s="4"/>
      <c r="R72" s="4"/>
      <c r="S72" s="342"/>
      <c r="T72" s="80"/>
      <c r="U72" s="80"/>
      <c r="V72" s="80"/>
      <c r="W72" s="80"/>
      <c r="X72" s="80"/>
      <c r="Y72" s="80"/>
      <c r="Z72" s="80"/>
      <c r="AA72" s="80"/>
      <c r="AB72" s="80"/>
      <c r="AC72" s="90"/>
    </row>
    <row r="73" spans="1:29" s="89" customFormat="1" ht="32.25" hidden="1" customHeight="1" x14ac:dyDescent="0.25">
      <c r="A73" s="240">
        <v>4.5799999999999903</v>
      </c>
      <c r="B73" s="60" t="s">
        <v>1669</v>
      </c>
      <c r="C73" s="69" t="s">
        <v>1605</v>
      </c>
      <c r="D73" s="69" t="s">
        <v>3216</v>
      </c>
      <c r="E73" s="25" t="s">
        <v>528</v>
      </c>
      <c r="F73" s="29">
        <v>384.56</v>
      </c>
      <c r="G73" s="31">
        <f t="shared" si="5"/>
        <v>0</v>
      </c>
      <c r="H73" s="29">
        <f t="shared" si="6"/>
        <v>0</v>
      </c>
      <c r="I73" s="313"/>
      <c r="J73" s="4"/>
      <c r="K73" s="4"/>
      <c r="L73" s="4"/>
      <c r="M73" s="4"/>
      <c r="N73" s="4"/>
      <c r="O73" s="4"/>
      <c r="P73" s="4"/>
      <c r="Q73" s="4"/>
      <c r="R73" s="4"/>
      <c r="S73" s="342"/>
      <c r="T73" s="80"/>
      <c r="U73" s="80"/>
      <c r="V73" s="80"/>
      <c r="W73" s="80"/>
      <c r="X73" s="80"/>
      <c r="Y73" s="80"/>
      <c r="Z73" s="80"/>
      <c r="AA73" s="80"/>
      <c r="AB73" s="80"/>
      <c r="AC73" s="90"/>
    </row>
    <row r="74" spans="1:29" s="89" customFormat="1" ht="32.25" hidden="1" customHeight="1" x14ac:dyDescent="0.25">
      <c r="A74" s="240">
        <v>4.5899999999999901</v>
      </c>
      <c r="B74" s="60" t="s">
        <v>1670</v>
      </c>
      <c r="C74" s="69" t="s">
        <v>1605</v>
      </c>
      <c r="D74" s="69" t="s">
        <v>3217</v>
      </c>
      <c r="E74" s="25" t="s">
        <v>528</v>
      </c>
      <c r="F74" s="29">
        <v>460.11</v>
      </c>
      <c r="G74" s="31">
        <f t="shared" si="5"/>
        <v>0</v>
      </c>
      <c r="H74" s="29">
        <f t="shared" si="6"/>
        <v>0</v>
      </c>
      <c r="I74" s="313"/>
      <c r="J74" s="4"/>
      <c r="K74" s="4"/>
      <c r="L74" s="4"/>
      <c r="M74" s="4"/>
      <c r="N74" s="4"/>
      <c r="O74" s="4"/>
      <c r="P74" s="4"/>
      <c r="Q74" s="4"/>
      <c r="R74" s="4"/>
      <c r="S74" s="342"/>
      <c r="T74" s="80"/>
      <c r="U74" s="80"/>
      <c r="V74" s="80"/>
      <c r="W74" s="80"/>
      <c r="X74" s="80"/>
      <c r="Y74" s="80"/>
      <c r="Z74" s="80"/>
      <c r="AA74" s="80"/>
      <c r="AB74" s="80"/>
      <c r="AC74" s="90"/>
    </row>
    <row r="75" spans="1:29" s="89" customFormat="1" ht="32.25" hidden="1" customHeight="1" x14ac:dyDescent="0.25">
      <c r="A75" s="240">
        <v>4.5999999999999899</v>
      </c>
      <c r="B75" s="60" t="s">
        <v>1671</v>
      </c>
      <c r="C75" s="69" t="s">
        <v>1605</v>
      </c>
      <c r="D75" s="69" t="s">
        <v>3218</v>
      </c>
      <c r="E75" s="25" t="s">
        <v>530</v>
      </c>
      <c r="F75" s="29">
        <v>370.62</v>
      </c>
      <c r="G75" s="31">
        <f t="shared" si="5"/>
        <v>0</v>
      </c>
      <c r="H75" s="29">
        <f t="shared" si="6"/>
        <v>0</v>
      </c>
      <c r="I75" s="313"/>
      <c r="J75" s="4"/>
      <c r="K75" s="4"/>
      <c r="L75" s="4"/>
      <c r="M75" s="4"/>
      <c r="N75" s="4"/>
      <c r="O75" s="4"/>
      <c r="P75" s="4"/>
      <c r="Q75" s="4"/>
      <c r="R75" s="4"/>
      <c r="S75" s="342"/>
      <c r="T75" s="80"/>
      <c r="U75" s="80"/>
      <c r="V75" s="80"/>
      <c r="W75" s="80"/>
      <c r="X75" s="80"/>
      <c r="Y75" s="80"/>
      <c r="Z75" s="80"/>
      <c r="AA75" s="80"/>
      <c r="AB75" s="80"/>
      <c r="AC75" s="90"/>
    </row>
    <row r="76" spans="1:29" s="89" customFormat="1" ht="32.25" hidden="1" customHeight="1" x14ac:dyDescent="0.25">
      <c r="A76" s="240">
        <v>4.6099999999999897</v>
      </c>
      <c r="B76" s="60" t="s">
        <v>1672</v>
      </c>
      <c r="C76" s="69" t="s">
        <v>1605</v>
      </c>
      <c r="D76" s="69" t="s">
        <v>3219</v>
      </c>
      <c r="E76" s="25" t="s">
        <v>530</v>
      </c>
      <c r="F76" s="29">
        <v>340.62</v>
      </c>
      <c r="G76" s="31">
        <f t="shared" si="5"/>
        <v>0</v>
      </c>
      <c r="H76" s="29">
        <f t="shared" si="6"/>
        <v>0</v>
      </c>
      <c r="I76" s="313"/>
      <c r="J76" s="4"/>
      <c r="K76" s="4"/>
      <c r="L76" s="4"/>
      <c r="M76" s="4"/>
      <c r="N76" s="4"/>
      <c r="O76" s="4"/>
      <c r="P76" s="4"/>
      <c r="Q76" s="4"/>
      <c r="R76" s="4"/>
      <c r="S76" s="342"/>
      <c r="T76" s="80"/>
      <c r="U76" s="80"/>
      <c r="V76" s="80"/>
      <c r="W76" s="80"/>
      <c r="X76" s="80"/>
      <c r="Y76" s="80"/>
      <c r="Z76" s="80"/>
      <c r="AA76" s="80"/>
      <c r="AB76" s="80"/>
      <c r="AC76" s="90"/>
    </row>
    <row r="77" spans="1:29" s="89" customFormat="1" ht="32.25" hidden="1" customHeight="1" x14ac:dyDescent="0.25">
      <c r="A77" s="240">
        <v>4.6199999999999903</v>
      </c>
      <c r="B77" s="60" t="s">
        <v>1673</v>
      </c>
      <c r="C77" s="69" t="s">
        <v>1606</v>
      </c>
      <c r="D77" s="69" t="s">
        <v>3220</v>
      </c>
      <c r="E77" s="25" t="s">
        <v>529</v>
      </c>
      <c r="F77" s="29">
        <v>32.130000000000003</v>
      </c>
      <c r="G77" s="31">
        <f t="shared" si="5"/>
        <v>0</v>
      </c>
      <c r="H77" s="29">
        <f t="shared" si="6"/>
        <v>0</v>
      </c>
      <c r="I77" s="313"/>
      <c r="J77" s="4"/>
      <c r="K77" s="4"/>
      <c r="L77" s="4"/>
      <c r="M77" s="4"/>
      <c r="N77" s="4"/>
      <c r="O77" s="4"/>
      <c r="P77" s="4"/>
      <c r="Q77" s="4"/>
      <c r="R77" s="4"/>
      <c r="S77" s="342"/>
      <c r="T77" s="80"/>
      <c r="U77" s="80"/>
      <c r="V77" s="80"/>
      <c r="W77" s="80"/>
      <c r="X77" s="80"/>
      <c r="Y77" s="80"/>
      <c r="Z77" s="80"/>
      <c r="AA77" s="80"/>
      <c r="AB77" s="80"/>
      <c r="AC77" s="90"/>
    </row>
    <row r="78" spans="1:29" s="89" customFormat="1" ht="32.25" hidden="1" customHeight="1" x14ac:dyDescent="0.25">
      <c r="A78" s="240">
        <v>4.6299999999999901</v>
      </c>
      <c r="B78" s="60" t="s">
        <v>1674</v>
      </c>
      <c r="C78" s="69" t="s">
        <v>1606</v>
      </c>
      <c r="D78" s="69" t="s">
        <v>3221</v>
      </c>
      <c r="E78" s="25" t="s">
        <v>531</v>
      </c>
      <c r="F78" s="29">
        <v>21.65</v>
      </c>
      <c r="G78" s="31">
        <f t="shared" si="5"/>
        <v>0</v>
      </c>
      <c r="H78" s="29">
        <f t="shared" si="6"/>
        <v>0</v>
      </c>
      <c r="I78" s="313"/>
      <c r="J78" s="4"/>
      <c r="K78" s="4"/>
      <c r="L78" s="4"/>
      <c r="M78" s="4"/>
      <c r="N78" s="4"/>
      <c r="O78" s="4"/>
      <c r="P78" s="4"/>
      <c r="Q78" s="4"/>
      <c r="R78" s="4"/>
      <c r="S78" s="342"/>
      <c r="T78" s="80"/>
      <c r="U78" s="80"/>
      <c r="V78" s="80"/>
      <c r="W78" s="80"/>
      <c r="X78" s="80"/>
      <c r="Y78" s="80"/>
      <c r="Z78" s="80"/>
      <c r="AA78" s="80"/>
      <c r="AB78" s="80"/>
      <c r="AC78" s="90"/>
    </row>
    <row r="79" spans="1:29" s="89" customFormat="1" ht="32.25" hidden="1" customHeight="1" x14ac:dyDescent="0.25">
      <c r="A79" s="240">
        <v>4.6399999999999899</v>
      </c>
      <c r="B79" s="60" t="s">
        <v>1675</v>
      </c>
      <c r="C79" s="69" t="s">
        <v>1606</v>
      </c>
      <c r="D79" s="69" t="s">
        <v>3222</v>
      </c>
      <c r="E79" s="25" t="s">
        <v>531</v>
      </c>
      <c r="F79" s="29">
        <v>30.34</v>
      </c>
      <c r="G79" s="31">
        <f t="shared" si="5"/>
        <v>0</v>
      </c>
      <c r="H79" s="29">
        <f t="shared" si="6"/>
        <v>0</v>
      </c>
      <c r="I79" s="313"/>
      <c r="J79" s="4"/>
      <c r="K79" s="4"/>
      <c r="L79" s="4"/>
      <c r="M79" s="4"/>
      <c r="N79" s="4"/>
      <c r="O79" s="4"/>
      <c r="P79" s="4"/>
      <c r="Q79" s="4"/>
      <c r="R79" s="4"/>
      <c r="S79" s="342"/>
      <c r="T79" s="80"/>
      <c r="U79" s="80"/>
      <c r="V79" s="80"/>
      <c r="W79" s="80"/>
      <c r="X79" s="80"/>
      <c r="Y79" s="80"/>
      <c r="Z79" s="80"/>
      <c r="AA79" s="80"/>
      <c r="AB79" s="80"/>
      <c r="AC79" s="90"/>
    </row>
    <row r="80" spans="1:29" s="89" customFormat="1" ht="32.25" hidden="1" customHeight="1" x14ac:dyDescent="0.25">
      <c r="A80" s="240">
        <v>4.6499999999999897</v>
      </c>
      <c r="B80" s="60" t="s">
        <v>1676</v>
      </c>
      <c r="C80" s="69" t="s">
        <v>1606</v>
      </c>
      <c r="D80" s="69" t="s">
        <v>3223</v>
      </c>
      <c r="E80" s="25" t="s">
        <v>531</v>
      </c>
      <c r="F80" s="29">
        <v>23.82</v>
      </c>
      <c r="G80" s="31">
        <f t="shared" si="5"/>
        <v>0</v>
      </c>
      <c r="H80" s="29">
        <f t="shared" si="6"/>
        <v>0</v>
      </c>
      <c r="I80" s="313"/>
      <c r="J80" s="4"/>
      <c r="K80" s="4"/>
      <c r="L80" s="4"/>
      <c r="M80" s="4"/>
      <c r="N80" s="4"/>
      <c r="O80" s="4"/>
      <c r="P80" s="4"/>
      <c r="Q80" s="4"/>
      <c r="R80" s="4"/>
      <c r="S80" s="342"/>
      <c r="T80" s="80"/>
      <c r="U80" s="80"/>
      <c r="V80" s="80"/>
      <c r="W80" s="80"/>
      <c r="X80" s="80"/>
      <c r="Y80" s="80"/>
      <c r="Z80" s="80"/>
      <c r="AA80" s="80"/>
      <c r="AB80" s="80"/>
      <c r="AC80" s="90"/>
    </row>
    <row r="81" spans="1:29" s="89" customFormat="1" ht="32.25" hidden="1" customHeight="1" x14ac:dyDescent="0.25">
      <c r="A81" s="240">
        <v>4.6599999999999904</v>
      </c>
      <c r="B81" s="60" t="s">
        <v>1677</v>
      </c>
      <c r="C81" s="69" t="s">
        <v>1606</v>
      </c>
      <c r="D81" s="69" t="s">
        <v>3224</v>
      </c>
      <c r="E81" s="25" t="s">
        <v>531</v>
      </c>
      <c r="F81" s="29">
        <v>27.44</v>
      </c>
      <c r="G81" s="31">
        <f t="shared" si="5"/>
        <v>0</v>
      </c>
      <c r="H81" s="29">
        <f t="shared" si="6"/>
        <v>0</v>
      </c>
      <c r="I81" s="313"/>
      <c r="J81" s="4"/>
      <c r="K81" s="4"/>
      <c r="L81" s="4"/>
      <c r="M81" s="4"/>
      <c r="N81" s="4"/>
      <c r="O81" s="4"/>
      <c r="P81" s="4"/>
      <c r="Q81" s="4"/>
      <c r="R81" s="4"/>
      <c r="S81" s="342"/>
      <c r="T81" s="80"/>
      <c r="U81" s="80"/>
      <c r="V81" s="80"/>
      <c r="W81" s="80"/>
      <c r="X81" s="80"/>
      <c r="Y81" s="80"/>
      <c r="Z81" s="80"/>
      <c r="AA81" s="80"/>
      <c r="AB81" s="80"/>
      <c r="AC81" s="90"/>
    </row>
    <row r="82" spans="1:29" s="89" customFormat="1" ht="32.25" hidden="1" customHeight="1" x14ac:dyDescent="0.25">
      <c r="A82" s="240">
        <v>4.6699999999999902</v>
      </c>
      <c r="B82" s="60" t="s">
        <v>1678</v>
      </c>
      <c r="C82" s="69" t="s">
        <v>1606</v>
      </c>
      <c r="D82" s="69" t="s">
        <v>3225</v>
      </c>
      <c r="E82" s="25" t="s">
        <v>531</v>
      </c>
      <c r="F82" s="29">
        <v>22.37</v>
      </c>
      <c r="G82" s="31">
        <f t="shared" si="5"/>
        <v>0</v>
      </c>
      <c r="H82" s="29">
        <f t="shared" si="6"/>
        <v>0</v>
      </c>
      <c r="I82" s="313"/>
      <c r="J82" s="4"/>
      <c r="K82" s="4"/>
      <c r="L82" s="4"/>
      <c r="M82" s="4"/>
      <c r="N82" s="4"/>
      <c r="O82" s="4"/>
      <c r="P82" s="4"/>
      <c r="Q82" s="4"/>
      <c r="R82" s="4"/>
      <c r="S82" s="342"/>
      <c r="T82" s="80"/>
      <c r="U82" s="80"/>
      <c r="V82" s="80"/>
      <c r="W82" s="80"/>
      <c r="X82" s="80"/>
      <c r="Y82" s="80"/>
      <c r="Z82" s="80"/>
      <c r="AA82" s="80"/>
      <c r="AB82" s="80"/>
      <c r="AC82" s="90"/>
    </row>
    <row r="83" spans="1:29" s="89" customFormat="1" ht="32.25" hidden="1" customHeight="1" x14ac:dyDescent="0.25">
      <c r="A83" s="240">
        <v>4.6799999999999899</v>
      </c>
      <c r="B83" s="60" t="s">
        <v>1679</v>
      </c>
      <c r="C83" s="69" t="s">
        <v>1606</v>
      </c>
      <c r="D83" s="69" t="s">
        <v>3226</v>
      </c>
      <c r="E83" s="25" t="s">
        <v>531</v>
      </c>
      <c r="F83" s="29">
        <v>28.89</v>
      </c>
      <c r="G83" s="31">
        <f t="shared" si="5"/>
        <v>0</v>
      </c>
      <c r="H83" s="29">
        <f t="shared" si="6"/>
        <v>0</v>
      </c>
      <c r="I83" s="313"/>
      <c r="J83" s="4"/>
      <c r="K83" s="4"/>
      <c r="L83" s="4"/>
      <c r="M83" s="4"/>
      <c r="N83" s="4"/>
      <c r="O83" s="4"/>
      <c r="P83" s="4"/>
      <c r="Q83" s="4"/>
      <c r="R83" s="4"/>
      <c r="S83" s="342"/>
      <c r="T83" s="80"/>
      <c r="U83" s="80"/>
      <c r="V83" s="80"/>
      <c r="W83" s="80"/>
      <c r="X83" s="80"/>
      <c r="Y83" s="80"/>
      <c r="Z83" s="80"/>
      <c r="AA83" s="80"/>
      <c r="AB83" s="80"/>
      <c r="AC83" s="90"/>
    </row>
    <row r="84" spans="1:29" s="89" customFormat="1" ht="32.25" hidden="1" customHeight="1" x14ac:dyDescent="0.25">
      <c r="A84" s="240">
        <v>4.6899999999999897</v>
      </c>
      <c r="B84" s="60" t="s">
        <v>1680</v>
      </c>
      <c r="C84" s="69" t="s">
        <v>1606</v>
      </c>
      <c r="D84" s="69" t="s">
        <v>3227</v>
      </c>
      <c r="E84" s="25" t="s">
        <v>531</v>
      </c>
      <c r="F84" s="29">
        <v>30.34</v>
      </c>
      <c r="G84" s="31">
        <f t="shared" si="5"/>
        <v>0</v>
      </c>
      <c r="H84" s="29">
        <f t="shared" si="6"/>
        <v>0</v>
      </c>
      <c r="I84" s="313"/>
      <c r="J84" s="4"/>
      <c r="K84" s="4"/>
      <c r="L84" s="4"/>
      <c r="M84" s="4"/>
      <c r="N84" s="4"/>
      <c r="O84" s="4"/>
      <c r="P84" s="4"/>
      <c r="Q84" s="4"/>
      <c r="R84" s="4"/>
      <c r="S84" s="342"/>
      <c r="T84" s="80"/>
      <c r="U84" s="80"/>
      <c r="V84" s="80"/>
      <c r="W84" s="80"/>
      <c r="X84" s="80"/>
      <c r="Y84" s="80"/>
      <c r="Z84" s="80"/>
      <c r="AA84" s="80"/>
      <c r="AB84" s="80"/>
      <c r="AC84" s="90"/>
    </row>
    <row r="85" spans="1:29" s="89" customFormat="1" ht="89.25" customHeight="1" x14ac:dyDescent="0.25">
      <c r="A85" s="240">
        <v>4.6999999999999904</v>
      </c>
      <c r="B85" s="60" t="s">
        <v>1681</v>
      </c>
      <c r="C85" s="69" t="s">
        <v>1607</v>
      </c>
      <c r="D85" s="69" t="s">
        <v>3228</v>
      </c>
      <c r="E85" s="25" t="s">
        <v>531</v>
      </c>
      <c r="F85" s="29">
        <v>8.06</v>
      </c>
      <c r="G85" s="31">
        <f t="shared" si="5"/>
        <v>40</v>
      </c>
      <c r="H85" s="29">
        <f t="shared" si="6"/>
        <v>322.40000000000003</v>
      </c>
      <c r="I85" s="313"/>
      <c r="J85" s="4">
        <v>20</v>
      </c>
      <c r="K85" s="4">
        <v>5</v>
      </c>
      <c r="L85" s="4">
        <v>10</v>
      </c>
      <c r="M85" s="4">
        <v>5</v>
      </c>
      <c r="N85" s="4"/>
      <c r="O85" s="4"/>
      <c r="P85" s="4"/>
      <c r="Q85" s="4"/>
      <c r="R85" s="4"/>
      <c r="S85" s="342"/>
      <c r="T85" s="80"/>
      <c r="U85" s="80"/>
      <c r="V85" s="80"/>
      <c r="W85" s="80"/>
      <c r="X85" s="80"/>
      <c r="Y85" s="80"/>
      <c r="Z85" s="80"/>
      <c r="AA85" s="80"/>
      <c r="AB85" s="80"/>
      <c r="AC85" s="90"/>
    </row>
    <row r="86" spans="1:29" s="89" customFormat="1" ht="32.25" hidden="1" customHeight="1" x14ac:dyDescent="0.25">
      <c r="A86" s="240">
        <v>4.7099999999999902</v>
      </c>
      <c r="B86" s="60" t="s">
        <v>1682</v>
      </c>
      <c r="C86" s="69" t="s">
        <v>1607</v>
      </c>
      <c r="D86" s="69" t="s">
        <v>3229</v>
      </c>
      <c r="E86" s="25" t="s">
        <v>531</v>
      </c>
      <c r="F86" s="29">
        <v>92.43</v>
      </c>
      <c r="G86" s="31">
        <f t="shared" si="5"/>
        <v>0</v>
      </c>
      <c r="H86" s="29">
        <f t="shared" si="6"/>
        <v>0</v>
      </c>
      <c r="I86" s="313"/>
      <c r="J86" s="4"/>
      <c r="K86" s="4"/>
      <c r="L86" s="4"/>
      <c r="M86" s="4"/>
      <c r="N86" s="4"/>
      <c r="O86" s="4"/>
      <c r="P86" s="4"/>
      <c r="Q86" s="4"/>
      <c r="R86" s="4"/>
      <c r="S86" s="342"/>
      <c r="T86" s="80"/>
      <c r="U86" s="80"/>
      <c r="V86" s="80"/>
      <c r="W86" s="80"/>
      <c r="X86" s="80"/>
      <c r="Y86" s="80"/>
      <c r="Z86" s="80"/>
      <c r="AA86" s="80"/>
      <c r="AB86" s="80"/>
      <c r="AC86" s="90"/>
    </row>
    <row r="87" spans="1:29" s="89" customFormat="1" ht="32.25" hidden="1" customHeight="1" x14ac:dyDescent="0.25">
      <c r="A87" s="240">
        <v>4.71999999999999</v>
      </c>
      <c r="B87" s="60" t="s">
        <v>1683</v>
      </c>
      <c r="C87" s="69" t="s">
        <v>1607</v>
      </c>
      <c r="D87" s="69" t="s">
        <v>3230</v>
      </c>
      <c r="E87" s="25" t="s">
        <v>531</v>
      </c>
      <c r="F87" s="29">
        <v>80.84</v>
      </c>
      <c r="G87" s="31">
        <f t="shared" si="5"/>
        <v>0</v>
      </c>
      <c r="H87" s="29">
        <f t="shared" si="6"/>
        <v>0</v>
      </c>
      <c r="I87" s="313"/>
      <c r="J87" s="4"/>
      <c r="K87" s="4"/>
      <c r="L87" s="4"/>
      <c r="M87" s="4"/>
      <c r="N87" s="4"/>
      <c r="O87" s="4"/>
      <c r="P87" s="4"/>
      <c r="Q87" s="4"/>
      <c r="R87" s="4"/>
      <c r="S87" s="342"/>
      <c r="T87" s="80"/>
      <c r="U87" s="80"/>
      <c r="V87" s="80"/>
      <c r="W87" s="80"/>
      <c r="X87" s="80"/>
      <c r="Y87" s="80"/>
      <c r="Z87" s="80"/>
      <c r="AA87" s="80"/>
      <c r="AB87" s="80"/>
      <c r="AC87" s="90"/>
    </row>
    <row r="88" spans="1:29" s="89" customFormat="1" ht="32.25" hidden="1" customHeight="1" x14ac:dyDescent="0.25">
      <c r="A88" s="240">
        <v>4.7299999999999898</v>
      </c>
      <c r="B88" s="60" t="s">
        <v>1684</v>
      </c>
      <c r="C88" s="69" t="s">
        <v>1607</v>
      </c>
      <c r="D88" s="69" t="s">
        <v>3231</v>
      </c>
      <c r="E88" s="25" t="s">
        <v>531</v>
      </c>
      <c r="F88" s="29">
        <v>194.81</v>
      </c>
      <c r="G88" s="31">
        <f t="shared" si="5"/>
        <v>0</v>
      </c>
      <c r="H88" s="29">
        <f t="shared" si="6"/>
        <v>0</v>
      </c>
      <c r="I88" s="313"/>
      <c r="J88" s="4"/>
      <c r="K88" s="4"/>
      <c r="L88" s="4"/>
      <c r="M88" s="4"/>
      <c r="N88" s="4"/>
      <c r="O88" s="4"/>
      <c r="P88" s="4"/>
      <c r="Q88" s="4"/>
      <c r="R88" s="4"/>
      <c r="S88" s="342"/>
      <c r="T88" s="80"/>
      <c r="U88" s="80"/>
      <c r="V88" s="80"/>
      <c r="W88" s="80"/>
      <c r="X88" s="80"/>
      <c r="Y88" s="80"/>
      <c r="Z88" s="80"/>
      <c r="AA88" s="80"/>
      <c r="AB88" s="80"/>
      <c r="AC88" s="90"/>
    </row>
    <row r="89" spans="1:29" s="89" customFormat="1" ht="78.75" customHeight="1" x14ac:dyDescent="0.25">
      <c r="A89" s="240">
        <v>4.7399999999999904</v>
      </c>
      <c r="B89" s="60" t="s">
        <v>1685</v>
      </c>
      <c r="C89" s="69" t="s">
        <v>1607</v>
      </c>
      <c r="D89" s="69" t="s">
        <v>3232</v>
      </c>
      <c r="E89" s="25" t="s">
        <v>531</v>
      </c>
      <c r="F89" s="29">
        <v>177.14</v>
      </c>
      <c r="G89" s="31">
        <f t="shared" si="5"/>
        <v>14</v>
      </c>
      <c r="H89" s="29">
        <f t="shared" si="6"/>
        <v>2479.96</v>
      </c>
      <c r="I89" s="313"/>
      <c r="J89" s="4">
        <v>5</v>
      </c>
      <c r="K89" s="4">
        <v>2</v>
      </c>
      <c r="L89" s="4">
        <v>5</v>
      </c>
      <c r="M89" s="4">
        <v>2</v>
      </c>
      <c r="N89" s="4"/>
      <c r="O89" s="4"/>
      <c r="P89" s="4"/>
      <c r="Q89" s="4"/>
      <c r="R89" s="4"/>
      <c r="S89" s="342"/>
      <c r="T89" s="80"/>
      <c r="U89" s="80"/>
      <c r="V89" s="80"/>
      <c r="W89" s="80"/>
      <c r="X89" s="80"/>
      <c r="Y89" s="80"/>
      <c r="Z89" s="80"/>
      <c r="AA89" s="80"/>
      <c r="AB89" s="80"/>
      <c r="AC89" s="90"/>
    </row>
    <row r="90" spans="1:29" s="89" customFormat="1" ht="32.25" hidden="1" customHeight="1" x14ac:dyDescent="0.25">
      <c r="A90" s="240">
        <v>4.7499999999999902</v>
      </c>
      <c r="B90" s="60" t="s">
        <v>1686</v>
      </c>
      <c r="C90" s="69" t="s">
        <v>1607</v>
      </c>
      <c r="D90" s="69" t="s">
        <v>3233</v>
      </c>
      <c r="E90" s="25" t="s">
        <v>529</v>
      </c>
      <c r="F90" s="29">
        <v>5.26</v>
      </c>
      <c r="G90" s="31">
        <f t="shared" si="5"/>
        <v>0</v>
      </c>
      <c r="H90" s="29">
        <f t="shared" si="6"/>
        <v>0</v>
      </c>
      <c r="I90" s="313"/>
      <c r="J90" s="4"/>
      <c r="K90" s="4"/>
      <c r="L90" s="4"/>
      <c r="M90" s="4"/>
      <c r="N90" s="4"/>
      <c r="O90" s="4"/>
      <c r="P90" s="4"/>
      <c r="Q90" s="4"/>
      <c r="R90" s="4"/>
      <c r="S90" s="342"/>
      <c r="T90" s="80"/>
      <c r="U90" s="80"/>
      <c r="V90" s="80"/>
      <c r="W90" s="80"/>
      <c r="X90" s="80"/>
      <c r="Y90" s="80"/>
      <c r="Z90" s="80"/>
      <c r="AA90" s="80"/>
      <c r="AB90" s="80"/>
      <c r="AC90" s="90"/>
    </row>
    <row r="91" spans="1:29" s="89" customFormat="1" ht="45" x14ac:dyDescent="0.25">
      <c r="A91" s="240">
        <v>4.75999999999999</v>
      </c>
      <c r="B91" s="60" t="s">
        <v>1687</v>
      </c>
      <c r="C91" s="69" t="s">
        <v>1607</v>
      </c>
      <c r="D91" s="69" t="s">
        <v>3234</v>
      </c>
      <c r="E91" s="25" t="s">
        <v>530</v>
      </c>
      <c r="F91" s="29">
        <v>17.329999999999998</v>
      </c>
      <c r="G91" s="31">
        <f t="shared" si="5"/>
        <v>24</v>
      </c>
      <c r="H91" s="29">
        <f t="shared" si="6"/>
        <v>415.91999999999996</v>
      </c>
      <c r="I91" s="313"/>
      <c r="J91" s="4">
        <v>10</v>
      </c>
      <c r="K91" s="4">
        <v>2</v>
      </c>
      <c r="L91" s="4">
        <v>10</v>
      </c>
      <c r="M91" s="4">
        <v>2</v>
      </c>
      <c r="N91" s="4"/>
      <c r="O91" s="4"/>
      <c r="P91" s="4"/>
      <c r="Q91" s="4"/>
      <c r="R91" s="4"/>
      <c r="S91" s="342"/>
      <c r="T91" s="80"/>
      <c r="U91" s="80"/>
      <c r="V91" s="80"/>
      <c r="W91" s="80"/>
      <c r="X91" s="80"/>
      <c r="Y91" s="80"/>
      <c r="Z91" s="80"/>
      <c r="AA91" s="80"/>
      <c r="AB91" s="80"/>
      <c r="AC91" s="90"/>
    </row>
    <row r="92" spans="1:29" s="89" customFormat="1" ht="32.25" hidden="1" customHeight="1" x14ac:dyDescent="0.25">
      <c r="A92" s="240">
        <v>4.7699999999999898</v>
      </c>
      <c r="B92" s="60" t="s">
        <v>1688</v>
      </c>
      <c r="C92" s="69" t="s">
        <v>1607</v>
      </c>
      <c r="D92" s="69" t="s">
        <v>3235</v>
      </c>
      <c r="E92" s="25" t="s">
        <v>531</v>
      </c>
      <c r="F92" s="29">
        <v>24.5</v>
      </c>
      <c r="G92" s="31">
        <f t="shared" si="5"/>
        <v>0</v>
      </c>
      <c r="H92" s="29">
        <f t="shared" si="6"/>
        <v>0</v>
      </c>
      <c r="I92" s="313"/>
      <c r="J92" s="4"/>
      <c r="K92" s="4"/>
      <c r="L92" s="4"/>
      <c r="M92" s="4"/>
      <c r="N92" s="4"/>
      <c r="O92" s="4"/>
      <c r="P92" s="4"/>
      <c r="Q92" s="4"/>
      <c r="R92" s="4"/>
      <c r="S92" s="342"/>
      <c r="T92" s="80"/>
      <c r="U92" s="80"/>
      <c r="V92" s="80"/>
      <c r="W92" s="80"/>
      <c r="X92" s="80"/>
      <c r="Y92" s="80"/>
      <c r="Z92" s="80"/>
      <c r="AA92" s="80"/>
      <c r="AB92" s="80"/>
      <c r="AC92" s="90"/>
    </row>
    <row r="93" spans="1:29" s="89" customFormat="1" ht="32.25" hidden="1" customHeight="1" x14ac:dyDescent="0.25">
      <c r="A93" s="240">
        <v>4.7799999999999896</v>
      </c>
      <c r="B93" s="60" t="s">
        <v>1689</v>
      </c>
      <c r="C93" s="69" t="s">
        <v>1607</v>
      </c>
      <c r="D93" s="69" t="s">
        <v>3236</v>
      </c>
      <c r="E93" s="25" t="s">
        <v>531</v>
      </c>
      <c r="F93" s="29">
        <v>48.29</v>
      </c>
      <c r="G93" s="31">
        <f t="shared" si="5"/>
        <v>0</v>
      </c>
      <c r="H93" s="29">
        <f t="shared" si="6"/>
        <v>0</v>
      </c>
      <c r="I93" s="313"/>
      <c r="J93" s="4"/>
      <c r="K93" s="4"/>
      <c r="L93" s="4"/>
      <c r="M93" s="4"/>
      <c r="N93" s="4"/>
      <c r="O93" s="4"/>
      <c r="P93" s="4"/>
      <c r="Q93" s="4"/>
      <c r="R93" s="4"/>
      <c r="S93" s="342"/>
      <c r="T93" s="80"/>
      <c r="U93" s="80"/>
      <c r="V93" s="80"/>
      <c r="W93" s="80"/>
      <c r="X93" s="80"/>
      <c r="Y93" s="80"/>
      <c r="Z93" s="80"/>
      <c r="AA93" s="80"/>
      <c r="AB93" s="80"/>
      <c r="AC93" s="90"/>
    </row>
    <row r="94" spans="1:29" s="89" customFormat="1" ht="32.25" hidden="1" customHeight="1" x14ac:dyDescent="0.25">
      <c r="A94" s="240">
        <v>4.7899999999999903</v>
      </c>
      <c r="B94" s="60" t="s">
        <v>1690</v>
      </c>
      <c r="C94" s="69" t="s">
        <v>1607</v>
      </c>
      <c r="D94" s="69" t="s">
        <v>3237</v>
      </c>
      <c r="E94" s="25" t="s">
        <v>530</v>
      </c>
      <c r="F94" s="29">
        <v>85.98</v>
      </c>
      <c r="G94" s="31">
        <f t="shared" si="5"/>
        <v>0</v>
      </c>
      <c r="H94" s="29">
        <f t="shared" si="6"/>
        <v>0</v>
      </c>
      <c r="I94" s="313"/>
      <c r="J94" s="4"/>
      <c r="K94" s="4"/>
      <c r="L94" s="4"/>
      <c r="M94" s="4"/>
      <c r="N94" s="4"/>
      <c r="O94" s="4"/>
      <c r="P94" s="4"/>
      <c r="Q94" s="4"/>
      <c r="R94" s="4"/>
      <c r="S94" s="342"/>
      <c r="T94" s="80"/>
      <c r="U94" s="80"/>
      <c r="V94" s="80"/>
      <c r="W94" s="80"/>
      <c r="X94" s="80"/>
      <c r="Y94" s="80"/>
      <c r="Z94" s="80"/>
      <c r="AA94" s="80"/>
      <c r="AB94" s="80"/>
      <c r="AC94" s="90"/>
    </row>
    <row r="95" spans="1:29" s="89" customFormat="1" ht="32.25" hidden="1" customHeight="1" x14ac:dyDescent="0.25">
      <c r="A95" s="240">
        <v>4.7999999999999901</v>
      </c>
      <c r="B95" s="60" t="s">
        <v>1691</v>
      </c>
      <c r="C95" s="69" t="s">
        <v>1607</v>
      </c>
      <c r="D95" s="69" t="s">
        <v>3238</v>
      </c>
      <c r="E95" s="25" t="s">
        <v>529</v>
      </c>
      <c r="F95" s="29">
        <v>30.91</v>
      </c>
      <c r="G95" s="31">
        <f t="shared" si="5"/>
        <v>0</v>
      </c>
      <c r="H95" s="29">
        <f t="shared" si="6"/>
        <v>0</v>
      </c>
      <c r="I95" s="313"/>
      <c r="J95" s="4"/>
      <c r="K95" s="4"/>
      <c r="L95" s="4"/>
      <c r="M95" s="4"/>
      <c r="N95" s="4"/>
      <c r="O95" s="4"/>
      <c r="P95" s="4"/>
      <c r="Q95" s="4"/>
      <c r="R95" s="4"/>
      <c r="S95" s="342"/>
      <c r="T95" s="80"/>
      <c r="U95" s="80"/>
      <c r="V95" s="80"/>
      <c r="W95" s="80"/>
      <c r="X95" s="80"/>
      <c r="Y95" s="80"/>
      <c r="Z95" s="80"/>
      <c r="AA95" s="80"/>
      <c r="AB95" s="80"/>
      <c r="AC95" s="90"/>
    </row>
    <row r="96" spans="1:29" s="89" customFormat="1" ht="32.25" hidden="1" customHeight="1" x14ac:dyDescent="0.25">
      <c r="A96" s="240">
        <v>4.8099999999999898</v>
      </c>
      <c r="B96" s="60" t="s">
        <v>1692</v>
      </c>
      <c r="C96" s="69" t="s">
        <v>1607</v>
      </c>
      <c r="D96" s="69" t="s">
        <v>3239</v>
      </c>
      <c r="E96" s="25" t="s">
        <v>530</v>
      </c>
      <c r="F96" s="29">
        <v>23.84</v>
      </c>
      <c r="G96" s="31">
        <f t="shared" si="5"/>
        <v>0</v>
      </c>
      <c r="H96" s="29">
        <f t="shared" si="6"/>
        <v>0</v>
      </c>
      <c r="I96" s="313"/>
      <c r="J96" s="4"/>
      <c r="K96" s="4"/>
      <c r="L96" s="4"/>
      <c r="M96" s="4"/>
      <c r="N96" s="4"/>
      <c r="O96" s="4"/>
      <c r="P96" s="4"/>
      <c r="Q96" s="4"/>
      <c r="R96" s="4"/>
      <c r="S96" s="342"/>
      <c r="T96" s="80"/>
      <c r="U96" s="80"/>
      <c r="V96" s="80"/>
      <c r="W96" s="80"/>
      <c r="X96" s="80"/>
      <c r="Y96" s="80"/>
      <c r="Z96" s="80"/>
      <c r="AA96" s="80"/>
      <c r="AB96" s="80"/>
      <c r="AC96" s="90"/>
    </row>
    <row r="97" spans="1:29" s="89" customFormat="1" ht="32.25" hidden="1" customHeight="1" x14ac:dyDescent="0.25">
      <c r="A97" s="240">
        <v>4.8199999999999896</v>
      </c>
      <c r="B97" s="60" t="s">
        <v>1693</v>
      </c>
      <c r="C97" s="69" t="s">
        <v>1607</v>
      </c>
      <c r="D97" s="69" t="s">
        <v>3240</v>
      </c>
      <c r="E97" s="25" t="s">
        <v>529</v>
      </c>
      <c r="F97" s="29">
        <v>35.58</v>
      </c>
      <c r="G97" s="31">
        <f t="shared" si="5"/>
        <v>0</v>
      </c>
      <c r="H97" s="29">
        <f t="shared" si="6"/>
        <v>0</v>
      </c>
      <c r="I97" s="313"/>
      <c r="J97" s="4"/>
      <c r="K97" s="4"/>
      <c r="L97" s="4"/>
      <c r="M97" s="4"/>
      <c r="N97" s="4"/>
      <c r="O97" s="4"/>
      <c r="P97" s="4"/>
      <c r="Q97" s="4"/>
      <c r="R97" s="4"/>
      <c r="S97" s="342"/>
      <c r="T97" s="80"/>
      <c r="U97" s="80"/>
      <c r="V97" s="80"/>
      <c r="W97" s="80"/>
      <c r="X97" s="80"/>
      <c r="Y97" s="80"/>
      <c r="Z97" s="80"/>
      <c r="AA97" s="80"/>
      <c r="AB97" s="80"/>
      <c r="AC97" s="90"/>
    </row>
    <row r="98" spans="1:29" s="89" customFormat="1" ht="32.25" hidden="1" customHeight="1" x14ac:dyDescent="0.25">
      <c r="A98" s="240">
        <v>4.8299999999999903</v>
      </c>
      <c r="B98" s="60" t="s">
        <v>1694</v>
      </c>
      <c r="C98" s="69" t="s">
        <v>1607</v>
      </c>
      <c r="D98" s="69" t="s">
        <v>3241</v>
      </c>
      <c r="E98" s="25" t="s">
        <v>529</v>
      </c>
      <c r="F98" s="29">
        <v>4.16</v>
      </c>
      <c r="G98" s="31">
        <f t="shared" si="5"/>
        <v>0</v>
      </c>
      <c r="H98" s="29">
        <f t="shared" si="6"/>
        <v>0</v>
      </c>
      <c r="I98" s="313"/>
      <c r="J98" s="4"/>
      <c r="K98" s="4"/>
      <c r="L98" s="4"/>
      <c r="M98" s="4"/>
      <c r="N98" s="4"/>
      <c r="O98" s="4"/>
      <c r="P98" s="4"/>
      <c r="Q98" s="4"/>
      <c r="R98" s="4"/>
      <c r="S98" s="342"/>
      <c r="T98" s="80"/>
      <c r="U98" s="80"/>
      <c r="V98" s="80"/>
      <c r="W98" s="80"/>
      <c r="X98" s="80"/>
      <c r="Y98" s="80"/>
      <c r="Z98" s="80"/>
      <c r="AA98" s="80"/>
      <c r="AB98" s="80"/>
      <c r="AC98" s="90"/>
    </row>
    <row r="99" spans="1:29" s="89" customFormat="1" ht="32.25" hidden="1" customHeight="1" x14ac:dyDescent="0.25">
      <c r="A99" s="240">
        <v>4.8399999999999901</v>
      </c>
      <c r="B99" s="60" t="s">
        <v>1695</v>
      </c>
      <c r="C99" s="69" t="s">
        <v>1607</v>
      </c>
      <c r="D99" s="69" t="s">
        <v>3242</v>
      </c>
      <c r="E99" s="25" t="s">
        <v>529</v>
      </c>
      <c r="F99" s="29">
        <v>3.58</v>
      </c>
      <c r="G99" s="31">
        <f t="shared" si="5"/>
        <v>0</v>
      </c>
      <c r="H99" s="29">
        <f t="shared" si="6"/>
        <v>0</v>
      </c>
      <c r="I99" s="313"/>
      <c r="J99" s="4"/>
      <c r="K99" s="4"/>
      <c r="L99" s="4"/>
      <c r="M99" s="4"/>
      <c r="N99" s="4"/>
      <c r="O99" s="4"/>
      <c r="P99" s="4"/>
      <c r="Q99" s="4"/>
      <c r="R99" s="4"/>
      <c r="S99" s="342"/>
      <c r="T99" s="80"/>
      <c r="U99" s="80"/>
      <c r="V99" s="80"/>
      <c r="W99" s="80"/>
      <c r="X99" s="80"/>
      <c r="Y99" s="80"/>
      <c r="Z99" s="80"/>
      <c r="AA99" s="80"/>
      <c r="AB99" s="80"/>
      <c r="AC99" s="90"/>
    </row>
    <row r="100" spans="1:29" s="89" customFormat="1" ht="32.25" hidden="1" customHeight="1" x14ac:dyDescent="0.25">
      <c r="A100" s="240">
        <v>4.8499999999999899</v>
      </c>
      <c r="B100" s="60" t="s">
        <v>1696</v>
      </c>
      <c r="C100" s="69" t="s">
        <v>1607</v>
      </c>
      <c r="D100" s="69" t="s">
        <v>3243</v>
      </c>
      <c r="E100" s="25" t="s">
        <v>529</v>
      </c>
      <c r="F100" s="29">
        <v>7.52</v>
      </c>
      <c r="G100" s="31">
        <f t="shared" si="5"/>
        <v>0</v>
      </c>
      <c r="H100" s="29">
        <f t="shared" si="6"/>
        <v>0</v>
      </c>
      <c r="I100" s="313"/>
      <c r="J100" s="4"/>
      <c r="K100" s="4"/>
      <c r="L100" s="4"/>
      <c r="M100" s="4"/>
      <c r="N100" s="4"/>
      <c r="O100" s="4"/>
      <c r="P100" s="4"/>
      <c r="Q100" s="4"/>
      <c r="R100" s="4"/>
      <c r="S100" s="342"/>
      <c r="T100" s="80"/>
      <c r="U100" s="80"/>
      <c r="V100" s="80"/>
      <c r="W100" s="80"/>
      <c r="X100" s="80"/>
      <c r="Y100" s="80"/>
      <c r="Z100" s="80"/>
      <c r="AA100" s="80"/>
      <c r="AB100" s="80"/>
      <c r="AC100" s="90"/>
    </row>
    <row r="101" spans="1:29" s="89" customFormat="1" ht="32.25" hidden="1" customHeight="1" x14ac:dyDescent="0.25">
      <c r="A101" s="240">
        <v>4.8599999999999897</v>
      </c>
      <c r="B101" s="60" t="s">
        <v>1697</v>
      </c>
      <c r="C101" s="69" t="s">
        <v>1607</v>
      </c>
      <c r="D101" s="69" t="s">
        <v>3244</v>
      </c>
      <c r="E101" s="25" t="s">
        <v>529</v>
      </c>
      <c r="F101" s="29">
        <v>32.5</v>
      </c>
      <c r="G101" s="31">
        <f t="shared" ref="G101:G164" si="7">SUM(J101:S101)</f>
        <v>0</v>
      </c>
      <c r="H101" s="29">
        <f t="shared" ref="H101:H164" si="8">F101*G101</f>
        <v>0</v>
      </c>
      <c r="I101" s="313"/>
      <c r="J101" s="4"/>
      <c r="K101" s="4"/>
      <c r="L101" s="4"/>
      <c r="M101" s="4"/>
      <c r="N101" s="4"/>
      <c r="O101" s="4"/>
      <c r="P101" s="4"/>
      <c r="Q101" s="4"/>
      <c r="R101" s="4"/>
      <c r="S101" s="342"/>
      <c r="T101" s="80"/>
      <c r="U101" s="80"/>
      <c r="V101" s="80"/>
      <c r="W101" s="80"/>
      <c r="X101" s="80"/>
      <c r="Y101" s="80"/>
      <c r="Z101" s="80"/>
      <c r="AA101" s="80"/>
      <c r="AB101" s="80"/>
      <c r="AC101" s="90"/>
    </row>
    <row r="102" spans="1:29" s="89" customFormat="1" ht="32.25" hidden="1" customHeight="1" x14ac:dyDescent="0.25">
      <c r="A102" s="240">
        <v>4.8699999999999903</v>
      </c>
      <c r="B102" s="60" t="s">
        <v>1698</v>
      </c>
      <c r="C102" s="69" t="s">
        <v>1607</v>
      </c>
      <c r="D102" s="69" t="s">
        <v>3245</v>
      </c>
      <c r="E102" s="25" t="s">
        <v>529</v>
      </c>
      <c r="F102" s="29">
        <v>7.36</v>
      </c>
      <c r="G102" s="31">
        <f t="shared" si="7"/>
        <v>0</v>
      </c>
      <c r="H102" s="29">
        <f t="shared" si="8"/>
        <v>0</v>
      </c>
      <c r="I102" s="313"/>
      <c r="J102" s="4"/>
      <c r="K102" s="4"/>
      <c r="L102" s="4"/>
      <c r="M102" s="4"/>
      <c r="N102" s="4"/>
      <c r="O102" s="4"/>
      <c r="P102" s="4"/>
      <c r="Q102" s="4"/>
      <c r="R102" s="4"/>
      <c r="S102" s="342"/>
      <c r="T102" s="80"/>
      <c r="U102" s="80"/>
      <c r="V102" s="80"/>
      <c r="W102" s="80"/>
      <c r="X102" s="80"/>
      <c r="Y102" s="80"/>
      <c r="Z102" s="80"/>
      <c r="AA102" s="80"/>
      <c r="AB102" s="80"/>
      <c r="AC102" s="90"/>
    </row>
    <row r="103" spans="1:29" s="89" customFormat="1" ht="32.25" hidden="1" customHeight="1" x14ac:dyDescent="0.25">
      <c r="A103" s="240">
        <v>4.8799999999999804</v>
      </c>
      <c r="B103" s="60" t="s">
        <v>1699</v>
      </c>
      <c r="C103" s="69" t="s">
        <v>1607</v>
      </c>
      <c r="D103" s="69" t="s">
        <v>3246</v>
      </c>
      <c r="E103" s="25" t="s">
        <v>529</v>
      </c>
      <c r="F103" s="29">
        <v>34.33</v>
      </c>
      <c r="G103" s="31">
        <f t="shared" si="7"/>
        <v>0</v>
      </c>
      <c r="H103" s="29">
        <f t="shared" si="8"/>
        <v>0</v>
      </c>
      <c r="I103" s="313"/>
      <c r="J103" s="4"/>
      <c r="K103" s="4"/>
      <c r="L103" s="4"/>
      <c r="M103" s="4"/>
      <c r="N103" s="4"/>
      <c r="O103" s="4"/>
      <c r="P103" s="4"/>
      <c r="Q103" s="4"/>
      <c r="R103" s="4"/>
      <c r="S103" s="342"/>
      <c r="T103" s="80"/>
      <c r="U103" s="80"/>
      <c r="V103" s="80"/>
      <c r="W103" s="80"/>
      <c r="X103" s="80"/>
      <c r="Y103" s="80"/>
      <c r="Z103" s="80"/>
      <c r="AA103" s="80"/>
      <c r="AB103" s="80"/>
      <c r="AC103" s="90"/>
    </row>
    <row r="104" spans="1:29" s="89" customFormat="1" ht="32.25" hidden="1" customHeight="1" x14ac:dyDescent="0.25">
      <c r="A104" s="240">
        <v>4.8899999999999801</v>
      </c>
      <c r="B104" s="60" t="s">
        <v>1700</v>
      </c>
      <c r="C104" s="69" t="s">
        <v>1607</v>
      </c>
      <c r="D104" s="69" t="s">
        <v>3247</v>
      </c>
      <c r="E104" s="25" t="s">
        <v>531</v>
      </c>
      <c r="F104" s="29">
        <v>29.05</v>
      </c>
      <c r="G104" s="31">
        <f t="shared" si="7"/>
        <v>0</v>
      </c>
      <c r="H104" s="29">
        <f t="shared" si="8"/>
        <v>0</v>
      </c>
      <c r="I104" s="313"/>
      <c r="J104" s="4"/>
      <c r="K104" s="4"/>
      <c r="L104" s="4"/>
      <c r="M104" s="4"/>
      <c r="N104" s="4"/>
      <c r="O104" s="4"/>
      <c r="P104" s="4"/>
      <c r="Q104" s="4"/>
      <c r="R104" s="4"/>
      <c r="S104" s="342"/>
      <c r="T104" s="80"/>
      <c r="U104" s="80"/>
      <c r="V104" s="80"/>
      <c r="W104" s="80"/>
      <c r="X104" s="80"/>
      <c r="Y104" s="80"/>
      <c r="Z104" s="80"/>
      <c r="AA104" s="80"/>
      <c r="AB104" s="80"/>
      <c r="AC104" s="90"/>
    </row>
    <row r="105" spans="1:29" s="89" customFormat="1" ht="125.25" customHeight="1" x14ac:dyDescent="0.25">
      <c r="A105" s="240">
        <v>4.8999999999999799</v>
      </c>
      <c r="B105" s="60" t="s">
        <v>1701</v>
      </c>
      <c r="C105" s="69" t="s">
        <v>1607</v>
      </c>
      <c r="D105" s="69" t="s">
        <v>3248</v>
      </c>
      <c r="E105" s="25" t="s">
        <v>531</v>
      </c>
      <c r="F105" s="29">
        <v>35.61</v>
      </c>
      <c r="G105" s="31">
        <f t="shared" si="7"/>
        <v>50</v>
      </c>
      <c r="H105" s="29">
        <f t="shared" si="8"/>
        <v>1780.5</v>
      </c>
      <c r="I105" s="313"/>
      <c r="J105" s="4">
        <v>20</v>
      </c>
      <c r="K105" s="4">
        <v>5</v>
      </c>
      <c r="L105" s="4">
        <v>20</v>
      </c>
      <c r="M105" s="4">
        <v>5</v>
      </c>
      <c r="N105" s="4"/>
      <c r="O105" s="4"/>
      <c r="P105" s="4"/>
      <c r="Q105" s="4"/>
      <c r="R105" s="4"/>
      <c r="S105" s="342"/>
      <c r="T105" s="80"/>
      <c r="U105" s="80"/>
      <c r="V105" s="80"/>
      <c r="W105" s="80"/>
      <c r="X105" s="80"/>
      <c r="Y105" s="80"/>
      <c r="Z105" s="80"/>
      <c r="AA105" s="80"/>
      <c r="AB105" s="80"/>
      <c r="AC105" s="90"/>
    </row>
    <row r="106" spans="1:29" s="89" customFormat="1" ht="32.25" hidden="1" customHeight="1" x14ac:dyDescent="0.25">
      <c r="A106" s="240">
        <v>4.9099999999999797</v>
      </c>
      <c r="B106" s="60" t="s">
        <v>1702</v>
      </c>
      <c r="C106" s="69" t="s">
        <v>1607</v>
      </c>
      <c r="D106" s="69" t="s">
        <v>3249</v>
      </c>
      <c r="E106" s="25" t="s">
        <v>531</v>
      </c>
      <c r="F106" s="29">
        <v>98.99</v>
      </c>
      <c r="G106" s="31">
        <f t="shared" si="7"/>
        <v>0</v>
      </c>
      <c r="H106" s="29">
        <f t="shared" si="8"/>
        <v>0</v>
      </c>
      <c r="I106" s="313"/>
      <c r="J106" s="4"/>
      <c r="K106" s="4"/>
      <c r="L106" s="4"/>
      <c r="M106" s="4"/>
      <c r="N106" s="4"/>
      <c r="O106" s="4"/>
      <c r="P106" s="4"/>
      <c r="Q106" s="4"/>
      <c r="R106" s="4"/>
      <c r="S106" s="342"/>
      <c r="T106" s="80"/>
      <c r="U106" s="80"/>
      <c r="V106" s="80"/>
      <c r="W106" s="80"/>
      <c r="X106" s="80"/>
      <c r="Y106" s="80"/>
      <c r="Z106" s="80"/>
      <c r="AA106" s="80"/>
      <c r="AB106" s="80"/>
      <c r="AC106" s="90"/>
    </row>
    <row r="107" spans="1:29" s="89" customFormat="1" ht="32.25" hidden="1" customHeight="1" x14ac:dyDescent="0.25">
      <c r="A107" s="240">
        <v>4.9199999999999804</v>
      </c>
      <c r="B107" s="60" t="s">
        <v>1703</v>
      </c>
      <c r="C107" s="69" t="s">
        <v>1607</v>
      </c>
      <c r="D107" s="69" t="s">
        <v>3250</v>
      </c>
      <c r="E107" s="25" t="s">
        <v>530</v>
      </c>
      <c r="F107" s="29">
        <v>126.87</v>
      </c>
      <c r="G107" s="31">
        <f t="shared" si="7"/>
        <v>0</v>
      </c>
      <c r="H107" s="29">
        <f t="shared" si="8"/>
        <v>0</v>
      </c>
      <c r="I107" s="313"/>
      <c r="J107" s="4"/>
      <c r="K107" s="4"/>
      <c r="L107" s="4"/>
      <c r="M107" s="4"/>
      <c r="N107" s="4"/>
      <c r="O107" s="4"/>
      <c r="P107" s="4"/>
      <c r="Q107" s="4"/>
      <c r="R107" s="4"/>
      <c r="S107" s="342"/>
      <c r="T107" s="80"/>
      <c r="U107" s="80"/>
      <c r="V107" s="80"/>
      <c r="W107" s="80"/>
      <c r="X107" s="80"/>
      <c r="Y107" s="80"/>
      <c r="Z107" s="80"/>
      <c r="AA107" s="80"/>
      <c r="AB107" s="80"/>
      <c r="AC107" s="90"/>
    </row>
    <row r="108" spans="1:29" s="89" customFormat="1" ht="32.25" hidden="1" customHeight="1" x14ac:dyDescent="0.25">
      <c r="A108" s="240">
        <v>4.9299999999999802</v>
      </c>
      <c r="B108" s="60" t="s">
        <v>1704</v>
      </c>
      <c r="C108" s="69" t="s">
        <v>1608</v>
      </c>
      <c r="D108" s="69" t="s">
        <v>3251</v>
      </c>
      <c r="E108" s="25" t="s">
        <v>528</v>
      </c>
      <c r="F108" s="29">
        <v>396.25</v>
      </c>
      <c r="G108" s="31">
        <f t="shared" si="7"/>
        <v>0</v>
      </c>
      <c r="H108" s="29">
        <f t="shared" si="8"/>
        <v>0</v>
      </c>
      <c r="I108" s="313"/>
      <c r="J108" s="4"/>
      <c r="K108" s="4"/>
      <c r="L108" s="4"/>
      <c r="M108" s="4"/>
      <c r="N108" s="4"/>
      <c r="O108" s="4"/>
      <c r="P108" s="4"/>
      <c r="Q108" s="4"/>
      <c r="R108" s="4"/>
      <c r="S108" s="342"/>
      <c r="T108" s="80"/>
      <c r="U108" s="80"/>
      <c r="V108" s="80"/>
      <c r="W108" s="80"/>
      <c r="X108" s="80"/>
      <c r="Y108" s="80"/>
      <c r="Z108" s="80"/>
      <c r="AA108" s="80"/>
      <c r="AB108" s="80"/>
      <c r="AC108" s="90"/>
    </row>
    <row r="109" spans="1:29" s="89" customFormat="1" ht="32.25" hidden="1" customHeight="1" x14ac:dyDescent="0.25">
      <c r="A109" s="240">
        <v>4.93999999999998</v>
      </c>
      <c r="B109" s="60" t="s">
        <v>1705</v>
      </c>
      <c r="C109" s="69" t="s">
        <v>1608</v>
      </c>
      <c r="D109" s="69" t="s">
        <v>3252</v>
      </c>
      <c r="E109" s="25" t="s">
        <v>528</v>
      </c>
      <c r="F109" s="29">
        <v>416.25</v>
      </c>
      <c r="G109" s="31">
        <f t="shared" si="7"/>
        <v>0</v>
      </c>
      <c r="H109" s="29">
        <f t="shared" si="8"/>
        <v>0</v>
      </c>
      <c r="I109" s="313"/>
      <c r="J109" s="4"/>
      <c r="K109" s="4"/>
      <c r="L109" s="4"/>
      <c r="M109" s="4"/>
      <c r="N109" s="4"/>
      <c r="O109" s="4"/>
      <c r="P109" s="4"/>
      <c r="Q109" s="4"/>
      <c r="R109" s="4"/>
      <c r="S109" s="342"/>
      <c r="T109" s="80"/>
      <c r="U109" s="80"/>
      <c r="V109" s="80"/>
      <c r="W109" s="80"/>
      <c r="X109" s="80"/>
      <c r="Y109" s="80"/>
      <c r="Z109" s="80"/>
      <c r="AA109" s="80"/>
      <c r="AB109" s="80"/>
      <c r="AC109" s="90"/>
    </row>
    <row r="110" spans="1:29" s="89" customFormat="1" ht="32.25" hidden="1" customHeight="1" x14ac:dyDescent="0.25">
      <c r="A110" s="240">
        <v>4.9499999999999797</v>
      </c>
      <c r="B110" s="60" t="s">
        <v>1706</v>
      </c>
      <c r="C110" s="69" t="s">
        <v>1608</v>
      </c>
      <c r="D110" s="69" t="s">
        <v>3253</v>
      </c>
      <c r="E110" s="25" t="s">
        <v>528</v>
      </c>
      <c r="F110" s="29">
        <v>436.25</v>
      </c>
      <c r="G110" s="31">
        <f t="shared" si="7"/>
        <v>0</v>
      </c>
      <c r="H110" s="29">
        <f t="shared" si="8"/>
        <v>0</v>
      </c>
      <c r="I110" s="313"/>
      <c r="J110" s="4"/>
      <c r="K110" s="4"/>
      <c r="L110" s="4"/>
      <c r="M110" s="4"/>
      <c r="N110" s="4"/>
      <c r="O110" s="4"/>
      <c r="P110" s="4"/>
      <c r="Q110" s="4"/>
      <c r="R110" s="4"/>
      <c r="S110" s="342"/>
      <c r="T110" s="80"/>
      <c r="U110" s="80"/>
      <c r="V110" s="80"/>
      <c r="W110" s="80"/>
      <c r="X110" s="80"/>
      <c r="Y110" s="80"/>
      <c r="Z110" s="80"/>
      <c r="AA110" s="80"/>
      <c r="AB110" s="80"/>
      <c r="AC110" s="90"/>
    </row>
    <row r="111" spans="1:29" s="89" customFormat="1" ht="32.25" hidden="1" customHeight="1" x14ac:dyDescent="0.25">
      <c r="A111" s="240">
        <v>4.9599999999999804</v>
      </c>
      <c r="B111" s="60" t="s">
        <v>1707</v>
      </c>
      <c r="C111" s="69" t="s">
        <v>1609</v>
      </c>
      <c r="D111" s="69" t="s">
        <v>3254</v>
      </c>
      <c r="E111" s="25" t="s">
        <v>528</v>
      </c>
      <c r="F111" s="29">
        <v>394.87</v>
      </c>
      <c r="G111" s="31">
        <f t="shared" si="7"/>
        <v>0</v>
      </c>
      <c r="H111" s="29">
        <f t="shared" si="8"/>
        <v>0</v>
      </c>
      <c r="I111" s="313"/>
      <c r="J111" s="4"/>
      <c r="K111" s="4"/>
      <c r="L111" s="4"/>
      <c r="M111" s="4"/>
      <c r="N111" s="4"/>
      <c r="O111" s="4"/>
      <c r="P111" s="4"/>
      <c r="Q111" s="4"/>
      <c r="R111" s="4"/>
      <c r="S111" s="342"/>
      <c r="T111" s="80"/>
      <c r="U111" s="80"/>
      <c r="V111" s="80"/>
      <c r="W111" s="80"/>
      <c r="X111" s="80"/>
      <c r="Y111" s="80"/>
      <c r="Z111" s="80"/>
      <c r="AA111" s="80"/>
      <c r="AB111" s="80"/>
      <c r="AC111" s="90"/>
    </row>
    <row r="112" spans="1:29" s="89" customFormat="1" ht="32.25" hidden="1" customHeight="1" x14ac:dyDescent="0.25">
      <c r="A112" s="240">
        <v>4.9699999999999802</v>
      </c>
      <c r="B112" s="60" t="s">
        <v>1708</v>
      </c>
      <c r="C112" s="69" t="s">
        <v>1609</v>
      </c>
      <c r="D112" s="69" t="s">
        <v>3255</v>
      </c>
      <c r="E112" s="25" t="s">
        <v>528</v>
      </c>
      <c r="F112" s="29">
        <v>400.87</v>
      </c>
      <c r="G112" s="31">
        <f t="shared" si="7"/>
        <v>0</v>
      </c>
      <c r="H112" s="29">
        <f t="shared" si="8"/>
        <v>0</v>
      </c>
      <c r="I112" s="313"/>
      <c r="J112" s="4"/>
      <c r="K112" s="4"/>
      <c r="L112" s="4"/>
      <c r="M112" s="4"/>
      <c r="N112" s="4"/>
      <c r="O112" s="4"/>
      <c r="P112" s="4"/>
      <c r="Q112" s="4"/>
      <c r="R112" s="4"/>
      <c r="S112" s="342"/>
      <c r="T112" s="80"/>
      <c r="U112" s="80"/>
      <c r="V112" s="80"/>
      <c r="W112" s="80"/>
      <c r="X112" s="80"/>
      <c r="Y112" s="80"/>
      <c r="Z112" s="80"/>
      <c r="AA112" s="80"/>
      <c r="AB112" s="80"/>
      <c r="AC112" s="90"/>
    </row>
    <row r="113" spans="1:29" s="89" customFormat="1" ht="32.25" hidden="1" customHeight="1" x14ac:dyDescent="0.25">
      <c r="A113" s="240">
        <v>4.97999999999998</v>
      </c>
      <c r="B113" s="60" t="s">
        <v>1709</v>
      </c>
      <c r="C113" s="69" t="s">
        <v>1609</v>
      </c>
      <c r="D113" s="69" t="s">
        <v>3256</v>
      </c>
      <c r="E113" s="25" t="s">
        <v>528</v>
      </c>
      <c r="F113" s="29">
        <v>402.87</v>
      </c>
      <c r="G113" s="31">
        <f t="shared" si="7"/>
        <v>0</v>
      </c>
      <c r="H113" s="29">
        <f t="shared" si="8"/>
        <v>0</v>
      </c>
      <c r="I113" s="313"/>
      <c r="J113" s="4"/>
      <c r="K113" s="4"/>
      <c r="L113" s="4"/>
      <c r="M113" s="4"/>
      <c r="N113" s="4"/>
      <c r="O113" s="4"/>
      <c r="P113" s="4"/>
      <c r="Q113" s="4"/>
      <c r="R113" s="4"/>
      <c r="S113" s="342"/>
      <c r="T113" s="80"/>
      <c r="U113" s="80"/>
      <c r="V113" s="80"/>
      <c r="W113" s="80"/>
      <c r="X113" s="80"/>
      <c r="Y113" s="80"/>
      <c r="Z113" s="80"/>
      <c r="AA113" s="80"/>
      <c r="AB113" s="80"/>
      <c r="AC113" s="90"/>
    </row>
    <row r="114" spans="1:29" s="89" customFormat="1" ht="32.25" hidden="1" customHeight="1" x14ac:dyDescent="0.25">
      <c r="A114" s="240">
        <v>4.9899999999999798</v>
      </c>
      <c r="B114" s="60" t="s">
        <v>1710</v>
      </c>
      <c r="C114" s="69" t="s">
        <v>1609</v>
      </c>
      <c r="D114" s="69" t="s">
        <v>3257</v>
      </c>
      <c r="E114" s="25" t="s">
        <v>530</v>
      </c>
      <c r="F114" s="29">
        <v>305.62</v>
      </c>
      <c r="G114" s="31">
        <f t="shared" si="7"/>
        <v>0</v>
      </c>
      <c r="H114" s="29">
        <f t="shared" si="8"/>
        <v>0</v>
      </c>
      <c r="I114" s="313"/>
      <c r="J114" s="4"/>
      <c r="K114" s="4"/>
      <c r="L114" s="4"/>
      <c r="M114" s="4"/>
      <c r="N114" s="4"/>
      <c r="O114" s="4"/>
      <c r="P114" s="4"/>
      <c r="Q114" s="4"/>
      <c r="R114" s="4"/>
      <c r="S114" s="342"/>
      <c r="T114" s="80"/>
      <c r="U114" s="80"/>
      <c r="V114" s="80"/>
      <c r="W114" s="80"/>
      <c r="X114" s="80"/>
      <c r="Y114" s="80"/>
      <c r="Z114" s="80"/>
      <c r="AA114" s="80"/>
      <c r="AB114" s="80"/>
      <c r="AC114" s="90"/>
    </row>
    <row r="115" spans="1:29" s="89" customFormat="1" ht="32.25" hidden="1" customHeight="1" x14ac:dyDescent="0.25">
      <c r="A115" s="321">
        <v>4.0999999999999996</v>
      </c>
      <c r="B115" s="60" t="s">
        <v>1711</v>
      </c>
      <c r="C115" s="69" t="s">
        <v>1609</v>
      </c>
      <c r="D115" s="69" t="s">
        <v>3258</v>
      </c>
      <c r="E115" s="25" t="s">
        <v>530</v>
      </c>
      <c r="F115" s="29">
        <v>275.62</v>
      </c>
      <c r="G115" s="31">
        <f t="shared" si="7"/>
        <v>0</v>
      </c>
      <c r="H115" s="29">
        <f t="shared" si="8"/>
        <v>0</v>
      </c>
      <c r="I115" s="313"/>
      <c r="J115" s="4"/>
      <c r="K115" s="4"/>
      <c r="L115" s="4"/>
      <c r="M115" s="4"/>
      <c r="N115" s="4"/>
      <c r="O115" s="4"/>
      <c r="P115" s="4"/>
      <c r="Q115" s="4"/>
      <c r="R115" s="4"/>
      <c r="S115" s="342"/>
      <c r="T115" s="80"/>
      <c r="U115" s="80"/>
      <c r="V115" s="80"/>
      <c r="W115" s="80"/>
      <c r="X115" s="80"/>
      <c r="Y115" s="80"/>
      <c r="Z115" s="80"/>
      <c r="AA115" s="80"/>
      <c r="AB115" s="80"/>
      <c r="AC115" s="90"/>
    </row>
    <row r="116" spans="1:29" s="89" customFormat="1" ht="32.25" hidden="1" customHeight="1" x14ac:dyDescent="0.25">
      <c r="A116" s="321">
        <v>4.101</v>
      </c>
      <c r="B116" s="60" t="s">
        <v>1712</v>
      </c>
      <c r="C116" s="69" t="s">
        <v>1610</v>
      </c>
      <c r="D116" s="69" t="s">
        <v>3259</v>
      </c>
      <c r="E116" s="25" t="s">
        <v>529</v>
      </c>
      <c r="F116" s="29">
        <v>22.22</v>
      </c>
      <c r="G116" s="31">
        <f t="shared" si="7"/>
        <v>0</v>
      </c>
      <c r="H116" s="29">
        <f t="shared" si="8"/>
        <v>0</v>
      </c>
      <c r="I116" s="313"/>
      <c r="J116" s="4"/>
      <c r="K116" s="4"/>
      <c r="L116" s="4"/>
      <c r="M116" s="4"/>
      <c r="N116" s="4"/>
      <c r="O116" s="4"/>
      <c r="P116" s="4"/>
      <c r="Q116" s="4"/>
      <c r="R116" s="4"/>
      <c r="S116" s="342"/>
      <c r="T116" s="80"/>
      <c r="U116" s="80"/>
      <c r="V116" s="80"/>
      <c r="W116" s="80"/>
      <c r="X116" s="80"/>
      <c r="Y116" s="80"/>
      <c r="Z116" s="80"/>
      <c r="AA116" s="80"/>
      <c r="AB116" s="80"/>
      <c r="AC116" s="90"/>
    </row>
    <row r="117" spans="1:29" s="89" customFormat="1" ht="32.25" hidden="1" customHeight="1" x14ac:dyDescent="0.25">
      <c r="A117" s="321">
        <v>4.1020000000000003</v>
      </c>
      <c r="B117" s="60" t="s">
        <v>1713</v>
      </c>
      <c r="C117" s="69" t="s">
        <v>1611</v>
      </c>
      <c r="D117" s="69" t="s">
        <v>3260</v>
      </c>
      <c r="E117" s="25" t="s">
        <v>531</v>
      </c>
      <c r="F117" s="29">
        <v>50</v>
      </c>
      <c r="G117" s="31">
        <f t="shared" si="7"/>
        <v>0</v>
      </c>
      <c r="H117" s="29">
        <f t="shared" si="8"/>
        <v>0</v>
      </c>
      <c r="I117" s="313"/>
      <c r="J117" s="4"/>
      <c r="K117" s="4"/>
      <c r="L117" s="4"/>
      <c r="M117" s="4"/>
      <c r="N117" s="4"/>
      <c r="O117" s="4"/>
      <c r="P117" s="4"/>
      <c r="Q117" s="4"/>
      <c r="R117" s="4"/>
      <c r="S117" s="342"/>
      <c r="T117" s="80"/>
      <c r="U117" s="80"/>
      <c r="V117" s="80"/>
      <c r="W117" s="80"/>
      <c r="X117" s="80"/>
      <c r="Y117" s="80"/>
      <c r="Z117" s="80"/>
      <c r="AA117" s="80"/>
      <c r="AB117" s="80"/>
      <c r="AC117" s="90"/>
    </row>
    <row r="118" spans="1:29" s="89" customFormat="1" ht="32.25" hidden="1" customHeight="1" x14ac:dyDescent="0.25">
      <c r="A118" s="321">
        <v>4.1029999999999998</v>
      </c>
      <c r="B118" s="60" t="s">
        <v>1714</v>
      </c>
      <c r="C118" s="69" t="s">
        <v>1612</v>
      </c>
      <c r="D118" s="69" t="s">
        <v>3261</v>
      </c>
      <c r="E118" s="25" t="s">
        <v>531</v>
      </c>
      <c r="F118" s="29">
        <v>6.5</v>
      </c>
      <c r="G118" s="31">
        <f t="shared" si="7"/>
        <v>0</v>
      </c>
      <c r="H118" s="29">
        <f t="shared" si="8"/>
        <v>0</v>
      </c>
      <c r="I118" s="313"/>
      <c r="J118" s="4"/>
      <c r="K118" s="4"/>
      <c r="L118" s="4"/>
      <c r="M118" s="4"/>
      <c r="N118" s="4"/>
      <c r="O118" s="4"/>
      <c r="P118" s="4"/>
      <c r="Q118" s="4"/>
      <c r="R118" s="4"/>
      <c r="S118" s="342"/>
      <c r="T118" s="80"/>
      <c r="U118" s="80"/>
      <c r="V118" s="80"/>
      <c r="W118" s="80"/>
      <c r="X118" s="80"/>
      <c r="Y118" s="80"/>
      <c r="Z118" s="80"/>
      <c r="AA118" s="80"/>
      <c r="AB118" s="80"/>
      <c r="AC118" s="90"/>
    </row>
    <row r="119" spans="1:29" s="89" customFormat="1" ht="32.25" hidden="1" customHeight="1" x14ac:dyDescent="0.25">
      <c r="A119" s="321">
        <v>4.1040000000000001</v>
      </c>
      <c r="B119" s="60" t="s">
        <v>1715</v>
      </c>
      <c r="C119" s="69" t="s">
        <v>1612</v>
      </c>
      <c r="D119" s="69" t="s">
        <v>3262</v>
      </c>
      <c r="E119" s="25" t="s">
        <v>530</v>
      </c>
      <c r="F119" s="29">
        <v>14.17</v>
      </c>
      <c r="G119" s="31">
        <f t="shared" si="7"/>
        <v>0</v>
      </c>
      <c r="H119" s="29">
        <f t="shared" si="8"/>
        <v>0</v>
      </c>
      <c r="I119" s="313"/>
      <c r="J119" s="4"/>
      <c r="K119" s="4"/>
      <c r="L119" s="4"/>
      <c r="M119" s="4"/>
      <c r="N119" s="4"/>
      <c r="O119" s="4"/>
      <c r="P119" s="4"/>
      <c r="Q119" s="4"/>
      <c r="R119" s="4"/>
      <c r="S119" s="342"/>
      <c r="T119" s="80"/>
      <c r="U119" s="80"/>
      <c r="V119" s="80"/>
      <c r="W119" s="80"/>
      <c r="X119" s="80"/>
      <c r="Y119" s="80"/>
      <c r="Z119" s="80"/>
      <c r="AA119" s="80"/>
      <c r="AB119" s="80"/>
      <c r="AC119" s="90"/>
    </row>
    <row r="120" spans="1:29" s="89" customFormat="1" ht="32.25" hidden="1" customHeight="1" x14ac:dyDescent="0.25">
      <c r="A120" s="321">
        <v>4.1050000000000004</v>
      </c>
      <c r="B120" s="60" t="s">
        <v>1716</v>
      </c>
      <c r="C120" s="69" t="s">
        <v>1612</v>
      </c>
      <c r="D120" s="69" t="s">
        <v>3263</v>
      </c>
      <c r="E120" s="25" t="s">
        <v>531</v>
      </c>
      <c r="F120" s="29">
        <v>28.43</v>
      </c>
      <c r="G120" s="31">
        <f t="shared" si="7"/>
        <v>0</v>
      </c>
      <c r="H120" s="29">
        <f t="shared" si="8"/>
        <v>0</v>
      </c>
      <c r="I120" s="313"/>
      <c r="J120" s="4"/>
      <c r="K120" s="4"/>
      <c r="L120" s="4"/>
      <c r="M120" s="4"/>
      <c r="N120" s="4"/>
      <c r="O120" s="4"/>
      <c r="P120" s="4"/>
      <c r="Q120" s="4"/>
      <c r="R120" s="4"/>
      <c r="S120" s="342"/>
      <c r="T120" s="80"/>
      <c r="U120" s="80"/>
      <c r="V120" s="80"/>
      <c r="W120" s="80"/>
      <c r="X120" s="80"/>
      <c r="Y120" s="80"/>
      <c r="Z120" s="80"/>
      <c r="AA120" s="80"/>
      <c r="AB120" s="80"/>
      <c r="AC120" s="90"/>
    </row>
    <row r="121" spans="1:29" s="89" customFormat="1" ht="32.25" hidden="1" customHeight="1" x14ac:dyDescent="0.25">
      <c r="A121" s="321">
        <v>4.1059999999999999</v>
      </c>
      <c r="B121" s="60" t="s">
        <v>1717</v>
      </c>
      <c r="C121" s="69" t="s">
        <v>1613</v>
      </c>
      <c r="D121" s="69" t="s">
        <v>3264</v>
      </c>
      <c r="E121" s="25" t="s">
        <v>531</v>
      </c>
      <c r="F121" s="29">
        <v>5.93</v>
      </c>
      <c r="G121" s="31">
        <f t="shared" si="7"/>
        <v>0</v>
      </c>
      <c r="H121" s="29">
        <f t="shared" si="8"/>
        <v>0</v>
      </c>
      <c r="I121" s="313"/>
      <c r="J121" s="4"/>
      <c r="K121" s="4"/>
      <c r="L121" s="4"/>
      <c r="M121" s="4"/>
      <c r="N121" s="4"/>
      <c r="O121" s="4"/>
      <c r="P121" s="4"/>
      <c r="Q121" s="4"/>
      <c r="R121" s="4"/>
      <c r="S121" s="342"/>
      <c r="T121" s="80"/>
      <c r="U121" s="80"/>
      <c r="V121" s="80"/>
      <c r="W121" s="80"/>
      <c r="X121" s="80"/>
      <c r="Y121" s="80"/>
      <c r="Z121" s="80"/>
      <c r="AA121" s="80"/>
      <c r="AB121" s="80"/>
      <c r="AC121" s="90"/>
    </row>
    <row r="122" spans="1:29" s="89" customFormat="1" ht="32.25" hidden="1" customHeight="1" x14ac:dyDescent="0.25">
      <c r="A122" s="321">
        <v>4.1070000000000002</v>
      </c>
      <c r="B122" s="60" t="s">
        <v>1718</v>
      </c>
      <c r="C122" s="69" t="s">
        <v>1613</v>
      </c>
      <c r="D122" s="69" t="s">
        <v>3265</v>
      </c>
      <c r="E122" s="25" t="s">
        <v>531</v>
      </c>
      <c r="F122" s="29">
        <v>28.43</v>
      </c>
      <c r="G122" s="31">
        <f t="shared" si="7"/>
        <v>0</v>
      </c>
      <c r="H122" s="29">
        <f t="shared" si="8"/>
        <v>0</v>
      </c>
      <c r="I122" s="313"/>
      <c r="J122" s="4"/>
      <c r="K122" s="4"/>
      <c r="L122" s="4"/>
      <c r="M122" s="4"/>
      <c r="N122" s="4"/>
      <c r="O122" s="4"/>
      <c r="P122" s="4"/>
      <c r="Q122" s="4"/>
      <c r="R122" s="4"/>
      <c r="S122" s="342"/>
      <c r="T122" s="80"/>
      <c r="U122" s="80"/>
      <c r="V122" s="80"/>
      <c r="W122" s="80"/>
      <c r="X122" s="80"/>
      <c r="Y122" s="80"/>
      <c r="Z122" s="80"/>
      <c r="AA122" s="80"/>
      <c r="AB122" s="80"/>
      <c r="AC122" s="90"/>
    </row>
    <row r="123" spans="1:29" s="89" customFormat="1" ht="32.25" hidden="1" customHeight="1" x14ac:dyDescent="0.25">
      <c r="A123" s="321">
        <v>4.1079999999999997</v>
      </c>
      <c r="B123" s="60" t="s">
        <v>1719</v>
      </c>
      <c r="C123" s="69" t="s">
        <v>1614</v>
      </c>
      <c r="D123" s="69" t="s">
        <v>3266</v>
      </c>
      <c r="E123" s="25" t="s">
        <v>531</v>
      </c>
      <c r="F123" s="29">
        <v>39.69</v>
      </c>
      <c r="G123" s="31">
        <f t="shared" si="7"/>
        <v>0</v>
      </c>
      <c r="H123" s="29">
        <f t="shared" si="8"/>
        <v>0</v>
      </c>
      <c r="I123" s="313"/>
      <c r="J123" s="4"/>
      <c r="K123" s="4"/>
      <c r="L123" s="4"/>
      <c r="M123" s="4"/>
      <c r="N123" s="4"/>
      <c r="O123" s="4"/>
      <c r="P123" s="4"/>
      <c r="Q123" s="4"/>
      <c r="R123" s="4"/>
      <c r="S123" s="342"/>
      <c r="T123" s="80"/>
      <c r="U123" s="80"/>
      <c r="V123" s="80"/>
      <c r="W123" s="80"/>
      <c r="X123" s="80"/>
      <c r="Y123" s="80"/>
      <c r="Z123" s="80"/>
      <c r="AA123" s="80"/>
      <c r="AB123" s="80"/>
      <c r="AC123" s="90"/>
    </row>
    <row r="124" spans="1:29" s="89" customFormat="1" ht="32.25" hidden="1" customHeight="1" x14ac:dyDescent="0.25">
      <c r="A124" s="321">
        <v>4.109</v>
      </c>
      <c r="B124" s="60" t="s">
        <v>1720</v>
      </c>
      <c r="C124" s="69" t="s">
        <v>1614</v>
      </c>
      <c r="D124" s="69" t="s">
        <v>3267</v>
      </c>
      <c r="E124" s="25" t="s">
        <v>531</v>
      </c>
      <c r="F124" s="29">
        <v>72.81</v>
      </c>
      <c r="G124" s="31">
        <f t="shared" si="7"/>
        <v>0</v>
      </c>
      <c r="H124" s="29">
        <f t="shared" si="8"/>
        <v>0</v>
      </c>
      <c r="I124" s="313"/>
      <c r="J124" s="4"/>
      <c r="K124" s="4"/>
      <c r="L124" s="4"/>
      <c r="M124" s="4"/>
      <c r="N124" s="4"/>
      <c r="O124" s="4"/>
      <c r="P124" s="4"/>
      <c r="Q124" s="4"/>
      <c r="R124" s="4"/>
      <c r="S124" s="342"/>
      <c r="T124" s="80"/>
      <c r="U124" s="80"/>
      <c r="V124" s="80"/>
      <c r="W124" s="80"/>
      <c r="X124" s="80"/>
      <c r="Y124" s="80"/>
      <c r="Z124" s="80"/>
      <c r="AA124" s="80"/>
      <c r="AB124" s="80"/>
      <c r="AC124" s="90"/>
    </row>
    <row r="125" spans="1:29" s="89" customFormat="1" ht="32.25" hidden="1" customHeight="1" x14ac:dyDescent="0.25">
      <c r="A125" s="321">
        <v>4.1100000000000003</v>
      </c>
      <c r="B125" s="60" t="s">
        <v>1721</v>
      </c>
      <c r="C125" s="69" t="s">
        <v>1614</v>
      </c>
      <c r="D125" s="69" t="s">
        <v>3268</v>
      </c>
      <c r="E125" s="25" t="s">
        <v>530</v>
      </c>
      <c r="F125" s="29">
        <v>8.9600000000000009</v>
      </c>
      <c r="G125" s="31">
        <f t="shared" si="7"/>
        <v>0</v>
      </c>
      <c r="H125" s="29">
        <f t="shared" si="8"/>
        <v>0</v>
      </c>
      <c r="I125" s="313"/>
      <c r="J125" s="4"/>
      <c r="K125" s="4"/>
      <c r="L125" s="4"/>
      <c r="M125" s="4"/>
      <c r="N125" s="4"/>
      <c r="O125" s="4"/>
      <c r="P125" s="4"/>
      <c r="Q125" s="4"/>
      <c r="R125" s="4"/>
      <c r="S125" s="342"/>
      <c r="T125" s="80"/>
      <c r="U125" s="80"/>
      <c r="V125" s="80"/>
      <c r="W125" s="80"/>
      <c r="X125" s="80"/>
      <c r="Y125" s="80"/>
      <c r="Z125" s="80"/>
      <c r="AA125" s="80"/>
      <c r="AB125" s="80"/>
      <c r="AC125" s="90"/>
    </row>
    <row r="126" spans="1:29" s="89" customFormat="1" ht="32.25" hidden="1" customHeight="1" x14ac:dyDescent="0.25">
      <c r="A126" s="321">
        <v>4.1109999999999998</v>
      </c>
      <c r="B126" s="60" t="s">
        <v>1722</v>
      </c>
      <c r="C126" s="69" t="s">
        <v>1614</v>
      </c>
      <c r="D126" s="69" t="s">
        <v>3269</v>
      </c>
      <c r="E126" s="25" t="s">
        <v>531</v>
      </c>
      <c r="F126" s="29">
        <v>12.9</v>
      </c>
      <c r="G126" s="31">
        <f t="shared" si="7"/>
        <v>0</v>
      </c>
      <c r="H126" s="29">
        <f t="shared" si="8"/>
        <v>0</v>
      </c>
      <c r="I126" s="313"/>
      <c r="J126" s="4"/>
      <c r="K126" s="4"/>
      <c r="L126" s="4"/>
      <c r="M126" s="4"/>
      <c r="N126" s="4"/>
      <c r="O126" s="4"/>
      <c r="P126" s="4"/>
      <c r="Q126" s="4"/>
      <c r="R126" s="4"/>
      <c r="S126" s="342"/>
      <c r="T126" s="80"/>
      <c r="U126" s="80"/>
      <c r="V126" s="80"/>
      <c r="W126" s="80"/>
      <c r="X126" s="80"/>
      <c r="Y126" s="80"/>
      <c r="Z126" s="80"/>
      <c r="AA126" s="80"/>
      <c r="AB126" s="80"/>
      <c r="AC126" s="90"/>
    </row>
    <row r="127" spans="1:29" s="89" customFormat="1" ht="32.25" hidden="1" customHeight="1" x14ac:dyDescent="0.25">
      <c r="A127" s="321">
        <v>4.1119999999999903</v>
      </c>
      <c r="B127" s="60" t="s">
        <v>1723</v>
      </c>
      <c r="C127" s="69" t="s">
        <v>1614</v>
      </c>
      <c r="D127" s="69" t="s">
        <v>3270</v>
      </c>
      <c r="E127" s="25" t="s">
        <v>531</v>
      </c>
      <c r="F127" s="29">
        <v>7.85</v>
      </c>
      <c r="G127" s="31">
        <f t="shared" si="7"/>
        <v>0</v>
      </c>
      <c r="H127" s="29">
        <f t="shared" si="8"/>
        <v>0</v>
      </c>
      <c r="I127" s="313"/>
      <c r="J127" s="4"/>
      <c r="K127" s="4"/>
      <c r="L127" s="4"/>
      <c r="M127" s="4"/>
      <c r="N127" s="4"/>
      <c r="O127" s="4"/>
      <c r="P127" s="4"/>
      <c r="Q127" s="4"/>
      <c r="R127" s="4"/>
      <c r="S127" s="342"/>
      <c r="T127" s="80"/>
      <c r="U127" s="80"/>
      <c r="V127" s="80"/>
      <c r="W127" s="80"/>
      <c r="X127" s="80"/>
      <c r="Y127" s="80"/>
      <c r="Z127" s="80"/>
      <c r="AA127" s="80"/>
      <c r="AB127" s="80"/>
      <c r="AC127" s="90"/>
    </row>
    <row r="128" spans="1:29" s="89" customFormat="1" ht="32.25" hidden="1" customHeight="1" x14ac:dyDescent="0.25">
      <c r="A128" s="321">
        <v>4.1129999999999898</v>
      </c>
      <c r="B128" s="60" t="s">
        <v>1724</v>
      </c>
      <c r="C128" s="69" t="s">
        <v>1614</v>
      </c>
      <c r="D128" s="69" t="s">
        <v>3271</v>
      </c>
      <c r="E128" s="25" t="s">
        <v>530</v>
      </c>
      <c r="F128" s="29">
        <v>16.95</v>
      </c>
      <c r="G128" s="31">
        <f t="shared" si="7"/>
        <v>0</v>
      </c>
      <c r="H128" s="29">
        <f t="shared" si="8"/>
        <v>0</v>
      </c>
      <c r="I128" s="313"/>
      <c r="J128" s="4"/>
      <c r="K128" s="4"/>
      <c r="L128" s="4"/>
      <c r="M128" s="4"/>
      <c r="N128" s="4"/>
      <c r="O128" s="4"/>
      <c r="P128" s="4"/>
      <c r="Q128" s="4"/>
      <c r="R128" s="4"/>
      <c r="S128" s="342"/>
      <c r="T128" s="80"/>
      <c r="U128" s="80"/>
      <c r="V128" s="80"/>
      <c r="W128" s="80"/>
      <c r="X128" s="80"/>
      <c r="Y128" s="80"/>
      <c r="Z128" s="80"/>
      <c r="AA128" s="80"/>
      <c r="AB128" s="80"/>
      <c r="AC128" s="90"/>
    </row>
    <row r="129" spans="1:29" s="89" customFormat="1" ht="32.25" hidden="1" customHeight="1" x14ac:dyDescent="0.25">
      <c r="A129" s="321">
        <v>4.1139999999999901</v>
      </c>
      <c r="B129" s="60" t="s">
        <v>1725</v>
      </c>
      <c r="C129" s="69" t="s">
        <v>1614</v>
      </c>
      <c r="D129" s="69" t="s">
        <v>3272</v>
      </c>
      <c r="E129" s="25" t="s">
        <v>530</v>
      </c>
      <c r="F129" s="29">
        <v>5.21</v>
      </c>
      <c r="G129" s="31">
        <f t="shared" si="7"/>
        <v>0</v>
      </c>
      <c r="H129" s="29">
        <f t="shared" si="8"/>
        <v>0</v>
      </c>
      <c r="I129" s="313"/>
      <c r="J129" s="4"/>
      <c r="K129" s="4"/>
      <c r="L129" s="4"/>
      <c r="M129" s="4"/>
      <c r="N129" s="4"/>
      <c r="O129" s="4"/>
      <c r="P129" s="4"/>
      <c r="Q129" s="4"/>
      <c r="R129" s="4"/>
      <c r="S129" s="342"/>
      <c r="T129" s="80"/>
      <c r="U129" s="80"/>
      <c r="V129" s="80"/>
      <c r="W129" s="80"/>
      <c r="X129" s="80"/>
      <c r="Y129" s="80"/>
      <c r="Z129" s="80"/>
      <c r="AA129" s="80"/>
      <c r="AB129" s="80"/>
      <c r="AC129" s="90"/>
    </row>
    <row r="130" spans="1:29" s="89" customFormat="1" ht="32.25" hidden="1" customHeight="1" x14ac:dyDescent="0.25">
      <c r="A130" s="321">
        <v>4.1149999999999904</v>
      </c>
      <c r="B130" s="60" t="s">
        <v>1726</v>
      </c>
      <c r="C130" s="69" t="s">
        <v>1614</v>
      </c>
      <c r="D130" s="69" t="s">
        <v>3273</v>
      </c>
      <c r="E130" s="25" t="s">
        <v>530</v>
      </c>
      <c r="F130" s="29">
        <v>4.8099999999999996</v>
      </c>
      <c r="G130" s="31">
        <f t="shared" si="7"/>
        <v>0</v>
      </c>
      <c r="H130" s="29">
        <f t="shared" si="8"/>
        <v>0</v>
      </c>
      <c r="I130" s="313"/>
      <c r="J130" s="4"/>
      <c r="K130" s="4"/>
      <c r="L130" s="4"/>
      <c r="M130" s="4"/>
      <c r="N130" s="4"/>
      <c r="O130" s="4"/>
      <c r="P130" s="4"/>
      <c r="Q130" s="4"/>
      <c r="R130" s="4"/>
      <c r="S130" s="342"/>
      <c r="T130" s="80"/>
      <c r="U130" s="80"/>
      <c r="V130" s="80"/>
      <c r="W130" s="80"/>
      <c r="X130" s="80"/>
      <c r="Y130" s="80"/>
      <c r="Z130" s="80"/>
      <c r="AA130" s="80"/>
      <c r="AB130" s="80"/>
      <c r="AC130" s="90"/>
    </row>
    <row r="131" spans="1:29" s="89" customFormat="1" ht="32.25" hidden="1" customHeight="1" x14ac:dyDescent="0.25">
      <c r="A131" s="321">
        <v>4.1159999999999899</v>
      </c>
      <c r="B131" s="60" t="s">
        <v>1727</v>
      </c>
      <c r="C131" s="69" t="s">
        <v>1614</v>
      </c>
      <c r="D131" s="69" t="s">
        <v>3274</v>
      </c>
      <c r="E131" s="25" t="s">
        <v>530</v>
      </c>
      <c r="F131" s="29">
        <v>8</v>
      </c>
      <c r="G131" s="31">
        <f t="shared" si="7"/>
        <v>0</v>
      </c>
      <c r="H131" s="29">
        <f t="shared" si="8"/>
        <v>0</v>
      </c>
      <c r="I131" s="313"/>
      <c r="J131" s="4"/>
      <c r="K131" s="4"/>
      <c r="L131" s="4"/>
      <c r="M131" s="4"/>
      <c r="N131" s="4"/>
      <c r="O131" s="4"/>
      <c r="P131" s="4"/>
      <c r="Q131" s="4"/>
      <c r="R131" s="4"/>
      <c r="S131" s="342"/>
      <c r="T131" s="80"/>
      <c r="U131" s="80"/>
      <c r="V131" s="80"/>
      <c r="W131" s="80"/>
      <c r="X131" s="80"/>
      <c r="Y131" s="80"/>
      <c r="Z131" s="80"/>
      <c r="AA131" s="80"/>
      <c r="AB131" s="80"/>
      <c r="AC131" s="90"/>
    </row>
    <row r="132" spans="1:29" s="89" customFormat="1" ht="32.25" hidden="1" customHeight="1" x14ac:dyDescent="0.25">
      <c r="A132" s="321">
        <v>4.1169999999999902</v>
      </c>
      <c r="B132" s="60" t="s">
        <v>1728</v>
      </c>
      <c r="C132" s="69" t="s">
        <v>1614</v>
      </c>
      <c r="D132" s="69" t="s">
        <v>3275</v>
      </c>
      <c r="E132" s="25" t="s">
        <v>531</v>
      </c>
      <c r="F132" s="29">
        <v>13.44</v>
      </c>
      <c r="G132" s="31">
        <f t="shared" si="7"/>
        <v>0</v>
      </c>
      <c r="H132" s="29">
        <f t="shared" si="8"/>
        <v>0</v>
      </c>
      <c r="I132" s="313"/>
      <c r="J132" s="4"/>
      <c r="K132" s="4"/>
      <c r="L132" s="4"/>
      <c r="M132" s="4"/>
      <c r="N132" s="4"/>
      <c r="O132" s="4"/>
      <c r="P132" s="4"/>
      <c r="Q132" s="4"/>
      <c r="R132" s="4"/>
      <c r="S132" s="342"/>
      <c r="T132" s="80"/>
      <c r="U132" s="80"/>
      <c r="V132" s="80"/>
      <c r="W132" s="80"/>
      <c r="X132" s="80"/>
      <c r="Y132" s="80"/>
      <c r="Z132" s="80"/>
      <c r="AA132" s="80"/>
      <c r="AB132" s="80"/>
      <c r="AC132" s="90"/>
    </row>
    <row r="133" spans="1:29" s="89" customFormat="1" ht="32.25" hidden="1" customHeight="1" x14ac:dyDescent="0.25">
      <c r="A133" s="321">
        <v>4.1179999999999897</v>
      </c>
      <c r="B133" s="60" t="s">
        <v>1729</v>
      </c>
      <c r="C133" s="69" t="s">
        <v>1614</v>
      </c>
      <c r="D133" s="69" t="s">
        <v>3276</v>
      </c>
      <c r="E133" s="25" t="s">
        <v>531</v>
      </c>
      <c r="F133" s="29">
        <v>80.13</v>
      </c>
      <c r="G133" s="31">
        <f t="shared" si="7"/>
        <v>0</v>
      </c>
      <c r="H133" s="29">
        <f t="shared" si="8"/>
        <v>0</v>
      </c>
      <c r="I133" s="313"/>
      <c r="J133" s="4"/>
      <c r="K133" s="4"/>
      <c r="L133" s="4"/>
      <c r="M133" s="4"/>
      <c r="N133" s="4"/>
      <c r="O133" s="4"/>
      <c r="P133" s="4"/>
      <c r="Q133" s="4"/>
      <c r="R133" s="4"/>
      <c r="S133" s="342"/>
      <c r="T133" s="80"/>
      <c r="U133" s="80"/>
      <c r="V133" s="80"/>
      <c r="W133" s="80"/>
      <c r="X133" s="80"/>
      <c r="Y133" s="80"/>
      <c r="Z133" s="80"/>
      <c r="AA133" s="80"/>
      <c r="AB133" s="80"/>
      <c r="AC133" s="90"/>
    </row>
    <row r="134" spans="1:29" s="89" customFormat="1" ht="32.25" hidden="1" customHeight="1" x14ac:dyDescent="0.25">
      <c r="A134" s="321">
        <v>4.11899999999999</v>
      </c>
      <c r="B134" s="60" t="s">
        <v>1730</v>
      </c>
      <c r="C134" s="69" t="s">
        <v>1614</v>
      </c>
      <c r="D134" s="69" t="s">
        <v>3277</v>
      </c>
      <c r="E134" s="25" t="s">
        <v>531</v>
      </c>
      <c r="F134" s="29">
        <v>7.88</v>
      </c>
      <c r="G134" s="31">
        <f t="shared" si="7"/>
        <v>0</v>
      </c>
      <c r="H134" s="29">
        <f t="shared" si="8"/>
        <v>0</v>
      </c>
      <c r="I134" s="313"/>
      <c r="J134" s="4"/>
      <c r="K134" s="4"/>
      <c r="L134" s="4"/>
      <c r="M134" s="4"/>
      <c r="N134" s="4"/>
      <c r="O134" s="4"/>
      <c r="P134" s="4"/>
      <c r="Q134" s="4"/>
      <c r="R134" s="4"/>
      <c r="S134" s="342"/>
      <c r="T134" s="80"/>
      <c r="U134" s="80"/>
      <c r="V134" s="80"/>
      <c r="W134" s="80"/>
      <c r="X134" s="80"/>
      <c r="Y134" s="80"/>
      <c r="Z134" s="80"/>
      <c r="AA134" s="80"/>
      <c r="AB134" s="80"/>
      <c r="AC134" s="90"/>
    </row>
    <row r="135" spans="1:29" s="89" customFormat="1" ht="32.25" hidden="1" customHeight="1" x14ac:dyDescent="0.25">
      <c r="A135" s="321">
        <v>4.1199999999999903</v>
      </c>
      <c r="B135" s="60" t="s">
        <v>1731</v>
      </c>
      <c r="C135" s="69" t="s">
        <v>1614</v>
      </c>
      <c r="D135" s="69" t="s">
        <v>3278</v>
      </c>
      <c r="E135" s="25" t="s">
        <v>531</v>
      </c>
      <c r="F135" s="29">
        <v>17.010000000000002</v>
      </c>
      <c r="G135" s="31">
        <f t="shared" si="7"/>
        <v>0</v>
      </c>
      <c r="H135" s="29">
        <f t="shared" si="8"/>
        <v>0</v>
      </c>
      <c r="I135" s="313"/>
      <c r="J135" s="4"/>
      <c r="K135" s="4"/>
      <c r="L135" s="4"/>
      <c r="M135" s="4"/>
      <c r="N135" s="4"/>
      <c r="O135" s="4"/>
      <c r="P135" s="4"/>
      <c r="Q135" s="4"/>
      <c r="R135" s="4"/>
      <c r="S135" s="342"/>
      <c r="T135" s="80"/>
      <c r="U135" s="80"/>
      <c r="V135" s="80"/>
      <c r="W135" s="80"/>
      <c r="X135" s="80"/>
      <c r="Y135" s="80"/>
      <c r="Z135" s="80"/>
      <c r="AA135" s="80"/>
      <c r="AB135" s="80"/>
      <c r="AC135" s="90"/>
    </row>
    <row r="136" spans="1:29" s="89" customFormat="1" ht="32.25" hidden="1" customHeight="1" x14ac:dyDescent="0.25">
      <c r="A136" s="321">
        <v>4.1209999999999898</v>
      </c>
      <c r="B136" s="60" t="s">
        <v>1732</v>
      </c>
      <c r="C136" s="69" t="s">
        <v>1614</v>
      </c>
      <c r="D136" s="69" t="s">
        <v>3279</v>
      </c>
      <c r="E136" s="25" t="s">
        <v>529</v>
      </c>
      <c r="F136" s="29">
        <v>4.63</v>
      </c>
      <c r="G136" s="31">
        <f t="shared" si="7"/>
        <v>0</v>
      </c>
      <c r="H136" s="29">
        <f t="shared" si="8"/>
        <v>0</v>
      </c>
      <c r="I136" s="313"/>
      <c r="J136" s="4"/>
      <c r="K136" s="4"/>
      <c r="L136" s="4"/>
      <c r="M136" s="4"/>
      <c r="N136" s="4"/>
      <c r="O136" s="4"/>
      <c r="P136" s="4"/>
      <c r="Q136" s="4"/>
      <c r="R136" s="4"/>
      <c r="S136" s="342"/>
      <c r="T136" s="80"/>
      <c r="U136" s="80"/>
      <c r="V136" s="80"/>
      <c r="W136" s="80"/>
      <c r="X136" s="80"/>
      <c r="Y136" s="80"/>
      <c r="Z136" s="80"/>
      <c r="AA136" s="80"/>
      <c r="AB136" s="80"/>
      <c r="AC136" s="90"/>
    </row>
    <row r="137" spans="1:29" s="89" customFormat="1" ht="32.25" hidden="1" customHeight="1" x14ac:dyDescent="0.25">
      <c r="A137" s="321">
        <v>4.1219999999999901</v>
      </c>
      <c r="B137" s="60" t="s">
        <v>1733</v>
      </c>
      <c r="C137" s="69" t="s">
        <v>1614</v>
      </c>
      <c r="D137" s="69" t="s">
        <v>3280</v>
      </c>
      <c r="E137" s="25" t="s">
        <v>529</v>
      </c>
      <c r="F137" s="29">
        <v>1.82</v>
      </c>
      <c r="G137" s="31">
        <f t="shared" si="7"/>
        <v>0</v>
      </c>
      <c r="H137" s="29">
        <f t="shared" si="8"/>
        <v>0</v>
      </c>
      <c r="I137" s="313"/>
      <c r="J137" s="4"/>
      <c r="K137" s="4"/>
      <c r="L137" s="4"/>
      <c r="M137" s="4"/>
      <c r="N137" s="4"/>
      <c r="O137" s="4"/>
      <c r="P137" s="4"/>
      <c r="Q137" s="4"/>
      <c r="R137" s="4"/>
      <c r="S137" s="342"/>
      <c r="T137" s="80"/>
      <c r="U137" s="80"/>
      <c r="V137" s="80"/>
      <c r="W137" s="80"/>
      <c r="X137" s="80"/>
      <c r="Y137" s="80"/>
      <c r="Z137" s="80"/>
      <c r="AA137" s="80"/>
      <c r="AB137" s="80"/>
      <c r="AC137" s="90"/>
    </row>
    <row r="138" spans="1:29" s="89" customFormat="1" ht="32.25" hidden="1" customHeight="1" x14ac:dyDescent="0.25">
      <c r="A138" s="321">
        <v>4.1229999999999896</v>
      </c>
      <c r="B138" s="60" t="s">
        <v>1734</v>
      </c>
      <c r="C138" s="69" t="s">
        <v>1614</v>
      </c>
      <c r="D138" s="69" t="s">
        <v>3281</v>
      </c>
      <c r="E138" s="25" t="s">
        <v>531</v>
      </c>
      <c r="F138" s="29">
        <v>6.42</v>
      </c>
      <c r="G138" s="31">
        <f t="shared" si="7"/>
        <v>0</v>
      </c>
      <c r="H138" s="29">
        <f t="shared" si="8"/>
        <v>0</v>
      </c>
      <c r="I138" s="313"/>
      <c r="J138" s="4"/>
      <c r="K138" s="4"/>
      <c r="L138" s="4"/>
      <c r="M138" s="4"/>
      <c r="N138" s="4"/>
      <c r="O138" s="4"/>
      <c r="P138" s="4"/>
      <c r="Q138" s="4"/>
      <c r="R138" s="4"/>
      <c r="S138" s="342"/>
      <c r="T138" s="80"/>
      <c r="U138" s="80"/>
      <c r="V138" s="80"/>
      <c r="W138" s="80"/>
      <c r="X138" s="80"/>
      <c r="Y138" s="80"/>
      <c r="Z138" s="80"/>
      <c r="AA138" s="80"/>
      <c r="AB138" s="80"/>
      <c r="AC138" s="90"/>
    </row>
    <row r="139" spans="1:29" s="89" customFormat="1" ht="32.25" hidden="1" customHeight="1" x14ac:dyDescent="0.25">
      <c r="A139" s="321">
        <v>4.1239999999999899</v>
      </c>
      <c r="B139" s="60" t="s">
        <v>1735</v>
      </c>
      <c r="C139" s="69" t="s">
        <v>1614</v>
      </c>
      <c r="D139" s="69" t="s">
        <v>3282</v>
      </c>
      <c r="E139" s="25" t="s">
        <v>531</v>
      </c>
      <c r="F139" s="29">
        <v>2.2999999999999998</v>
      </c>
      <c r="G139" s="31">
        <f t="shared" si="7"/>
        <v>0</v>
      </c>
      <c r="H139" s="29">
        <f t="shared" si="8"/>
        <v>0</v>
      </c>
      <c r="I139" s="313"/>
      <c r="J139" s="4"/>
      <c r="K139" s="4"/>
      <c r="L139" s="4"/>
      <c r="M139" s="4"/>
      <c r="N139" s="4"/>
      <c r="O139" s="4"/>
      <c r="P139" s="4"/>
      <c r="Q139" s="4"/>
      <c r="R139" s="4"/>
      <c r="S139" s="342"/>
      <c r="T139" s="80"/>
      <c r="U139" s="80"/>
      <c r="V139" s="80"/>
      <c r="W139" s="80"/>
      <c r="X139" s="80"/>
      <c r="Y139" s="80"/>
      <c r="Z139" s="80"/>
      <c r="AA139" s="80"/>
      <c r="AB139" s="80"/>
      <c r="AC139" s="90"/>
    </row>
    <row r="140" spans="1:29" s="89" customFormat="1" ht="32.25" hidden="1" customHeight="1" x14ac:dyDescent="0.25">
      <c r="A140" s="321">
        <v>4.1249999999999902</v>
      </c>
      <c r="B140" s="60" t="s">
        <v>1736</v>
      </c>
      <c r="C140" s="69" t="s">
        <v>1614</v>
      </c>
      <c r="D140" s="69" t="s">
        <v>3283</v>
      </c>
      <c r="E140" s="25" t="s">
        <v>531</v>
      </c>
      <c r="F140" s="29">
        <v>7.88</v>
      </c>
      <c r="G140" s="31">
        <f t="shared" si="7"/>
        <v>0</v>
      </c>
      <c r="H140" s="29">
        <f t="shared" si="8"/>
        <v>0</v>
      </c>
      <c r="I140" s="313"/>
      <c r="J140" s="4"/>
      <c r="K140" s="4"/>
      <c r="L140" s="4"/>
      <c r="M140" s="4"/>
      <c r="N140" s="4"/>
      <c r="O140" s="4"/>
      <c r="P140" s="4"/>
      <c r="Q140" s="4"/>
      <c r="R140" s="4"/>
      <c r="S140" s="342"/>
      <c r="T140" s="80"/>
      <c r="U140" s="80"/>
      <c r="V140" s="80"/>
      <c r="W140" s="80"/>
      <c r="X140" s="80"/>
      <c r="Y140" s="80"/>
      <c r="Z140" s="80"/>
      <c r="AA140" s="80"/>
      <c r="AB140" s="80"/>
      <c r="AC140" s="90"/>
    </row>
    <row r="141" spans="1:29" s="89" customFormat="1" ht="32.25" hidden="1" customHeight="1" x14ac:dyDescent="0.25">
      <c r="A141" s="321">
        <v>4.1259999999999897</v>
      </c>
      <c r="B141" s="60" t="s">
        <v>1737</v>
      </c>
      <c r="C141" s="69" t="s">
        <v>1614</v>
      </c>
      <c r="D141" s="69" t="s">
        <v>3284</v>
      </c>
      <c r="E141" s="25" t="s">
        <v>531</v>
      </c>
      <c r="F141" s="29">
        <v>11.35</v>
      </c>
      <c r="G141" s="31">
        <f t="shared" si="7"/>
        <v>0</v>
      </c>
      <c r="H141" s="29">
        <f t="shared" si="8"/>
        <v>0</v>
      </c>
      <c r="I141" s="313"/>
      <c r="J141" s="4"/>
      <c r="K141" s="4"/>
      <c r="L141" s="4"/>
      <c r="M141" s="4"/>
      <c r="N141" s="4"/>
      <c r="O141" s="4"/>
      <c r="P141" s="4"/>
      <c r="Q141" s="4"/>
      <c r="R141" s="4"/>
      <c r="S141" s="342"/>
      <c r="T141" s="80"/>
      <c r="U141" s="80"/>
      <c r="V141" s="80"/>
      <c r="W141" s="80"/>
      <c r="X141" s="80"/>
      <c r="Y141" s="80"/>
      <c r="Z141" s="80"/>
      <c r="AA141" s="80"/>
      <c r="AB141" s="80"/>
      <c r="AC141" s="90"/>
    </row>
    <row r="142" spans="1:29" s="89" customFormat="1" ht="32.25" hidden="1" customHeight="1" x14ac:dyDescent="0.25">
      <c r="A142" s="321">
        <v>4.12699999999999</v>
      </c>
      <c r="B142" s="60" t="s">
        <v>1738</v>
      </c>
      <c r="C142" s="69" t="s">
        <v>1614</v>
      </c>
      <c r="D142" s="69" t="s">
        <v>3285</v>
      </c>
      <c r="E142" s="25" t="s">
        <v>529</v>
      </c>
      <c r="F142" s="29">
        <v>4.04</v>
      </c>
      <c r="G142" s="31">
        <f t="shared" si="7"/>
        <v>0</v>
      </c>
      <c r="H142" s="29">
        <f t="shared" si="8"/>
        <v>0</v>
      </c>
      <c r="I142" s="313"/>
      <c r="J142" s="4"/>
      <c r="K142" s="4"/>
      <c r="L142" s="4"/>
      <c r="M142" s="4"/>
      <c r="N142" s="4"/>
      <c r="O142" s="4"/>
      <c r="P142" s="4"/>
      <c r="Q142" s="4"/>
      <c r="R142" s="4"/>
      <c r="S142" s="342"/>
      <c r="T142" s="80"/>
      <c r="U142" s="80"/>
      <c r="V142" s="80"/>
      <c r="W142" s="80"/>
      <c r="X142" s="80"/>
      <c r="Y142" s="80"/>
      <c r="Z142" s="80"/>
      <c r="AA142" s="80"/>
      <c r="AB142" s="80"/>
      <c r="AC142" s="90"/>
    </row>
    <row r="143" spans="1:29" s="89" customFormat="1" ht="32.25" hidden="1" customHeight="1" x14ac:dyDescent="0.25">
      <c r="A143" s="321">
        <v>4.1279999999999903</v>
      </c>
      <c r="B143" s="60" t="s">
        <v>1739</v>
      </c>
      <c r="C143" s="69" t="s">
        <v>1614</v>
      </c>
      <c r="D143" s="69" t="s">
        <v>3286</v>
      </c>
      <c r="E143" s="25" t="s">
        <v>529</v>
      </c>
      <c r="F143" s="29">
        <v>3.1</v>
      </c>
      <c r="G143" s="31">
        <f t="shared" si="7"/>
        <v>0</v>
      </c>
      <c r="H143" s="29">
        <f t="shared" si="8"/>
        <v>0</v>
      </c>
      <c r="I143" s="313"/>
      <c r="J143" s="4"/>
      <c r="K143" s="4"/>
      <c r="L143" s="4"/>
      <c r="M143" s="4"/>
      <c r="N143" s="4"/>
      <c r="O143" s="4"/>
      <c r="P143" s="4"/>
      <c r="Q143" s="4"/>
      <c r="R143" s="4"/>
      <c r="S143" s="342"/>
      <c r="T143" s="80"/>
      <c r="U143" s="80"/>
      <c r="V143" s="80"/>
      <c r="W143" s="80"/>
      <c r="X143" s="80"/>
      <c r="Y143" s="80"/>
      <c r="Z143" s="80"/>
      <c r="AA143" s="80"/>
      <c r="AB143" s="80"/>
      <c r="AC143" s="90"/>
    </row>
    <row r="144" spans="1:29" s="89" customFormat="1" ht="32.25" hidden="1" customHeight="1" x14ac:dyDescent="0.25">
      <c r="A144" s="321">
        <v>4.1289999999999898</v>
      </c>
      <c r="B144" s="60" t="s">
        <v>1740</v>
      </c>
      <c r="C144" s="69" t="s">
        <v>1614</v>
      </c>
      <c r="D144" s="69" t="s">
        <v>3287</v>
      </c>
      <c r="E144" s="25" t="s">
        <v>531</v>
      </c>
      <c r="F144" s="29">
        <v>28.43</v>
      </c>
      <c r="G144" s="31">
        <f t="shared" si="7"/>
        <v>0</v>
      </c>
      <c r="H144" s="29">
        <f t="shared" si="8"/>
        <v>0</v>
      </c>
      <c r="I144" s="313"/>
      <c r="J144" s="4"/>
      <c r="K144" s="4"/>
      <c r="L144" s="4"/>
      <c r="M144" s="4"/>
      <c r="N144" s="4"/>
      <c r="O144" s="4"/>
      <c r="P144" s="4"/>
      <c r="Q144" s="4"/>
      <c r="R144" s="4"/>
      <c r="S144" s="342"/>
      <c r="T144" s="80"/>
      <c r="U144" s="80"/>
      <c r="V144" s="80"/>
      <c r="W144" s="80"/>
      <c r="X144" s="80"/>
      <c r="Y144" s="80"/>
      <c r="Z144" s="80"/>
      <c r="AA144" s="80"/>
      <c r="AB144" s="80"/>
      <c r="AC144" s="90"/>
    </row>
    <row r="145" spans="1:29" s="89" customFormat="1" ht="32.25" hidden="1" customHeight="1" x14ac:dyDescent="0.25">
      <c r="A145" s="321">
        <v>4.1299999999999804</v>
      </c>
      <c r="B145" s="60" t="s">
        <v>1741</v>
      </c>
      <c r="C145" s="69" t="s">
        <v>1614</v>
      </c>
      <c r="D145" s="69" t="s">
        <v>3288</v>
      </c>
      <c r="E145" s="25" t="s">
        <v>529</v>
      </c>
      <c r="F145" s="29">
        <v>4.3</v>
      </c>
      <c r="G145" s="31">
        <f t="shared" si="7"/>
        <v>0</v>
      </c>
      <c r="H145" s="29">
        <f t="shared" si="8"/>
        <v>0</v>
      </c>
      <c r="I145" s="313"/>
      <c r="J145" s="4"/>
      <c r="K145" s="4"/>
      <c r="L145" s="4"/>
      <c r="M145" s="4"/>
      <c r="N145" s="4"/>
      <c r="O145" s="4"/>
      <c r="P145" s="4"/>
      <c r="Q145" s="4"/>
      <c r="R145" s="4"/>
      <c r="S145" s="342"/>
      <c r="T145" s="80"/>
      <c r="U145" s="80"/>
      <c r="V145" s="80"/>
      <c r="W145" s="80"/>
      <c r="X145" s="80"/>
      <c r="Y145" s="80"/>
      <c r="Z145" s="80"/>
      <c r="AA145" s="80"/>
      <c r="AB145" s="80"/>
      <c r="AC145" s="90"/>
    </row>
    <row r="146" spans="1:29" s="89" customFormat="1" ht="32.25" hidden="1" customHeight="1" x14ac:dyDescent="0.25">
      <c r="A146" s="321">
        <v>4.1309999999999798</v>
      </c>
      <c r="B146" s="60" t="s">
        <v>1742</v>
      </c>
      <c r="C146" s="69" t="s">
        <v>1614</v>
      </c>
      <c r="D146" s="69" t="s">
        <v>3289</v>
      </c>
      <c r="E146" s="25" t="s">
        <v>529</v>
      </c>
      <c r="F146" s="29">
        <v>4.54</v>
      </c>
      <c r="G146" s="31">
        <f t="shared" si="7"/>
        <v>0</v>
      </c>
      <c r="H146" s="29">
        <f t="shared" si="8"/>
        <v>0</v>
      </c>
      <c r="I146" s="313"/>
      <c r="J146" s="4"/>
      <c r="K146" s="4"/>
      <c r="L146" s="4"/>
      <c r="M146" s="4"/>
      <c r="N146" s="4"/>
      <c r="O146" s="4"/>
      <c r="P146" s="4"/>
      <c r="Q146" s="4"/>
      <c r="R146" s="4"/>
      <c r="S146" s="342"/>
      <c r="T146" s="80"/>
      <c r="U146" s="80"/>
      <c r="V146" s="80"/>
      <c r="W146" s="80"/>
      <c r="X146" s="80"/>
      <c r="Y146" s="80"/>
      <c r="Z146" s="80"/>
      <c r="AA146" s="80"/>
      <c r="AB146" s="80"/>
      <c r="AC146" s="90"/>
    </row>
    <row r="147" spans="1:29" s="89" customFormat="1" ht="32.25" hidden="1" customHeight="1" x14ac:dyDescent="0.25">
      <c r="A147" s="321">
        <v>4.1319999999999801</v>
      </c>
      <c r="B147" s="60" t="s">
        <v>1743</v>
      </c>
      <c r="C147" s="69" t="s">
        <v>1614</v>
      </c>
      <c r="D147" s="69" t="s">
        <v>3290</v>
      </c>
      <c r="E147" s="25" t="s">
        <v>529</v>
      </c>
      <c r="F147" s="29">
        <v>4.3</v>
      </c>
      <c r="G147" s="31">
        <f t="shared" si="7"/>
        <v>0</v>
      </c>
      <c r="H147" s="29">
        <f t="shared" si="8"/>
        <v>0</v>
      </c>
      <c r="I147" s="313"/>
      <c r="J147" s="4"/>
      <c r="K147" s="4"/>
      <c r="L147" s="4"/>
      <c r="M147" s="4"/>
      <c r="N147" s="4"/>
      <c r="O147" s="4"/>
      <c r="P147" s="4"/>
      <c r="Q147" s="4"/>
      <c r="R147" s="4"/>
      <c r="S147" s="342"/>
      <c r="T147" s="80"/>
      <c r="U147" s="80"/>
      <c r="V147" s="80"/>
      <c r="W147" s="80"/>
      <c r="X147" s="80"/>
      <c r="Y147" s="80"/>
      <c r="Z147" s="80"/>
      <c r="AA147" s="80"/>
      <c r="AB147" s="80"/>
      <c r="AC147" s="90"/>
    </row>
    <row r="148" spans="1:29" s="89" customFormat="1" ht="32.25" hidden="1" customHeight="1" x14ac:dyDescent="0.25">
      <c r="A148" s="321">
        <v>4.1329999999999796</v>
      </c>
      <c r="B148" s="60" t="s">
        <v>1744</v>
      </c>
      <c r="C148" s="69" t="s">
        <v>1614</v>
      </c>
      <c r="D148" s="69" t="s">
        <v>3291</v>
      </c>
      <c r="E148" s="25" t="s">
        <v>529</v>
      </c>
      <c r="F148" s="29">
        <v>4.54</v>
      </c>
      <c r="G148" s="31">
        <f t="shared" si="7"/>
        <v>0</v>
      </c>
      <c r="H148" s="29">
        <f t="shared" si="8"/>
        <v>0</v>
      </c>
      <c r="I148" s="313"/>
      <c r="J148" s="4"/>
      <c r="K148" s="4"/>
      <c r="L148" s="4"/>
      <c r="M148" s="4"/>
      <c r="N148" s="4"/>
      <c r="O148" s="4"/>
      <c r="P148" s="4"/>
      <c r="Q148" s="4"/>
      <c r="R148" s="4"/>
      <c r="S148" s="342"/>
      <c r="T148" s="80"/>
      <c r="U148" s="80"/>
      <c r="V148" s="80"/>
      <c r="W148" s="80"/>
      <c r="X148" s="80"/>
      <c r="Y148" s="80"/>
      <c r="Z148" s="80"/>
      <c r="AA148" s="80"/>
      <c r="AB148" s="80"/>
      <c r="AC148" s="90"/>
    </row>
    <row r="149" spans="1:29" s="89" customFormat="1" ht="32.25" hidden="1" customHeight="1" x14ac:dyDescent="0.25">
      <c r="A149" s="321">
        <v>4.1339999999999799</v>
      </c>
      <c r="B149" s="60" t="s">
        <v>1745</v>
      </c>
      <c r="C149" s="69" t="s">
        <v>1614</v>
      </c>
      <c r="D149" s="69" t="s">
        <v>3292</v>
      </c>
      <c r="E149" s="25" t="s">
        <v>530</v>
      </c>
      <c r="F149" s="29">
        <v>1.55</v>
      </c>
      <c r="G149" s="31">
        <f t="shared" si="7"/>
        <v>0</v>
      </c>
      <c r="H149" s="29">
        <f t="shared" si="8"/>
        <v>0</v>
      </c>
      <c r="I149" s="313"/>
      <c r="J149" s="4"/>
      <c r="K149" s="4"/>
      <c r="L149" s="4"/>
      <c r="M149" s="4"/>
      <c r="N149" s="4"/>
      <c r="O149" s="4"/>
      <c r="P149" s="4"/>
      <c r="Q149" s="4"/>
      <c r="R149" s="4"/>
      <c r="S149" s="342"/>
      <c r="T149" s="80"/>
      <c r="U149" s="80"/>
      <c r="V149" s="80"/>
      <c r="W149" s="80"/>
      <c r="X149" s="80"/>
      <c r="Y149" s="80"/>
      <c r="Z149" s="80"/>
      <c r="AA149" s="80"/>
      <c r="AB149" s="80"/>
      <c r="AC149" s="90"/>
    </row>
    <row r="150" spans="1:29" s="89" customFormat="1" ht="32.25" hidden="1" customHeight="1" x14ac:dyDescent="0.25">
      <c r="A150" s="321">
        <v>4.1349999999999802</v>
      </c>
      <c r="B150" s="60" t="s">
        <v>1746</v>
      </c>
      <c r="C150" s="69" t="s">
        <v>1614</v>
      </c>
      <c r="D150" s="69" t="s">
        <v>3293</v>
      </c>
      <c r="E150" s="25" t="s">
        <v>529</v>
      </c>
      <c r="F150" s="29">
        <v>2.9</v>
      </c>
      <c r="G150" s="31">
        <f t="shared" si="7"/>
        <v>0</v>
      </c>
      <c r="H150" s="29">
        <f t="shared" si="8"/>
        <v>0</v>
      </c>
      <c r="I150" s="313"/>
      <c r="J150" s="4"/>
      <c r="K150" s="4"/>
      <c r="L150" s="4"/>
      <c r="M150" s="4"/>
      <c r="N150" s="4"/>
      <c r="O150" s="4"/>
      <c r="P150" s="4"/>
      <c r="Q150" s="4"/>
      <c r="R150" s="4"/>
      <c r="S150" s="342"/>
      <c r="T150" s="80"/>
      <c r="U150" s="80"/>
      <c r="V150" s="80"/>
      <c r="W150" s="80"/>
      <c r="X150" s="80"/>
      <c r="Y150" s="80"/>
      <c r="Z150" s="80"/>
      <c r="AA150" s="80"/>
      <c r="AB150" s="80"/>
      <c r="AC150" s="90"/>
    </row>
    <row r="151" spans="1:29" s="89" customFormat="1" ht="32.25" hidden="1" customHeight="1" x14ac:dyDescent="0.25">
      <c r="A151" s="321">
        <v>4.1359999999999797</v>
      </c>
      <c r="B151" s="60" t="s">
        <v>1747</v>
      </c>
      <c r="C151" s="69" t="s">
        <v>1614</v>
      </c>
      <c r="D151" s="69" t="s">
        <v>3294</v>
      </c>
      <c r="E151" s="25" t="s">
        <v>529</v>
      </c>
      <c r="F151" s="29">
        <v>3.93</v>
      </c>
      <c r="G151" s="31">
        <f t="shared" si="7"/>
        <v>0</v>
      </c>
      <c r="H151" s="29">
        <f t="shared" si="8"/>
        <v>0</v>
      </c>
      <c r="I151" s="313"/>
      <c r="J151" s="4"/>
      <c r="K151" s="4"/>
      <c r="L151" s="4"/>
      <c r="M151" s="4"/>
      <c r="N151" s="4"/>
      <c r="O151" s="4"/>
      <c r="P151" s="4"/>
      <c r="Q151" s="4"/>
      <c r="R151" s="4"/>
      <c r="S151" s="342"/>
      <c r="T151" s="80"/>
      <c r="U151" s="80"/>
      <c r="V151" s="80"/>
      <c r="W151" s="80"/>
      <c r="X151" s="80"/>
      <c r="Y151" s="80"/>
      <c r="Z151" s="80"/>
      <c r="AA151" s="80"/>
      <c r="AB151" s="80"/>
      <c r="AC151" s="90"/>
    </row>
    <row r="152" spans="1:29" s="89" customFormat="1" ht="32.25" hidden="1" customHeight="1" x14ac:dyDescent="0.25">
      <c r="A152" s="321">
        <v>4.13699999999998</v>
      </c>
      <c r="B152" s="60" t="s">
        <v>1748</v>
      </c>
      <c r="C152" s="69" t="s">
        <v>1614</v>
      </c>
      <c r="D152" s="69" t="s">
        <v>3295</v>
      </c>
      <c r="E152" s="25" t="s">
        <v>529</v>
      </c>
      <c r="F152" s="29">
        <v>14.1</v>
      </c>
      <c r="G152" s="31">
        <f t="shared" si="7"/>
        <v>0</v>
      </c>
      <c r="H152" s="29">
        <f t="shared" si="8"/>
        <v>0</v>
      </c>
      <c r="I152" s="313"/>
      <c r="J152" s="4"/>
      <c r="K152" s="4"/>
      <c r="L152" s="4"/>
      <c r="M152" s="4"/>
      <c r="N152" s="4"/>
      <c r="O152" s="4"/>
      <c r="P152" s="4"/>
      <c r="Q152" s="4"/>
      <c r="R152" s="4"/>
      <c r="S152" s="342"/>
      <c r="T152" s="80"/>
      <c r="U152" s="80"/>
      <c r="V152" s="80"/>
      <c r="W152" s="80"/>
      <c r="X152" s="80"/>
      <c r="Y152" s="80"/>
      <c r="Z152" s="80"/>
      <c r="AA152" s="80"/>
      <c r="AB152" s="80"/>
      <c r="AC152" s="90"/>
    </row>
    <row r="153" spans="1:29" s="89" customFormat="1" ht="32.25" hidden="1" customHeight="1" x14ac:dyDescent="0.25">
      <c r="A153" s="321">
        <v>4.1379999999999804</v>
      </c>
      <c r="B153" s="60" t="s">
        <v>1749</v>
      </c>
      <c r="C153" s="69" t="s">
        <v>1614</v>
      </c>
      <c r="D153" s="69" t="s">
        <v>3296</v>
      </c>
      <c r="E153" s="25" t="s">
        <v>529</v>
      </c>
      <c r="F153" s="29">
        <v>10.97</v>
      </c>
      <c r="G153" s="31">
        <f t="shared" si="7"/>
        <v>0</v>
      </c>
      <c r="H153" s="29">
        <f t="shared" si="8"/>
        <v>0</v>
      </c>
      <c r="I153" s="313"/>
      <c r="J153" s="4"/>
      <c r="K153" s="4"/>
      <c r="L153" s="4"/>
      <c r="M153" s="4"/>
      <c r="N153" s="4"/>
      <c r="O153" s="4"/>
      <c r="P153" s="4"/>
      <c r="Q153" s="4"/>
      <c r="R153" s="4"/>
      <c r="S153" s="342"/>
      <c r="T153" s="80"/>
      <c r="U153" s="80"/>
      <c r="V153" s="80"/>
      <c r="W153" s="80"/>
      <c r="X153" s="80"/>
      <c r="Y153" s="80"/>
      <c r="Z153" s="80"/>
      <c r="AA153" s="80"/>
      <c r="AB153" s="80"/>
      <c r="AC153" s="90"/>
    </row>
    <row r="154" spans="1:29" s="89" customFormat="1" ht="32.25" hidden="1" customHeight="1" x14ac:dyDescent="0.25">
      <c r="A154" s="321">
        <v>4.1389999999999798</v>
      </c>
      <c r="B154" s="60" t="s">
        <v>1750</v>
      </c>
      <c r="C154" s="69" t="s">
        <v>1614</v>
      </c>
      <c r="D154" s="69" t="s">
        <v>3297</v>
      </c>
      <c r="E154" s="25" t="s">
        <v>531</v>
      </c>
      <c r="F154" s="29">
        <v>1.68</v>
      </c>
      <c r="G154" s="31">
        <f t="shared" si="7"/>
        <v>0</v>
      </c>
      <c r="H154" s="29">
        <f t="shared" si="8"/>
        <v>0</v>
      </c>
      <c r="I154" s="313"/>
      <c r="J154" s="4"/>
      <c r="K154" s="4"/>
      <c r="L154" s="4"/>
      <c r="M154" s="4"/>
      <c r="N154" s="4"/>
      <c r="O154" s="4"/>
      <c r="P154" s="4"/>
      <c r="Q154" s="4"/>
      <c r="R154" s="4"/>
      <c r="S154" s="342"/>
      <c r="T154" s="80"/>
      <c r="U154" s="80"/>
      <c r="V154" s="80"/>
      <c r="W154" s="80"/>
      <c r="X154" s="80"/>
      <c r="Y154" s="80"/>
      <c r="Z154" s="80"/>
      <c r="AA154" s="80"/>
      <c r="AB154" s="80"/>
      <c r="AC154" s="90"/>
    </row>
    <row r="155" spans="1:29" s="89" customFormat="1" ht="32.25" hidden="1" customHeight="1" x14ac:dyDescent="0.25">
      <c r="A155" s="321">
        <v>4.1399999999999801</v>
      </c>
      <c r="B155" s="60" t="s">
        <v>1751</v>
      </c>
      <c r="C155" s="69" t="s">
        <v>1615</v>
      </c>
      <c r="D155" s="69" t="s">
        <v>3298</v>
      </c>
      <c r="E155" s="25" t="s">
        <v>530</v>
      </c>
      <c r="F155" s="29">
        <v>10.64</v>
      </c>
      <c r="G155" s="31">
        <f t="shared" si="7"/>
        <v>0</v>
      </c>
      <c r="H155" s="29">
        <f t="shared" si="8"/>
        <v>0</v>
      </c>
      <c r="I155" s="313"/>
      <c r="J155" s="4"/>
      <c r="K155" s="4"/>
      <c r="L155" s="4"/>
      <c r="M155" s="4"/>
      <c r="N155" s="4"/>
      <c r="O155" s="4"/>
      <c r="P155" s="4"/>
      <c r="Q155" s="4"/>
      <c r="R155" s="4"/>
      <c r="S155" s="342"/>
      <c r="T155" s="80"/>
      <c r="U155" s="80"/>
      <c r="V155" s="80"/>
      <c r="W155" s="80"/>
      <c r="X155" s="80"/>
      <c r="Y155" s="80"/>
      <c r="Z155" s="80"/>
      <c r="AA155" s="80"/>
      <c r="AB155" s="80"/>
      <c r="AC155" s="90"/>
    </row>
    <row r="156" spans="1:29" s="89" customFormat="1" ht="32.25" hidden="1" customHeight="1" x14ac:dyDescent="0.25">
      <c r="A156" s="321">
        <v>4.1409999999999796</v>
      </c>
      <c r="B156" s="60" t="s">
        <v>1752</v>
      </c>
      <c r="C156" s="69" t="s">
        <v>1615</v>
      </c>
      <c r="D156" s="69" t="s">
        <v>3299</v>
      </c>
      <c r="E156" s="25" t="s">
        <v>530</v>
      </c>
      <c r="F156" s="29">
        <v>11.4</v>
      </c>
      <c r="G156" s="31">
        <f t="shared" si="7"/>
        <v>0</v>
      </c>
      <c r="H156" s="29">
        <f t="shared" si="8"/>
        <v>0</v>
      </c>
      <c r="I156" s="313"/>
      <c r="J156" s="4"/>
      <c r="K156" s="4"/>
      <c r="L156" s="4"/>
      <c r="M156" s="4"/>
      <c r="N156" s="4"/>
      <c r="O156" s="4"/>
      <c r="P156" s="4"/>
      <c r="Q156" s="4"/>
      <c r="R156" s="4"/>
      <c r="S156" s="342"/>
      <c r="T156" s="80"/>
      <c r="U156" s="80"/>
      <c r="V156" s="80"/>
      <c r="W156" s="80"/>
      <c r="X156" s="80"/>
      <c r="Y156" s="80"/>
      <c r="Z156" s="80"/>
      <c r="AA156" s="80"/>
      <c r="AB156" s="80"/>
      <c r="AC156" s="90"/>
    </row>
    <row r="157" spans="1:29" s="89" customFormat="1" ht="32.25" hidden="1" customHeight="1" x14ac:dyDescent="0.25">
      <c r="A157" s="321">
        <v>4.1419999999999799</v>
      </c>
      <c r="B157" s="60" t="s">
        <v>1753</v>
      </c>
      <c r="C157" s="69" t="s">
        <v>1615</v>
      </c>
      <c r="D157" s="69" t="s">
        <v>3300</v>
      </c>
      <c r="E157" s="25" t="s">
        <v>531</v>
      </c>
      <c r="F157" s="29">
        <v>16.87</v>
      </c>
      <c r="G157" s="31">
        <f t="shared" si="7"/>
        <v>0</v>
      </c>
      <c r="H157" s="29">
        <f t="shared" si="8"/>
        <v>0</v>
      </c>
      <c r="I157" s="313"/>
      <c r="J157" s="4"/>
      <c r="K157" s="4"/>
      <c r="L157" s="4"/>
      <c r="M157" s="4"/>
      <c r="N157" s="4"/>
      <c r="O157" s="4"/>
      <c r="P157" s="4"/>
      <c r="Q157" s="4"/>
      <c r="R157" s="4"/>
      <c r="S157" s="342"/>
      <c r="T157" s="80"/>
      <c r="U157" s="80"/>
      <c r="V157" s="80"/>
      <c r="W157" s="80"/>
      <c r="X157" s="80"/>
      <c r="Y157" s="80"/>
      <c r="Z157" s="80"/>
      <c r="AA157" s="80"/>
      <c r="AB157" s="80"/>
      <c r="AC157" s="90"/>
    </row>
    <row r="158" spans="1:29" s="89" customFormat="1" ht="32.25" hidden="1" customHeight="1" x14ac:dyDescent="0.25">
      <c r="A158" s="321">
        <v>4.1429999999999803</v>
      </c>
      <c r="B158" s="60" t="s">
        <v>1754</v>
      </c>
      <c r="C158" s="69" t="s">
        <v>1616</v>
      </c>
      <c r="D158" s="69" t="s">
        <v>3301</v>
      </c>
      <c r="E158" s="25" t="s">
        <v>530</v>
      </c>
      <c r="F158" s="29">
        <v>31.02</v>
      </c>
      <c r="G158" s="31">
        <f t="shared" si="7"/>
        <v>0</v>
      </c>
      <c r="H158" s="29">
        <f t="shared" si="8"/>
        <v>0</v>
      </c>
      <c r="I158" s="313"/>
      <c r="J158" s="4"/>
      <c r="K158" s="4"/>
      <c r="L158" s="4"/>
      <c r="M158" s="4"/>
      <c r="N158" s="4"/>
      <c r="O158" s="4"/>
      <c r="P158" s="4"/>
      <c r="Q158" s="4"/>
      <c r="R158" s="4"/>
      <c r="S158" s="342"/>
      <c r="T158" s="80"/>
      <c r="U158" s="80"/>
      <c r="V158" s="80"/>
      <c r="W158" s="80"/>
      <c r="X158" s="80"/>
      <c r="Y158" s="80"/>
      <c r="Z158" s="80"/>
      <c r="AA158" s="80"/>
      <c r="AB158" s="80"/>
      <c r="AC158" s="90"/>
    </row>
    <row r="159" spans="1:29" s="89" customFormat="1" ht="32.25" hidden="1" customHeight="1" x14ac:dyDescent="0.25">
      <c r="A159" s="321">
        <v>4.1439999999999797</v>
      </c>
      <c r="B159" s="60" t="s">
        <v>1755</v>
      </c>
      <c r="C159" s="69" t="s">
        <v>1616</v>
      </c>
      <c r="D159" s="69" t="s">
        <v>3302</v>
      </c>
      <c r="E159" s="25" t="s">
        <v>530</v>
      </c>
      <c r="F159" s="29">
        <v>39.56</v>
      </c>
      <c r="G159" s="31">
        <f t="shared" si="7"/>
        <v>0</v>
      </c>
      <c r="H159" s="29">
        <f t="shared" si="8"/>
        <v>0</v>
      </c>
      <c r="I159" s="313"/>
      <c r="J159" s="4"/>
      <c r="K159" s="4"/>
      <c r="L159" s="4"/>
      <c r="M159" s="4"/>
      <c r="N159" s="4"/>
      <c r="O159" s="4"/>
      <c r="P159" s="4"/>
      <c r="Q159" s="4"/>
      <c r="R159" s="4"/>
      <c r="S159" s="342"/>
      <c r="T159" s="80"/>
      <c r="U159" s="80"/>
      <c r="V159" s="80"/>
      <c r="W159" s="80"/>
      <c r="X159" s="80"/>
      <c r="Y159" s="80"/>
      <c r="Z159" s="80"/>
      <c r="AA159" s="80"/>
      <c r="AB159" s="80"/>
      <c r="AC159" s="90"/>
    </row>
    <row r="160" spans="1:29" s="89" customFormat="1" ht="32.25" hidden="1" customHeight="1" x14ac:dyDescent="0.25">
      <c r="A160" s="321">
        <v>4.14499999999998</v>
      </c>
      <c r="B160" s="60" t="s">
        <v>1756</v>
      </c>
      <c r="C160" s="69" t="s">
        <v>1616</v>
      </c>
      <c r="D160" s="69" t="s">
        <v>3303</v>
      </c>
      <c r="E160" s="25" t="s">
        <v>530</v>
      </c>
      <c r="F160" s="29">
        <v>44.68</v>
      </c>
      <c r="G160" s="31">
        <f t="shared" si="7"/>
        <v>0</v>
      </c>
      <c r="H160" s="29">
        <f t="shared" si="8"/>
        <v>0</v>
      </c>
      <c r="I160" s="313"/>
      <c r="J160" s="4"/>
      <c r="K160" s="4"/>
      <c r="L160" s="4"/>
      <c r="M160" s="4"/>
      <c r="N160" s="4"/>
      <c r="O160" s="4"/>
      <c r="P160" s="4"/>
      <c r="Q160" s="4"/>
      <c r="R160" s="4"/>
      <c r="S160" s="342"/>
      <c r="T160" s="80"/>
      <c r="U160" s="80"/>
      <c r="V160" s="80"/>
      <c r="W160" s="80"/>
      <c r="X160" s="80"/>
      <c r="Y160" s="80"/>
      <c r="Z160" s="80"/>
      <c r="AA160" s="80"/>
      <c r="AB160" s="80"/>
      <c r="AC160" s="90"/>
    </row>
    <row r="161" spans="1:29" s="89" customFormat="1" ht="32.25" hidden="1" customHeight="1" x14ac:dyDescent="0.25">
      <c r="A161" s="321">
        <v>4.1459999999999804</v>
      </c>
      <c r="B161" s="60" t="s">
        <v>1757</v>
      </c>
      <c r="C161" s="69" t="s">
        <v>1616</v>
      </c>
      <c r="D161" s="69" t="s">
        <v>3304</v>
      </c>
      <c r="E161" s="25" t="s">
        <v>530</v>
      </c>
      <c r="F161" s="29">
        <v>51.65</v>
      </c>
      <c r="G161" s="31">
        <f t="shared" si="7"/>
        <v>0</v>
      </c>
      <c r="H161" s="29">
        <f t="shared" si="8"/>
        <v>0</v>
      </c>
      <c r="I161" s="313"/>
      <c r="J161" s="4"/>
      <c r="K161" s="4"/>
      <c r="L161" s="4"/>
      <c r="M161" s="4"/>
      <c r="N161" s="4"/>
      <c r="O161" s="4"/>
      <c r="P161" s="4"/>
      <c r="Q161" s="4"/>
      <c r="R161" s="4"/>
      <c r="S161" s="342"/>
      <c r="T161" s="80"/>
      <c r="U161" s="80"/>
      <c r="V161" s="80"/>
      <c r="W161" s="80"/>
      <c r="X161" s="80"/>
      <c r="Y161" s="80"/>
      <c r="Z161" s="80"/>
      <c r="AA161" s="80"/>
      <c r="AB161" s="80"/>
      <c r="AC161" s="90"/>
    </row>
    <row r="162" spans="1:29" s="89" customFormat="1" ht="32.25" hidden="1" customHeight="1" x14ac:dyDescent="0.25">
      <c r="A162" s="321">
        <v>4.1469999999999798</v>
      </c>
      <c r="B162" s="60" t="s">
        <v>1758</v>
      </c>
      <c r="C162" s="69" t="s">
        <v>1616</v>
      </c>
      <c r="D162" s="69" t="s">
        <v>3305</v>
      </c>
      <c r="E162" s="25" t="s">
        <v>530</v>
      </c>
      <c r="F162" s="29">
        <v>56.78</v>
      </c>
      <c r="G162" s="31">
        <f t="shared" si="7"/>
        <v>0</v>
      </c>
      <c r="H162" s="29">
        <f t="shared" si="8"/>
        <v>0</v>
      </c>
      <c r="I162" s="313"/>
      <c r="J162" s="4"/>
      <c r="K162" s="4"/>
      <c r="L162" s="4"/>
      <c r="M162" s="4"/>
      <c r="N162" s="4"/>
      <c r="O162" s="4"/>
      <c r="P162" s="4"/>
      <c r="Q162" s="4"/>
      <c r="R162" s="4"/>
      <c r="S162" s="342"/>
      <c r="T162" s="80"/>
      <c r="U162" s="80"/>
      <c r="V162" s="80"/>
      <c r="W162" s="80"/>
      <c r="X162" s="80"/>
      <c r="Y162" s="80"/>
      <c r="Z162" s="80"/>
      <c r="AA162" s="80"/>
      <c r="AB162" s="80"/>
      <c r="AC162" s="90"/>
    </row>
    <row r="163" spans="1:29" s="89" customFormat="1" ht="32.25" hidden="1" customHeight="1" x14ac:dyDescent="0.25">
      <c r="A163" s="321">
        <v>4.1479999999999704</v>
      </c>
      <c r="B163" s="60" t="s">
        <v>1759</v>
      </c>
      <c r="C163" s="69" t="s">
        <v>1616</v>
      </c>
      <c r="D163" s="69" t="s">
        <v>3306</v>
      </c>
      <c r="E163" s="25" t="s">
        <v>530</v>
      </c>
      <c r="F163" s="29">
        <v>24.82</v>
      </c>
      <c r="G163" s="31">
        <f t="shared" si="7"/>
        <v>0</v>
      </c>
      <c r="H163" s="29">
        <f t="shared" si="8"/>
        <v>0</v>
      </c>
      <c r="I163" s="313"/>
      <c r="J163" s="4"/>
      <c r="K163" s="4"/>
      <c r="L163" s="4"/>
      <c r="M163" s="4"/>
      <c r="N163" s="4"/>
      <c r="O163" s="4"/>
      <c r="P163" s="4"/>
      <c r="Q163" s="4"/>
      <c r="R163" s="4"/>
      <c r="S163" s="342"/>
      <c r="T163" s="80"/>
      <c r="U163" s="80"/>
      <c r="V163" s="80"/>
      <c r="W163" s="80"/>
      <c r="X163" s="80"/>
      <c r="Y163" s="80"/>
      <c r="Z163" s="80"/>
      <c r="AA163" s="80"/>
      <c r="AB163" s="80"/>
      <c r="AC163" s="90"/>
    </row>
    <row r="164" spans="1:29" s="89" customFormat="1" ht="32.25" hidden="1" customHeight="1" x14ac:dyDescent="0.25">
      <c r="A164" s="321">
        <v>4.1489999999999698</v>
      </c>
      <c r="B164" s="60" t="s">
        <v>1760</v>
      </c>
      <c r="C164" s="69" t="s">
        <v>1616</v>
      </c>
      <c r="D164" s="69" t="s">
        <v>3307</v>
      </c>
      <c r="E164" s="25" t="s">
        <v>530</v>
      </c>
      <c r="F164" s="29">
        <v>27.53</v>
      </c>
      <c r="G164" s="31">
        <f t="shared" si="7"/>
        <v>0</v>
      </c>
      <c r="H164" s="29">
        <f t="shared" si="8"/>
        <v>0</v>
      </c>
      <c r="I164" s="313"/>
      <c r="J164" s="4"/>
      <c r="K164" s="4"/>
      <c r="L164" s="4"/>
      <c r="M164" s="4"/>
      <c r="N164" s="4"/>
      <c r="O164" s="4"/>
      <c r="P164" s="4"/>
      <c r="Q164" s="4"/>
      <c r="R164" s="4"/>
      <c r="S164" s="342"/>
      <c r="T164" s="80"/>
      <c r="U164" s="80"/>
      <c r="V164" s="80"/>
      <c r="W164" s="80"/>
      <c r="X164" s="80"/>
      <c r="Y164" s="80"/>
      <c r="Z164" s="80"/>
      <c r="AA164" s="80"/>
      <c r="AB164" s="80"/>
      <c r="AC164" s="90"/>
    </row>
    <row r="165" spans="1:29" s="89" customFormat="1" ht="32.25" hidden="1" customHeight="1" x14ac:dyDescent="0.25">
      <c r="A165" s="321">
        <v>4.1499999999999702</v>
      </c>
      <c r="B165" s="60" t="s">
        <v>1761</v>
      </c>
      <c r="C165" s="69" t="s">
        <v>1616</v>
      </c>
      <c r="D165" s="69" t="s">
        <v>3308</v>
      </c>
      <c r="E165" s="25" t="s">
        <v>530</v>
      </c>
      <c r="F165" s="29">
        <v>37.85</v>
      </c>
      <c r="G165" s="31">
        <f t="shared" ref="G165:G197" si="9">SUM(J165:S165)</f>
        <v>0</v>
      </c>
      <c r="H165" s="29">
        <f t="shared" ref="H165:H197" si="10">F165*G165</f>
        <v>0</v>
      </c>
      <c r="I165" s="313"/>
      <c r="J165" s="4"/>
      <c r="K165" s="4"/>
      <c r="L165" s="4"/>
      <c r="M165" s="4"/>
      <c r="N165" s="4"/>
      <c r="O165" s="4"/>
      <c r="P165" s="4"/>
      <c r="Q165" s="4"/>
      <c r="R165" s="4"/>
      <c r="S165" s="342"/>
      <c r="T165" s="80"/>
      <c r="U165" s="80"/>
      <c r="V165" s="80"/>
      <c r="W165" s="80"/>
      <c r="X165" s="80"/>
      <c r="Y165" s="80"/>
      <c r="Z165" s="80"/>
      <c r="AA165" s="80"/>
      <c r="AB165" s="80"/>
      <c r="AC165" s="90"/>
    </row>
    <row r="166" spans="1:29" s="89" customFormat="1" ht="32.25" hidden="1" customHeight="1" x14ac:dyDescent="0.25">
      <c r="A166" s="321">
        <v>4.1509999999999696</v>
      </c>
      <c r="B166" s="60" t="s">
        <v>1762</v>
      </c>
      <c r="C166" s="69" t="s">
        <v>1616</v>
      </c>
      <c r="D166" s="69" t="s">
        <v>3309</v>
      </c>
      <c r="E166" s="25" t="s">
        <v>530</v>
      </c>
      <c r="F166" s="29">
        <v>46.53</v>
      </c>
      <c r="G166" s="31">
        <f t="shared" si="9"/>
        <v>0</v>
      </c>
      <c r="H166" s="29">
        <f t="shared" si="10"/>
        <v>0</v>
      </c>
      <c r="I166" s="313"/>
      <c r="J166" s="4"/>
      <c r="K166" s="4"/>
      <c r="L166" s="4"/>
      <c r="M166" s="4"/>
      <c r="N166" s="4"/>
      <c r="O166" s="4"/>
      <c r="P166" s="4"/>
      <c r="Q166" s="4"/>
      <c r="R166" s="4"/>
      <c r="S166" s="342"/>
      <c r="T166" s="80"/>
      <c r="U166" s="80"/>
      <c r="V166" s="80"/>
      <c r="W166" s="80"/>
      <c r="X166" s="80"/>
      <c r="Y166" s="80"/>
      <c r="Z166" s="80"/>
      <c r="AA166" s="80"/>
      <c r="AB166" s="80"/>
      <c r="AC166" s="90"/>
    </row>
    <row r="167" spans="1:29" s="89" customFormat="1" ht="32.25" hidden="1" customHeight="1" x14ac:dyDescent="0.25">
      <c r="A167" s="321">
        <v>4.1519999999999699</v>
      </c>
      <c r="B167" s="60" t="s">
        <v>1763</v>
      </c>
      <c r="C167" s="69" t="s">
        <v>1616</v>
      </c>
      <c r="D167" s="69" t="s">
        <v>3310</v>
      </c>
      <c r="E167" s="25" t="s">
        <v>530</v>
      </c>
      <c r="F167" s="29">
        <v>48.39</v>
      </c>
      <c r="G167" s="31">
        <f t="shared" si="9"/>
        <v>0</v>
      </c>
      <c r="H167" s="29">
        <f t="shared" si="10"/>
        <v>0</v>
      </c>
      <c r="I167" s="313"/>
      <c r="J167" s="4"/>
      <c r="K167" s="4"/>
      <c r="L167" s="4"/>
      <c r="M167" s="4"/>
      <c r="N167" s="4"/>
      <c r="O167" s="4"/>
      <c r="P167" s="4"/>
      <c r="Q167" s="4"/>
      <c r="R167" s="4"/>
      <c r="S167" s="342"/>
      <c r="T167" s="80"/>
      <c r="U167" s="80"/>
      <c r="V167" s="80"/>
      <c r="W167" s="80"/>
      <c r="X167" s="80"/>
      <c r="Y167" s="80"/>
      <c r="Z167" s="80"/>
      <c r="AA167" s="80"/>
      <c r="AB167" s="80"/>
      <c r="AC167" s="90"/>
    </row>
    <row r="168" spans="1:29" s="89" customFormat="1" ht="32.25" hidden="1" customHeight="1" x14ac:dyDescent="0.25">
      <c r="A168" s="321">
        <v>4.1529999999999703</v>
      </c>
      <c r="B168" s="60" t="s">
        <v>1764</v>
      </c>
      <c r="C168" s="69" t="s">
        <v>1617</v>
      </c>
      <c r="D168" s="69" t="s">
        <v>3311</v>
      </c>
      <c r="E168" s="25" t="s">
        <v>531</v>
      </c>
      <c r="F168" s="29">
        <v>532.80999999999995</v>
      </c>
      <c r="G168" s="31">
        <f t="shared" si="9"/>
        <v>0</v>
      </c>
      <c r="H168" s="29">
        <f t="shared" si="10"/>
        <v>0</v>
      </c>
      <c r="I168" s="313"/>
      <c r="J168" s="4"/>
      <c r="K168" s="4"/>
      <c r="L168" s="4"/>
      <c r="M168" s="4"/>
      <c r="N168" s="4"/>
      <c r="O168" s="4"/>
      <c r="P168" s="4"/>
      <c r="Q168" s="4"/>
      <c r="R168" s="4"/>
      <c r="S168" s="342"/>
      <c r="T168" s="80"/>
      <c r="U168" s="80"/>
      <c r="V168" s="80"/>
      <c r="W168" s="80"/>
      <c r="X168" s="80"/>
      <c r="Y168" s="80"/>
      <c r="Z168" s="80"/>
      <c r="AA168" s="80"/>
      <c r="AB168" s="80"/>
      <c r="AC168" s="90"/>
    </row>
    <row r="169" spans="1:29" s="89" customFormat="1" ht="32.25" hidden="1" customHeight="1" x14ac:dyDescent="0.25">
      <c r="A169" s="321">
        <v>4.1539999999999697</v>
      </c>
      <c r="B169" s="60" t="s">
        <v>1765</v>
      </c>
      <c r="C169" s="69" t="s">
        <v>1617</v>
      </c>
      <c r="D169" s="69" t="s">
        <v>3312</v>
      </c>
      <c r="E169" s="25" t="s">
        <v>531</v>
      </c>
      <c r="F169" s="29">
        <v>606.76</v>
      </c>
      <c r="G169" s="31">
        <f t="shared" si="9"/>
        <v>0</v>
      </c>
      <c r="H169" s="29">
        <f t="shared" si="10"/>
        <v>0</v>
      </c>
      <c r="I169" s="313"/>
      <c r="J169" s="4"/>
      <c r="K169" s="4"/>
      <c r="L169" s="4"/>
      <c r="M169" s="4"/>
      <c r="N169" s="4"/>
      <c r="O169" s="4"/>
      <c r="P169" s="4"/>
      <c r="Q169" s="4"/>
      <c r="R169" s="4"/>
      <c r="S169" s="342"/>
      <c r="T169" s="80"/>
      <c r="U169" s="80"/>
      <c r="V169" s="80"/>
      <c r="W169" s="80"/>
      <c r="X169" s="80"/>
      <c r="Y169" s="80"/>
      <c r="Z169" s="80"/>
      <c r="AA169" s="80"/>
      <c r="AB169" s="80"/>
      <c r="AC169" s="90"/>
    </row>
    <row r="170" spans="1:29" s="89" customFormat="1" ht="32.25" hidden="1" customHeight="1" x14ac:dyDescent="0.25">
      <c r="A170" s="321">
        <v>4.1549999999999701</v>
      </c>
      <c r="B170" s="60" t="s">
        <v>1766</v>
      </c>
      <c r="C170" s="69" t="s">
        <v>1617</v>
      </c>
      <c r="D170" s="69" t="s">
        <v>3313</v>
      </c>
      <c r="E170" s="25" t="s">
        <v>531</v>
      </c>
      <c r="F170" s="29">
        <v>684.06</v>
      </c>
      <c r="G170" s="31">
        <f t="shared" si="9"/>
        <v>0</v>
      </c>
      <c r="H170" s="29">
        <f t="shared" si="10"/>
        <v>0</v>
      </c>
      <c r="I170" s="313"/>
      <c r="J170" s="4"/>
      <c r="K170" s="4"/>
      <c r="L170" s="4"/>
      <c r="M170" s="4"/>
      <c r="N170" s="4"/>
      <c r="O170" s="4"/>
      <c r="P170" s="4"/>
      <c r="Q170" s="4"/>
      <c r="R170" s="4"/>
      <c r="S170" s="342"/>
      <c r="T170" s="80"/>
      <c r="U170" s="80"/>
      <c r="V170" s="80"/>
      <c r="W170" s="80"/>
      <c r="X170" s="80"/>
      <c r="Y170" s="80"/>
      <c r="Z170" s="80"/>
      <c r="AA170" s="80"/>
      <c r="AB170" s="80"/>
      <c r="AC170" s="90"/>
    </row>
    <row r="171" spans="1:29" s="89" customFormat="1" ht="32.25" hidden="1" customHeight="1" x14ac:dyDescent="0.25">
      <c r="A171" s="321">
        <v>4.1559999999999704</v>
      </c>
      <c r="B171" s="60" t="s">
        <v>1767</v>
      </c>
      <c r="C171" s="69" t="s">
        <v>1618</v>
      </c>
      <c r="D171" s="69" t="s">
        <v>3314</v>
      </c>
      <c r="E171" s="25" t="s">
        <v>531</v>
      </c>
      <c r="F171" s="29">
        <v>15.62</v>
      </c>
      <c r="G171" s="31">
        <f t="shared" si="9"/>
        <v>0</v>
      </c>
      <c r="H171" s="29">
        <f t="shared" si="10"/>
        <v>0</v>
      </c>
      <c r="I171" s="313"/>
      <c r="J171" s="4"/>
      <c r="K171" s="4"/>
      <c r="L171" s="4"/>
      <c r="M171" s="4"/>
      <c r="N171" s="4"/>
      <c r="O171" s="4"/>
      <c r="P171" s="4"/>
      <c r="Q171" s="4"/>
      <c r="R171" s="4"/>
      <c r="S171" s="342"/>
      <c r="T171" s="80"/>
      <c r="U171" s="80"/>
      <c r="V171" s="80"/>
      <c r="W171" s="80"/>
      <c r="X171" s="80"/>
      <c r="Y171" s="80"/>
      <c r="Z171" s="80"/>
      <c r="AA171" s="80"/>
      <c r="AB171" s="80"/>
      <c r="AC171" s="90"/>
    </row>
    <row r="172" spans="1:29" s="89" customFormat="1" ht="32.25" hidden="1" customHeight="1" x14ac:dyDescent="0.25">
      <c r="A172" s="321">
        <v>4.1569999999999698</v>
      </c>
      <c r="B172" s="60" t="s">
        <v>1768</v>
      </c>
      <c r="C172" s="69" t="s">
        <v>1618</v>
      </c>
      <c r="D172" s="69" t="s">
        <v>3315</v>
      </c>
      <c r="E172" s="25" t="s">
        <v>531</v>
      </c>
      <c r="F172" s="29">
        <v>20.62</v>
      </c>
      <c r="G172" s="31">
        <f t="shared" si="9"/>
        <v>0</v>
      </c>
      <c r="H172" s="29">
        <f t="shared" si="10"/>
        <v>0</v>
      </c>
      <c r="I172" s="313"/>
      <c r="J172" s="4"/>
      <c r="K172" s="4"/>
      <c r="L172" s="4"/>
      <c r="M172" s="4"/>
      <c r="N172" s="4"/>
      <c r="O172" s="4"/>
      <c r="P172" s="4"/>
      <c r="Q172" s="4"/>
      <c r="R172" s="4"/>
      <c r="S172" s="342"/>
      <c r="T172" s="80"/>
      <c r="U172" s="80"/>
      <c r="V172" s="80"/>
      <c r="W172" s="80"/>
      <c r="X172" s="80"/>
      <c r="Y172" s="80"/>
      <c r="Z172" s="80"/>
      <c r="AA172" s="80"/>
      <c r="AB172" s="80"/>
      <c r="AC172" s="90"/>
    </row>
    <row r="173" spans="1:29" s="89" customFormat="1" ht="32.25" hidden="1" customHeight="1" x14ac:dyDescent="0.25">
      <c r="A173" s="321">
        <v>4.1579999999999702</v>
      </c>
      <c r="B173" s="60" t="s">
        <v>1769</v>
      </c>
      <c r="C173" s="69" t="s">
        <v>1618</v>
      </c>
      <c r="D173" s="69" t="s">
        <v>3316</v>
      </c>
      <c r="E173" s="25" t="s">
        <v>531</v>
      </c>
      <c r="F173" s="29">
        <v>22.5</v>
      </c>
      <c r="G173" s="31">
        <f t="shared" si="9"/>
        <v>0</v>
      </c>
      <c r="H173" s="29">
        <f t="shared" si="10"/>
        <v>0</v>
      </c>
      <c r="I173" s="313"/>
      <c r="J173" s="4"/>
      <c r="K173" s="4"/>
      <c r="L173" s="4"/>
      <c r="M173" s="4"/>
      <c r="N173" s="4"/>
      <c r="O173" s="4"/>
      <c r="P173" s="4"/>
      <c r="Q173" s="4"/>
      <c r="R173" s="4"/>
      <c r="S173" s="342"/>
      <c r="T173" s="80"/>
      <c r="U173" s="80"/>
      <c r="V173" s="80"/>
      <c r="W173" s="80"/>
      <c r="X173" s="80"/>
      <c r="Y173" s="80"/>
      <c r="Z173" s="80"/>
      <c r="AA173" s="80"/>
      <c r="AB173" s="80"/>
      <c r="AC173" s="90"/>
    </row>
    <row r="174" spans="1:29" s="89" customFormat="1" ht="32.25" hidden="1" customHeight="1" x14ac:dyDescent="0.25">
      <c r="A174" s="321">
        <v>4.1589999999999696</v>
      </c>
      <c r="B174" s="60" t="s">
        <v>1770</v>
      </c>
      <c r="C174" s="69" t="s">
        <v>1619</v>
      </c>
      <c r="D174" s="69" t="s">
        <v>3317</v>
      </c>
      <c r="E174" s="25" t="s">
        <v>528</v>
      </c>
      <c r="F174" s="29">
        <v>262.5</v>
      </c>
      <c r="G174" s="31">
        <f t="shared" si="9"/>
        <v>0</v>
      </c>
      <c r="H174" s="29">
        <f t="shared" si="10"/>
        <v>0</v>
      </c>
      <c r="I174" s="313"/>
      <c r="J174" s="4"/>
      <c r="K174" s="4"/>
      <c r="L174" s="4"/>
      <c r="M174" s="4"/>
      <c r="N174" s="4"/>
      <c r="O174" s="4"/>
      <c r="P174" s="4"/>
      <c r="Q174" s="4"/>
      <c r="R174" s="4"/>
      <c r="S174" s="342"/>
      <c r="T174" s="80"/>
      <c r="U174" s="80"/>
      <c r="V174" s="80"/>
      <c r="W174" s="80"/>
      <c r="X174" s="80"/>
      <c r="Y174" s="80"/>
      <c r="Z174" s="80"/>
      <c r="AA174" s="80"/>
      <c r="AB174" s="80"/>
      <c r="AC174" s="90"/>
    </row>
    <row r="175" spans="1:29" s="89" customFormat="1" ht="32.25" hidden="1" customHeight="1" x14ac:dyDescent="0.25">
      <c r="A175" s="321">
        <v>4.1599999999999699</v>
      </c>
      <c r="B175" s="60" t="s">
        <v>1771</v>
      </c>
      <c r="C175" s="69" t="s">
        <v>1619</v>
      </c>
      <c r="D175" s="69" t="s">
        <v>3318</v>
      </c>
      <c r="E175" s="25" t="s">
        <v>528</v>
      </c>
      <c r="F175" s="29">
        <v>301.35000000000002</v>
      </c>
      <c r="G175" s="31">
        <f t="shared" si="9"/>
        <v>0</v>
      </c>
      <c r="H175" s="29">
        <f t="shared" si="10"/>
        <v>0</v>
      </c>
      <c r="I175" s="313"/>
      <c r="J175" s="4"/>
      <c r="K175" s="4"/>
      <c r="L175" s="4"/>
      <c r="M175" s="4"/>
      <c r="N175" s="4"/>
      <c r="O175" s="4"/>
      <c r="P175" s="4"/>
      <c r="Q175" s="4"/>
      <c r="R175" s="4"/>
      <c r="S175" s="342"/>
      <c r="T175" s="80"/>
      <c r="U175" s="80"/>
      <c r="V175" s="80"/>
      <c r="W175" s="80"/>
      <c r="X175" s="80"/>
      <c r="Y175" s="80"/>
      <c r="Z175" s="80"/>
      <c r="AA175" s="80"/>
      <c r="AB175" s="80"/>
      <c r="AC175" s="90"/>
    </row>
    <row r="176" spans="1:29" s="89" customFormat="1" ht="32.25" hidden="1" customHeight="1" x14ac:dyDescent="0.25">
      <c r="A176" s="321">
        <v>4.1609999999999703</v>
      </c>
      <c r="B176" s="60" t="s">
        <v>1772</v>
      </c>
      <c r="C176" s="69" t="s">
        <v>1620</v>
      </c>
      <c r="D176" s="69" t="s">
        <v>3319</v>
      </c>
      <c r="E176" s="25" t="s">
        <v>530</v>
      </c>
      <c r="F176" s="29">
        <v>203.12</v>
      </c>
      <c r="G176" s="31">
        <f t="shared" si="9"/>
        <v>0</v>
      </c>
      <c r="H176" s="29">
        <f t="shared" si="10"/>
        <v>0</v>
      </c>
      <c r="I176" s="313"/>
      <c r="J176" s="4"/>
      <c r="K176" s="4"/>
      <c r="L176" s="4"/>
      <c r="M176" s="4"/>
      <c r="N176" s="4"/>
      <c r="O176" s="4"/>
      <c r="P176" s="4"/>
      <c r="Q176" s="4"/>
      <c r="R176" s="4"/>
      <c r="S176" s="342"/>
      <c r="T176" s="80"/>
      <c r="U176" s="80"/>
      <c r="V176" s="80"/>
      <c r="W176" s="80"/>
      <c r="X176" s="80"/>
      <c r="Y176" s="80"/>
      <c r="Z176" s="80"/>
      <c r="AA176" s="80"/>
      <c r="AB176" s="80"/>
      <c r="AC176" s="90"/>
    </row>
    <row r="177" spans="1:29" s="89" customFormat="1" ht="32.25" hidden="1" customHeight="1" x14ac:dyDescent="0.25">
      <c r="A177" s="321">
        <v>4.1619999999999697</v>
      </c>
      <c r="B177" s="60" t="s">
        <v>1773</v>
      </c>
      <c r="C177" s="69" t="s">
        <v>1620</v>
      </c>
      <c r="D177" s="69" t="s">
        <v>3320</v>
      </c>
      <c r="E177" s="25" t="s">
        <v>528</v>
      </c>
      <c r="F177" s="29">
        <v>188.12</v>
      </c>
      <c r="G177" s="31">
        <f t="shared" si="9"/>
        <v>0</v>
      </c>
      <c r="H177" s="29">
        <f t="shared" si="10"/>
        <v>0</v>
      </c>
      <c r="I177" s="313"/>
      <c r="J177" s="4"/>
      <c r="K177" s="4"/>
      <c r="L177" s="4"/>
      <c r="M177" s="4"/>
      <c r="N177" s="4"/>
      <c r="O177" s="4"/>
      <c r="P177" s="4"/>
      <c r="Q177" s="4"/>
      <c r="R177" s="4"/>
      <c r="S177" s="342"/>
      <c r="T177" s="80"/>
      <c r="U177" s="80"/>
      <c r="V177" s="80"/>
      <c r="W177" s="80"/>
      <c r="X177" s="80"/>
      <c r="Y177" s="80"/>
      <c r="Z177" s="80"/>
      <c r="AA177" s="80"/>
      <c r="AB177" s="80"/>
      <c r="AC177" s="90"/>
    </row>
    <row r="178" spans="1:29" s="89" customFormat="1" ht="32.25" hidden="1" customHeight="1" x14ac:dyDescent="0.25">
      <c r="A178" s="321">
        <v>4.1629999999999701</v>
      </c>
      <c r="B178" s="60" t="s">
        <v>1774</v>
      </c>
      <c r="C178" s="69" t="s">
        <v>1621</v>
      </c>
      <c r="D178" s="69" t="s">
        <v>3321</v>
      </c>
      <c r="E178" s="25" t="s">
        <v>530</v>
      </c>
      <c r="F178" s="29">
        <v>503.44</v>
      </c>
      <c r="G178" s="31">
        <f t="shared" si="9"/>
        <v>0</v>
      </c>
      <c r="H178" s="29">
        <f t="shared" si="10"/>
        <v>0</v>
      </c>
      <c r="I178" s="313"/>
      <c r="J178" s="4"/>
      <c r="K178" s="4"/>
      <c r="L178" s="4"/>
      <c r="M178" s="4"/>
      <c r="N178" s="4"/>
      <c r="O178" s="4"/>
      <c r="P178" s="4"/>
      <c r="Q178" s="4"/>
      <c r="R178" s="4"/>
      <c r="S178" s="342"/>
      <c r="T178" s="80"/>
      <c r="U178" s="80"/>
      <c r="V178" s="80"/>
      <c r="W178" s="80"/>
      <c r="X178" s="80"/>
      <c r="Y178" s="80"/>
      <c r="Z178" s="80"/>
      <c r="AA178" s="80"/>
      <c r="AB178" s="80"/>
      <c r="AC178" s="90"/>
    </row>
    <row r="179" spans="1:29" s="89" customFormat="1" ht="32.25" hidden="1" customHeight="1" x14ac:dyDescent="0.25">
      <c r="A179" s="321">
        <v>4.1639999999999704</v>
      </c>
      <c r="B179" s="60" t="s">
        <v>1775</v>
      </c>
      <c r="C179" s="69" t="s">
        <v>1621</v>
      </c>
      <c r="D179" s="69" t="s">
        <v>3322</v>
      </c>
      <c r="E179" s="25" t="s">
        <v>528</v>
      </c>
      <c r="F179" s="29">
        <v>443.44</v>
      </c>
      <c r="G179" s="31">
        <f t="shared" si="9"/>
        <v>0</v>
      </c>
      <c r="H179" s="29">
        <f t="shared" si="10"/>
        <v>0</v>
      </c>
      <c r="I179" s="313"/>
      <c r="J179" s="4"/>
      <c r="K179" s="4"/>
      <c r="L179" s="4"/>
      <c r="M179" s="4"/>
      <c r="N179" s="4"/>
      <c r="O179" s="4"/>
      <c r="P179" s="4"/>
      <c r="Q179" s="4"/>
      <c r="R179" s="4"/>
      <c r="S179" s="342"/>
      <c r="T179" s="80"/>
      <c r="U179" s="80"/>
      <c r="V179" s="80"/>
      <c r="W179" s="80"/>
      <c r="X179" s="80"/>
      <c r="Y179" s="80"/>
      <c r="Z179" s="80"/>
      <c r="AA179" s="80"/>
      <c r="AB179" s="80"/>
      <c r="AC179" s="90"/>
    </row>
    <row r="180" spans="1:29" s="89" customFormat="1" ht="32.25" hidden="1" customHeight="1" x14ac:dyDescent="0.25">
      <c r="A180" s="321">
        <v>4.1649999999999698</v>
      </c>
      <c r="B180" s="60" t="s">
        <v>1776</v>
      </c>
      <c r="C180" s="69" t="s">
        <v>1622</v>
      </c>
      <c r="D180" s="69" t="s">
        <v>3323</v>
      </c>
      <c r="E180" s="25" t="s">
        <v>530</v>
      </c>
      <c r="F180" s="29">
        <v>568.75</v>
      </c>
      <c r="G180" s="31">
        <f t="shared" si="9"/>
        <v>0</v>
      </c>
      <c r="H180" s="29">
        <f t="shared" si="10"/>
        <v>0</v>
      </c>
      <c r="I180" s="313"/>
      <c r="J180" s="4"/>
      <c r="K180" s="4"/>
      <c r="L180" s="4"/>
      <c r="M180" s="4"/>
      <c r="N180" s="4"/>
      <c r="O180" s="4"/>
      <c r="P180" s="4"/>
      <c r="Q180" s="4"/>
      <c r="R180" s="4"/>
      <c r="S180" s="342"/>
      <c r="T180" s="80"/>
      <c r="U180" s="80"/>
      <c r="V180" s="80"/>
      <c r="W180" s="80"/>
      <c r="X180" s="80"/>
      <c r="Y180" s="80"/>
      <c r="Z180" s="80"/>
      <c r="AA180" s="80"/>
      <c r="AB180" s="80"/>
      <c r="AC180" s="90"/>
    </row>
    <row r="181" spans="1:29" s="89" customFormat="1" ht="32.25" hidden="1" customHeight="1" x14ac:dyDescent="0.25">
      <c r="A181" s="321">
        <v>4.1659999999999604</v>
      </c>
      <c r="B181" s="60" t="s">
        <v>1777</v>
      </c>
      <c r="C181" s="69" t="s">
        <v>1622</v>
      </c>
      <c r="D181" s="69" t="s">
        <v>3324</v>
      </c>
      <c r="E181" s="25" t="s">
        <v>528</v>
      </c>
      <c r="F181" s="29">
        <v>468.75</v>
      </c>
      <c r="G181" s="31">
        <f t="shared" si="9"/>
        <v>0</v>
      </c>
      <c r="H181" s="29">
        <f t="shared" si="10"/>
        <v>0</v>
      </c>
      <c r="I181" s="313"/>
      <c r="J181" s="4"/>
      <c r="K181" s="4"/>
      <c r="L181" s="4"/>
      <c r="M181" s="4"/>
      <c r="N181" s="4"/>
      <c r="O181" s="4"/>
      <c r="P181" s="4"/>
      <c r="Q181" s="4"/>
      <c r="R181" s="4"/>
      <c r="S181" s="342"/>
      <c r="T181" s="80"/>
      <c r="U181" s="80"/>
      <c r="V181" s="80"/>
      <c r="W181" s="80"/>
      <c r="X181" s="80"/>
      <c r="Y181" s="80"/>
      <c r="Z181" s="80"/>
      <c r="AA181" s="80"/>
      <c r="AB181" s="80"/>
      <c r="AC181" s="90"/>
    </row>
    <row r="182" spans="1:29" s="89" customFormat="1" ht="32.25" hidden="1" customHeight="1" x14ac:dyDescent="0.25">
      <c r="A182" s="321">
        <v>4.1669999999999598</v>
      </c>
      <c r="B182" s="60" t="s">
        <v>1778</v>
      </c>
      <c r="C182" s="69" t="s">
        <v>1623</v>
      </c>
      <c r="D182" s="69" t="s">
        <v>3325</v>
      </c>
      <c r="E182" s="25" t="s">
        <v>528</v>
      </c>
      <c r="F182" s="29">
        <v>285.42</v>
      </c>
      <c r="G182" s="31">
        <f t="shared" si="9"/>
        <v>0</v>
      </c>
      <c r="H182" s="29">
        <f t="shared" si="10"/>
        <v>0</v>
      </c>
      <c r="I182" s="313"/>
      <c r="J182" s="4"/>
      <c r="K182" s="4"/>
      <c r="L182" s="4"/>
      <c r="M182" s="4"/>
      <c r="N182" s="4"/>
      <c r="O182" s="4"/>
      <c r="P182" s="4"/>
      <c r="Q182" s="4"/>
      <c r="R182" s="4"/>
      <c r="S182" s="342"/>
      <c r="T182" s="80"/>
      <c r="U182" s="80"/>
      <c r="V182" s="80"/>
      <c r="W182" s="80"/>
      <c r="X182" s="80"/>
      <c r="Y182" s="80"/>
      <c r="Z182" s="80"/>
      <c r="AA182" s="80"/>
      <c r="AB182" s="80"/>
      <c r="AC182" s="90"/>
    </row>
    <row r="183" spans="1:29" s="89" customFormat="1" ht="32.25" hidden="1" customHeight="1" x14ac:dyDescent="0.25">
      <c r="A183" s="321">
        <v>4.1679999999999602</v>
      </c>
      <c r="B183" s="60" t="s">
        <v>1779</v>
      </c>
      <c r="C183" s="69" t="s">
        <v>1624</v>
      </c>
      <c r="D183" s="69" t="s">
        <v>3326</v>
      </c>
      <c r="E183" s="25" t="s">
        <v>528</v>
      </c>
      <c r="F183" s="29">
        <v>392.76</v>
      </c>
      <c r="G183" s="31">
        <f t="shared" si="9"/>
        <v>0</v>
      </c>
      <c r="H183" s="29">
        <f t="shared" si="10"/>
        <v>0</v>
      </c>
      <c r="I183" s="313"/>
      <c r="J183" s="4"/>
      <c r="K183" s="4"/>
      <c r="L183" s="4"/>
      <c r="M183" s="4"/>
      <c r="N183" s="4"/>
      <c r="O183" s="4"/>
      <c r="P183" s="4"/>
      <c r="Q183" s="4"/>
      <c r="R183" s="4"/>
      <c r="S183" s="342"/>
      <c r="T183" s="80"/>
      <c r="U183" s="80"/>
      <c r="V183" s="80"/>
      <c r="W183" s="80"/>
      <c r="X183" s="80"/>
      <c r="Y183" s="80"/>
      <c r="Z183" s="80"/>
      <c r="AA183" s="80"/>
      <c r="AB183" s="80"/>
      <c r="AC183" s="90"/>
    </row>
    <row r="184" spans="1:29" s="89" customFormat="1" ht="32.25" hidden="1" customHeight="1" x14ac:dyDescent="0.25">
      <c r="A184" s="321">
        <v>4.1689999999999596</v>
      </c>
      <c r="B184" s="60" t="s">
        <v>1780</v>
      </c>
      <c r="C184" s="69" t="s">
        <v>1624</v>
      </c>
      <c r="D184" s="69" t="s">
        <v>3327</v>
      </c>
      <c r="E184" s="25" t="s">
        <v>528</v>
      </c>
      <c r="F184" s="29">
        <v>371.25</v>
      </c>
      <c r="G184" s="31">
        <f t="shared" si="9"/>
        <v>0</v>
      </c>
      <c r="H184" s="29">
        <f t="shared" si="10"/>
        <v>0</v>
      </c>
      <c r="I184" s="313"/>
      <c r="J184" s="4"/>
      <c r="K184" s="4"/>
      <c r="L184" s="4"/>
      <c r="M184" s="4"/>
      <c r="N184" s="4"/>
      <c r="O184" s="4"/>
      <c r="P184" s="4"/>
      <c r="Q184" s="4"/>
      <c r="R184" s="4"/>
      <c r="S184" s="342"/>
      <c r="T184" s="80"/>
      <c r="U184" s="80"/>
      <c r="V184" s="80"/>
      <c r="W184" s="80"/>
      <c r="X184" s="80"/>
      <c r="Y184" s="80"/>
      <c r="Z184" s="80"/>
      <c r="AA184" s="80"/>
      <c r="AB184" s="80"/>
      <c r="AC184" s="90"/>
    </row>
    <row r="185" spans="1:29" s="89" customFormat="1" ht="32.25" hidden="1" customHeight="1" x14ac:dyDescent="0.25">
      <c r="A185" s="321">
        <v>4.16999999999996</v>
      </c>
      <c r="B185" s="60" t="s">
        <v>1781</v>
      </c>
      <c r="C185" s="69" t="s">
        <v>1625</v>
      </c>
      <c r="D185" s="69" t="s">
        <v>3328</v>
      </c>
      <c r="E185" s="25" t="s">
        <v>528</v>
      </c>
      <c r="F185" s="29">
        <v>307.72000000000003</v>
      </c>
      <c r="G185" s="31">
        <f t="shared" si="9"/>
        <v>0</v>
      </c>
      <c r="H185" s="29">
        <f t="shared" si="10"/>
        <v>0</v>
      </c>
      <c r="I185" s="313"/>
      <c r="J185" s="4"/>
      <c r="K185" s="4"/>
      <c r="L185" s="4"/>
      <c r="M185" s="4"/>
      <c r="N185" s="4"/>
      <c r="O185" s="4"/>
      <c r="P185" s="4"/>
      <c r="Q185" s="4"/>
      <c r="R185" s="4"/>
      <c r="S185" s="342"/>
      <c r="T185" s="80"/>
      <c r="U185" s="80"/>
      <c r="V185" s="80"/>
      <c r="W185" s="80"/>
      <c r="X185" s="80"/>
      <c r="Y185" s="80"/>
      <c r="Z185" s="80"/>
      <c r="AA185" s="80"/>
      <c r="AB185" s="80"/>
      <c r="AC185" s="90"/>
    </row>
    <row r="186" spans="1:29" s="89" customFormat="1" ht="32.25" hidden="1" customHeight="1" x14ac:dyDescent="0.25">
      <c r="A186" s="321">
        <v>4.1709999999999603</v>
      </c>
      <c r="B186" s="60" t="s">
        <v>1782</v>
      </c>
      <c r="C186" s="69" t="s">
        <v>1625</v>
      </c>
      <c r="D186" s="69" t="s">
        <v>3329</v>
      </c>
      <c r="E186" s="25" t="s">
        <v>528</v>
      </c>
      <c r="F186" s="29">
        <v>230.62</v>
      </c>
      <c r="G186" s="31">
        <f t="shared" si="9"/>
        <v>0</v>
      </c>
      <c r="H186" s="29">
        <f t="shared" si="10"/>
        <v>0</v>
      </c>
      <c r="I186" s="313"/>
      <c r="J186" s="4"/>
      <c r="K186" s="4"/>
      <c r="L186" s="4"/>
      <c r="M186" s="4"/>
      <c r="N186" s="4"/>
      <c r="O186" s="4"/>
      <c r="P186" s="4"/>
      <c r="Q186" s="4"/>
      <c r="R186" s="4"/>
      <c r="S186" s="342"/>
      <c r="T186" s="80"/>
      <c r="U186" s="80"/>
      <c r="V186" s="80"/>
      <c r="W186" s="80"/>
      <c r="X186" s="80"/>
      <c r="Y186" s="80"/>
      <c r="Z186" s="80"/>
      <c r="AA186" s="80"/>
      <c r="AB186" s="80"/>
      <c r="AC186" s="90"/>
    </row>
    <row r="187" spans="1:29" s="89" customFormat="1" ht="27.75" hidden="1" customHeight="1" x14ac:dyDescent="0.25">
      <c r="A187" s="321">
        <v>4.1719999999999597</v>
      </c>
      <c r="B187" s="60" t="s">
        <v>1783</v>
      </c>
      <c r="C187" s="69" t="s">
        <v>1626</v>
      </c>
      <c r="D187" s="69" t="s">
        <v>3330</v>
      </c>
      <c r="E187" s="25" t="s">
        <v>528</v>
      </c>
      <c r="F187" s="29">
        <v>237.37</v>
      </c>
      <c r="G187" s="31">
        <f t="shared" si="9"/>
        <v>0</v>
      </c>
      <c r="H187" s="29">
        <f t="shared" si="10"/>
        <v>0</v>
      </c>
      <c r="I187" s="313"/>
      <c r="J187" s="4"/>
      <c r="K187" s="4"/>
      <c r="L187" s="4"/>
      <c r="M187" s="4"/>
      <c r="N187" s="4"/>
      <c r="O187" s="4"/>
      <c r="P187" s="4"/>
      <c r="Q187" s="4"/>
      <c r="R187" s="4"/>
      <c r="S187" s="342"/>
      <c r="T187" s="80"/>
      <c r="U187" s="80"/>
      <c r="V187" s="80"/>
      <c r="W187" s="80"/>
      <c r="X187" s="80"/>
      <c r="Y187" s="80"/>
      <c r="Z187" s="80"/>
      <c r="AA187" s="80"/>
      <c r="AB187" s="80"/>
      <c r="AC187" s="90"/>
    </row>
    <row r="188" spans="1:29" s="89" customFormat="1" ht="27.75" hidden="1" customHeight="1" x14ac:dyDescent="0.25">
      <c r="A188" s="321">
        <v>4.1729999999999601</v>
      </c>
      <c r="B188" s="60" t="s">
        <v>1784</v>
      </c>
      <c r="C188" s="69" t="s">
        <v>1626</v>
      </c>
      <c r="D188" s="69" t="s">
        <v>3331</v>
      </c>
      <c r="E188" s="25" t="s">
        <v>528</v>
      </c>
      <c r="F188" s="29">
        <v>339.06</v>
      </c>
      <c r="G188" s="31">
        <f t="shared" si="9"/>
        <v>0</v>
      </c>
      <c r="H188" s="29">
        <f t="shared" si="10"/>
        <v>0</v>
      </c>
      <c r="I188" s="313"/>
      <c r="J188" s="4"/>
      <c r="K188" s="4"/>
      <c r="L188" s="4"/>
      <c r="M188" s="4"/>
      <c r="N188" s="4"/>
      <c r="O188" s="4"/>
      <c r="P188" s="4"/>
      <c r="Q188" s="4"/>
      <c r="R188" s="4"/>
      <c r="S188" s="342"/>
      <c r="T188" s="80"/>
      <c r="U188" s="80"/>
      <c r="V188" s="80"/>
      <c r="W188" s="80"/>
      <c r="X188" s="80"/>
      <c r="Y188" s="80"/>
      <c r="Z188" s="80"/>
      <c r="AA188" s="80"/>
      <c r="AB188" s="80"/>
      <c r="AC188" s="90"/>
    </row>
    <row r="189" spans="1:29" s="89" customFormat="1" ht="27.75" hidden="1" customHeight="1" x14ac:dyDescent="0.25">
      <c r="A189" s="321">
        <v>4.1739999999999604</v>
      </c>
      <c r="B189" s="60" t="s">
        <v>1785</v>
      </c>
      <c r="C189" s="69" t="s">
        <v>1626</v>
      </c>
      <c r="D189" s="69" t="s">
        <v>3332</v>
      </c>
      <c r="E189" s="25" t="s">
        <v>528</v>
      </c>
      <c r="F189" s="29">
        <v>434.06</v>
      </c>
      <c r="G189" s="31">
        <f t="shared" si="9"/>
        <v>0</v>
      </c>
      <c r="H189" s="29">
        <f t="shared" si="10"/>
        <v>0</v>
      </c>
      <c r="I189" s="313"/>
      <c r="J189" s="4"/>
      <c r="K189" s="4"/>
      <c r="L189" s="4"/>
      <c r="M189" s="4"/>
      <c r="N189" s="4"/>
      <c r="O189" s="4"/>
      <c r="P189" s="4"/>
      <c r="Q189" s="4"/>
      <c r="R189" s="4"/>
      <c r="S189" s="342"/>
      <c r="T189" s="80"/>
      <c r="U189" s="80"/>
      <c r="V189" s="80"/>
      <c r="W189" s="80"/>
      <c r="X189" s="80"/>
      <c r="Y189" s="80"/>
      <c r="Z189" s="80"/>
      <c r="AA189" s="80"/>
      <c r="AB189" s="80"/>
      <c r="AC189" s="90"/>
    </row>
    <row r="190" spans="1:29" s="89" customFormat="1" ht="27.75" hidden="1" customHeight="1" x14ac:dyDescent="0.25">
      <c r="A190" s="321">
        <v>4.1749999999999599</v>
      </c>
      <c r="B190" s="60" t="s">
        <v>1786</v>
      </c>
      <c r="C190" s="69" t="s">
        <v>1626</v>
      </c>
      <c r="D190" s="69" t="s">
        <v>3333</v>
      </c>
      <c r="E190" s="25" t="s">
        <v>528</v>
      </c>
      <c r="F190" s="29">
        <v>503.43</v>
      </c>
      <c r="G190" s="31">
        <f t="shared" si="9"/>
        <v>0</v>
      </c>
      <c r="H190" s="29">
        <f t="shared" si="10"/>
        <v>0</v>
      </c>
      <c r="I190" s="313"/>
      <c r="J190" s="4"/>
      <c r="K190" s="4"/>
      <c r="L190" s="4"/>
      <c r="M190" s="4"/>
      <c r="N190" s="4"/>
      <c r="O190" s="4"/>
      <c r="P190" s="4"/>
      <c r="Q190" s="4"/>
      <c r="R190" s="4"/>
      <c r="S190" s="342"/>
      <c r="T190" s="80"/>
      <c r="U190" s="80"/>
      <c r="V190" s="80"/>
      <c r="W190" s="80"/>
      <c r="X190" s="80"/>
      <c r="Y190" s="80"/>
      <c r="Z190" s="80"/>
      <c r="AA190" s="80"/>
      <c r="AB190" s="80"/>
      <c r="AC190" s="90"/>
    </row>
    <row r="191" spans="1:29" s="89" customFormat="1" ht="27.75" hidden="1" customHeight="1" x14ac:dyDescent="0.25">
      <c r="A191" s="321">
        <v>4.1759999999999602</v>
      </c>
      <c r="B191" s="60" t="s">
        <v>1787</v>
      </c>
      <c r="C191" s="69" t="s">
        <v>1626</v>
      </c>
      <c r="D191" s="69" t="s">
        <v>3334</v>
      </c>
      <c r="E191" s="25" t="s">
        <v>528</v>
      </c>
      <c r="F191" s="29">
        <v>287.5</v>
      </c>
      <c r="G191" s="31">
        <f t="shared" si="9"/>
        <v>0</v>
      </c>
      <c r="H191" s="29">
        <f t="shared" si="10"/>
        <v>0</v>
      </c>
      <c r="I191" s="313"/>
      <c r="J191" s="4"/>
      <c r="K191" s="4"/>
      <c r="L191" s="4"/>
      <c r="M191" s="4"/>
      <c r="N191" s="4"/>
      <c r="O191" s="4"/>
      <c r="P191" s="4"/>
      <c r="Q191" s="4"/>
      <c r="R191" s="4"/>
      <c r="S191" s="342"/>
      <c r="T191" s="80"/>
      <c r="U191" s="80"/>
      <c r="V191" s="80"/>
      <c r="W191" s="80"/>
      <c r="X191" s="80"/>
      <c r="Y191" s="80"/>
      <c r="Z191" s="80"/>
      <c r="AA191" s="80"/>
      <c r="AB191" s="80"/>
      <c r="AC191" s="90"/>
    </row>
    <row r="192" spans="1:29" s="89" customFormat="1" ht="27.75" hidden="1" customHeight="1" x14ac:dyDescent="0.25">
      <c r="A192" s="321">
        <v>4.1769999999999596</v>
      </c>
      <c r="B192" s="60" t="s">
        <v>1788</v>
      </c>
      <c r="C192" s="69" t="s">
        <v>1626</v>
      </c>
      <c r="D192" s="69" t="s">
        <v>3335</v>
      </c>
      <c r="E192" s="25" t="s">
        <v>528</v>
      </c>
      <c r="F192" s="29">
        <v>362.19</v>
      </c>
      <c r="G192" s="31">
        <f t="shared" si="9"/>
        <v>0</v>
      </c>
      <c r="H192" s="29">
        <f t="shared" si="10"/>
        <v>0</v>
      </c>
      <c r="I192" s="313"/>
      <c r="J192" s="4"/>
      <c r="K192" s="4"/>
      <c r="L192" s="4"/>
      <c r="M192" s="4"/>
      <c r="N192" s="4"/>
      <c r="O192" s="4"/>
      <c r="P192" s="4"/>
      <c r="Q192" s="4"/>
      <c r="R192" s="4"/>
      <c r="S192" s="342"/>
      <c r="T192" s="80"/>
      <c r="U192" s="80"/>
      <c r="V192" s="80"/>
      <c r="W192" s="80"/>
      <c r="X192" s="80"/>
      <c r="Y192" s="80"/>
      <c r="Z192" s="80"/>
      <c r="AA192" s="80"/>
      <c r="AB192" s="80"/>
      <c r="AC192" s="90"/>
    </row>
    <row r="193" spans="1:29" s="89" customFormat="1" ht="27.75" hidden="1" customHeight="1" x14ac:dyDescent="0.25">
      <c r="A193" s="321">
        <v>4.17799999999996</v>
      </c>
      <c r="B193" s="60" t="s">
        <v>1789</v>
      </c>
      <c r="C193" s="69" t="s">
        <v>1626</v>
      </c>
      <c r="D193" s="69" t="s">
        <v>3336</v>
      </c>
      <c r="E193" s="25" t="s">
        <v>528</v>
      </c>
      <c r="F193" s="29">
        <v>264.37</v>
      </c>
      <c r="G193" s="31">
        <f t="shared" si="9"/>
        <v>0</v>
      </c>
      <c r="H193" s="29">
        <f t="shared" si="10"/>
        <v>0</v>
      </c>
      <c r="I193" s="313"/>
      <c r="J193" s="4"/>
      <c r="K193" s="4"/>
      <c r="L193" s="4"/>
      <c r="M193" s="4"/>
      <c r="N193" s="4"/>
      <c r="O193" s="4"/>
      <c r="P193" s="4"/>
      <c r="Q193" s="4"/>
      <c r="R193" s="4"/>
      <c r="S193" s="342"/>
      <c r="T193" s="80"/>
      <c r="U193" s="80"/>
      <c r="V193" s="80"/>
      <c r="W193" s="80"/>
      <c r="X193" s="80"/>
      <c r="Y193" s="80"/>
      <c r="Z193" s="80"/>
      <c r="AA193" s="80"/>
      <c r="AB193" s="80"/>
      <c r="AC193" s="90"/>
    </row>
    <row r="194" spans="1:29" s="89" customFormat="1" ht="27.75" hidden="1" customHeight="1" x14ac:dyDescent="0.25">
      <c r="A194" s="321">
        <v>4.1789999999999603</v>
      </c>
      <c r="B194" s="60" t="s">
        <v>1790</v>
      </c>
      <c r="C194" s="69" t="s">
        <v>1626</v>
      </c>
      <c r="D194" s="69" t="s">
        <v>3337</v>
      </c>
      <c r="E194" s="25" t="s">
        <v>528</v>
      </c>
      <c r="F194" s="29">
        <v>369.06</v>
      </c>
      <c r="G194" s="31">
        <f t="shared" si="9"/>
        <v>0</v>
      </c>
      <c r="H194" s="29">
        <f t="shared" si="10"/>
        <v>0</v>
      </c>
      <c r="I194" s="313"/>
      <c r="J194" s="4"/>
      <c r="K194" s="4"/>
      <c r="L194" s="4"/>
      <c r="M194" s="4"/>
      <c r="N194" s="4"/>
      <c r="O194" s="4"/>
      <c r="P194" s="4"/>
      <c r="Q194" s="4"/>
      <c r="R194" s="4"/>
      <c r="S194" s="342"/>
      <c r="T194" s="80"/>
      <c r="U194" s="80"/>
      <c r="V194" s="80"/>
      <c r="W194" s="80"/>
      <c r="X194" s="80"/>
      <c r="Y194" s="80"/>
      <c r="Z194" s="80"/>
      <c r="AA194" s="80"/>
      <c r="AB194" s="80"/>
      <c r="AC194" s="90"/>
    </row>
    <row r="195" spans="1:29" s="89" customFormat="1" ht="27.75" hidden="1" customHeight="1" x14ac:dyDescent="0.25">
      <c r="A195" s="321">
        <v>4.1799999999999597</v>
      </c>
      <c r="B195" s="60" t="s">
        <v>1791</v>
      </c>
      <c r="C195" s="69" t="s">
        <v>1626</v>
      </c>
      <c r="D195" s="69" t="s">
        <v>3338</v>
      </c>
      <c r="E195" s="25" t="s">
        <v>528</v>
      </c>
      <c r="F195" s="29">
        <v>317.5</v>
      </c>
      <c r="G195" s="31">
        <f t="shared" si="9"/>
        <v>0</v>
      </c>
      <c r="H195" s="29">
        <f t="shared" si="10"/>
        <v>0</v>
      </c>
      <c r="I195" s="313"/>
      <c r="J195" s="4"/>
      <c r="K195" s="4"/>
      <c r="L195" s="4"/>
      <c r="M195" s="4"/>
      <c r="N195" s="4"/>
      <c r="O195" s="4"/>
      <c r="P195" s="4"/>
      <c r="Q195" s="4"/>
      <c r="R195" s="4"/>
      <c r="S195" s="342"/>
      <c r="T195" s="80"/>
      <c r="U195" s="80"/>
      <c r="V195" s="80"/>
      <c r="W195" s="80"/>
      <c r="X195" s="80"/>
      <c r="Y195" s="80"/>
      <c r="Z195" s="80"/>
      <c r="AA195" s="80"/>
      <c r="AB195" s="80"/>
      <c r="AC195" s="90"/>
    </row>
    <row r="196" spans="1:29" s="89" customFormat="1" ht="27.75" hidden="1" customHeight="1" x14ac:dyDescent="0.25">
      <c r="A196" s="321">
        <v>4.1809999999999601</v>
      </c>
      <c r="B196" s="60" t="s">
        <v>1792</v>
      </c>
      <c r="C196" s="69" t="s">
        <v>1626</v>
      </c>
      <c r="D196" s="69" t="s">
        <v>3339</v>
      </c>
      <c r="E196" s="25" t="s">
        <v>528</v>
      </c>
      <c r="F196" s="29">
        <v>392.19</v>
      </c>
      <c r="G196" s="31">
        <f t="shared" si="9"/>
        <v>0</v>
      </c>
      <c r="H196" s="29">
        <f t="shared" si="10"/>
        <v>0</v>
      </c>
      <c r="I196" s="313"/>
      <c r="J196" s="4"/>
      <c r="K196" s="4"/>
      <c r="L196" s="4"/>
      <c r="M196" s="4"/>
      <c r="N196" s="4"/>
      <c r="O196" s="4"/>
      <c r="P196" s="4"/>
      <c r="Q196" s="4"/>
      <c r="R196" s="4"/>
      <c r="S196" s="342"/>
      <c r="T196" s="80"/>
      <c r="U196" s="80"/>
      <c r="V196" s="80"/>
      <c r="W196" s="80"/>
      <c r="X196" s="80"/>
      <c r="Y196" s="80"/>
      <c r="Z196" s="80"/>
      <c r="AA196" s="80"/>
      <c r="AB196" s="80"/>
      <c r="AC196" s="90"/>
    </row>
    <row r="197" spans="1:29" s="89" customFormat="1" ht="27.75" hidden="1" customHeight="1" x14ac:dyDescent="0.25">
      <c r="A197" s="321">
        <v>4.1819999999999604</v>
      </c>
      <c r="B197" s="60" t="s">
        <v>1793</v>
      </c>
      <c r="C197" s="69" t="s">
        <v>1626</v>
      </c>
      <c r="D197" s="69" t="s">
        <v>3340</v>
      </c>
      <c r="E197" s="25" t="s">
        <v>528</v>
      </c>
      <c r="F197" s="29">
        <v>243.44</v>
      </c>
      <c r="G197" s="31">
        <f t="shared" si="9"/>
        <v>0</v>
      </c>
      <c r="H197" s="29">
        <f t="shared" si="10"/>
        <v>0</v>
      </c>
      <c r="I197" s="313"/>
      <c r="J197" s="4"/>
      <c r="K197" s="4"/>
      <c r="L197" s="4"/>
      <c r="M197" s="4"/>
      <c r="N197" s="4"/>
      <c r="O197" s="4"/>
      <c r="P197" s="4"/>
      <c r="Q197" s="4"/>
      <c r="R197" s="4"/>
      <c r="S197" s="342"/>
      <c r="T197" s="80"/>
      <c r="U197" s="80"/>
      <c r="V197" s="80"/>
      <c r="W197" s="80"/>
      <c r="X197" s="80"/>
      <c r="Y197" s="80"/>
      <c r="Z197" s="80"/>
      <c r="AA197" s="80"/>
      <c r="AB197" s="80"/>
      <c r="AC197" s="90"/>
    </row>
    <row r="198" spans="1:29" s="89" customFormat="1" ht="27.75" hidden="1" customHeight="1" x14ac:dyDescent="0.25">
      <c r="A198" s="321">
        <v>4.1829999999999599</v>
      </c>
      <c r="B198" s="91" t="s">
        <v>1908</v>
      </c>
      <c r="C198" s="207" t="s">
        <v>1906</v>
      </c>
      <c r="D198" s="207" t="s">
        <v>1907</v>
      </c>
      <c r="E198" s="219" t="s">
        <v>529</v>
      </c>
      <c r="F198" s="219">
        <v>5.67</v>
      </c>
      <c r="G198" s="31">
        <f t="shared" ref="G198" si="11">SUM(J198:S198)</f>
        <v>0</v>
      </c>
      <c r="H198" s="29">
        <f t="shared" ref="H198" si="12">F198*G198</f>
        <v>0</v>
      </c>
      <c r="I198" s="313"/>
      <c r="J198" s="4"/>
      <c r="K198" s="4"/>
      <c r="L198" s="4"/>
      <c r="M198" s="4"/>
      <c r="N198" s="4"/>
      <c r="O198" s="4"/>
      <c r="P198" s="4"/>
      <c r="Q198" s="4"/>
      <c r="R198" s="4"/>
      <c r="S198" s="342"/>
      <c r="T198" s="80"/>
      <c r="U198" s="80"/>
      <c r="V198" s="80"/>
      <c r="W198" s="80"/>
      <c r="X198" s="80"/>
      <c r="Y198" s="80"/>
      <c r="Z198" s="80"/>
      <c r="AA198" s="80"/>
      <c r="AB198" s="80"/>
      <c r="AC198" s="90"/>
    </row>
    <row r="199" spans="1:29" s="89" customFormat="1" ht="27.75" hidden="1" customHeight="1" x14ac:dyDescent="0.25">
      <c r="A199" s="321">
        <v>4.1839999999999504</v>
      </c>
      <c r="B199" s="91" t="s">
        <v>1966</v>
      </c>
      <c r="C199" s="207" t="s">
        <v>1965</v>
      </c>
      <c r="D199" s="207" t="s">
        <v>3341</v>
      </c>
      <c r="E199" s="219" t="s">
        <v>531</v>
      </c>
      <c r="F199" s="219">
        <v>81.08</v>
      </c>
      <c r="G199" s="31">
        <f t="shared" ref="G199:G214" si="13">SUM(J199:S199)</f>
        <v>0</v>
      </c>
      <c r="H199" s="29">
        <f t="shared" ref="H199:H214" si="14">F199*G199</f>
        <v>0</v>
      </c>
      <c r="I199" s="313"/>
      <c r="J199" s="4"/>
      <c r="K199" s="4"/>
      <c r="L199" s="4"/>
      <c r="M199" s="4"/>
      <c r="N199" s="4"/>
      <c r="O199" s="4"/>
      <c r="P199" s="4"/>
      <c r="Q199" s="4"/>
      <c r="R199" s="4"/>
      <c r="S199" s="342"/>
      <c r="T199" s="80"/>
      <c r="U199" s="80"/>
      <c r="V199" s="80"/>
      <c r="W199" s="80"/>
      <c r="X199" s="80"/>
      <c r="Y199" s="80"/>
      <c r="Z199" s="80"/>
      <c r="AA199" s="80"/>
      <c r="AB199" s="80"/>
      <c r="AC199" s="90"/>
    </row>
    <row r="200" spans="1:29" s="89" customFormat="1" ht="27.75" hidden="1" customHeight="1" x14ac:dyDescent="0.25">
      <c r="A200" s="321">
        <v>4.1849999999999499</v>
      </c>
      <c r="B200" s="91" t="s">
        <v>1967</v>
      </c>
      <c r="C200" s="207" t="s">
        <v>1965</v>
      </c>
      <c r="D200" s="207" t="s">
        <v>3342</v>
      </c>
      <c r="E200" s="219" t="s">
        <v>528</v>
      </c>
      <c r="F200" s="219">
        <v>83.33</v>
      </c>
      <c r="G200" s="31">
        <f t="shared" si="13"/>
        <v>0</v>
      </c>
      <c r="H200" s="29">
        <f t="shared" si="14"/>
        <v>0</v>
      </c>
      <c r="I200" s="313"/>
      <c r="J200" s="4"/>
      <c r="K200" s="4"/>
      <c r="L200" s="4"/>
      <c r="M200" s="4"/>
      <c r="N200" s="4"/>
      <c r="O200" s="4"/>
      <c r="P200" s="4"/>
      <c r="Q200" s="4"/>
      <c r="R200" s="4"/>
      <c r="S200" s="342"/>
      <c r="T200" s="80"/>
      <c r="U200" s="80"/>
      <c r="V200" s="80"/>
      <c r="W200" s="80"/>
      <c r="X200" s="80"/>
      <c r="Y200" s="80"/>
      <c r="Z200" s="80"/>
      <c r="AA200" s="80"/>
      <c r="AB200" s="80"/>
      <c r="AC200" s="90"/>
    </row>
    <row r="201" spans="1:29" s="89" customFormat="1" ht="27.75" hidden="1" customHeight="1" x14ac:dyDescent="0.25">
      <c r="A201" s="321">
        <v>4.1859999999999502</v>
      </c>
      <c r="B201" s="91" t="s">
        <v>1968</v>
      </c>
      <c r="C201" s="207" t="s">
        <v>1965</v>
      </c>
      <c r="D201" s="207" t="s">
        <v>3343</v>
      </c>
      <c r="E201" s="219" t="s">
        <v>531</v>
      </c>
      <c r="F201" s="219">
        <v>99.56</v>
      </c>
      <c r="G201" s="31">
        <f t="shared" si="13"/>
        <v>0</v>
      </c>
      <c r="H201" s="29">
        <f t="shared" si="14"/>
        <v>0</v>
      </c>
      <c r="I201" s="313"/>
      <c r="J201" s="4"/>
      <c r="K201" s="4"/>
      <c r="L201" s="4"/>
      <c r="M201" s="4"/>
      <c r="N201" s="4"/>
      <c r="O201" s="4"/>
      <c r="P201" s="4"/>
      <c r="Q201" s="4"/>
      <c r="R201" s="4"/>
      <c r="S201" s="342"/>
      <c r="T201" s="80"/>
      <c r="U201" s="80"/>
      <c r="V201" s="80"/>
      <c r="W201" s="80"/>
      <c r="X201" s="80"/>
      <c r="Y201" s="80"/>
      <c r="Z201" s="80"/>
      <c r="AA201" s="80"/>
      <c r="AB201" s="80"/>
      <c r="AC201" s="90"/>
    </row>
    <row r="202" spans="1:29" s="89" customFormat="1" ht="27.75" hidden="1" customHeight="1" x14ac:dyDescent="0.25">
      <c r="A202" s="321">
        <v>4.1869999999999497</v>
      </c>
      <c r="B202" s="91" t="s">
        <v>1969</v>
      </c>
      <c r="C202" s="207" t="s">
        <v>1965</v>
      </c>
      <c r="D202" s="207" t="s">
        <v>3344</v>
      </c>
      <c r="E202" s="219" t="s">
        <v>528</v>
      </c>
      <c r="F202" s="219">
        <v>101.75</v>
      </c>
      <c r="G202" s="31">
        <f t="shared" si="13"/>
        <v>0</v>
      </c>
      <c r="H202" s="29">
        <f t="shared" si="14"/>
        <v>0</v>
      </c>
      <c r="I202" s="313"/>
      <c r="J202" s="4"/>
      <c r="K202" s="4"/>
      <c r="L202" s="4"/>
      <c r="M202" s="4"/>
      <c r="N202" s="4"/>
      <c r="O202" s="4"/>
      <c r="P202" s="4"/>
      <c r="Q202" s="4"/>
      <c r="R202" s="4"/>
      <c r="S202" s="342"/>
      <c r="T202" s="80"/>
      <c r="U202" s="80"/>
      <c r="V202" s="80"/>
      <c r="W202" s="80"/>
      <c r="X202" s="80"/>
      <c r="Y202" s="80"/>
      <c r="Z202" s="80"/>
      <c r="AA202" s="80"/>
      <c r="AB202" s="80"/>
      <c r="AC202" s="90"/>
    </row>
    <row r="203" spans="1:29" s="89" customFormat="1" ht="27.75" hidden="1" customHeight="1" x14ac:dyDescent="0.25">
      <c r="A203" s="321">
        <v>4.18799999999995</v>
      </c>
      <c r="B203" s="91" t="s">
        <v>1970</v>
      </c>
      <c r="C203" s="207" t="s">
        <v>1965</v>
      </c>
      <c r="D203" s="207" t="s">
        <v>3345</v>
      </c>
      <c r="E203" s="219" t="s">
        <v>531</v>
      </c>
      <c r="F203" s="219">
        <v>113.79</v>
      </c>
      <c r="G203" s="31">
        <f t="shared" si="13"/>
        <v>0</v>
      </c>
      <c r="H203" s="29">
        <f t="shared" si="14"/>
        <v>0</v>
      </c>
      <c r="I203" s="313"/>
      <c r="J203" s="4"/>
      <c r="K203" s="4"/>
      <c r="L203" s="4"/>
      <c r="M203" s="4"/>
      <c r="N203" s="4"/>
      <c r="O203" s="4"/>
      <c r="P203" s="4"/>
      <c r="Q203" s="4"/>
      <c r="R203" s="4"/>
      <c r="S203" s="342"/>
      <c r="T203" s="80"/>
      <c r="U203" s="80"/>
      <c r="V203" s="80"/>
      <c r="W203" s="80"/>
      <c r="X203" s="80"/>
      <c r="Y203" s="80"/>
      <c r="Z203" s="80"/>
      <c r="AA203" s="80"/>
      <c r="AB203" s="80"/>
      <c r="AC203" s="90"/>
    </row>
    <row r="204" spans="1:29" s="89" customFormat="1" ht="27.75" hidden="1" customHeight="1" x14ac:dyDescent="0.25">
      <c r="A204" s="321">
        <v>4.1889999999999503</v>
      </c>
      <c r="B204" s="91" t="s">
        <v>1971</v>
      </c>
      <c r="C204" s="207" t="s">
        <v>1965</v>
      </c>
      <c r="D204" s="207" t="s">
        <v>3346</v>
      </c>
      <c r="E204" s="219" t="s">
        <v>528</v>
      </c>
      <c r="F204" s="219">
        <v>116.92</v>
      </c>
      <c r="G204" s="31">
        <f t="shared" si="13"/>
        <v>0</v>
      </c>
      <c r="H204" s="29">
        <f t="shared" si="14"/>
        <v>0</v>
      </c>
      <c r="I204" s="313"/>
      <c r="J204" s="4"/>
      <c r="K204" s="4"/>
      <c r="L204" s="4"/>
      <c r="M204" s="4"/>
      <c r="N204" s="4"/>
      <c r="O204" s="4"/>
      <c r="P204" s="4"/>
      <c r="Q204" s="4"/>
      <c r="R204" s="4"/>
      <c r="S204" s="342"/>
      <c r="T204" s="80"/>
      <c r="U204" s="80"/>
      <c r="V204" s="80"/>
      <c r="W204" s="80"/>
      <c r="X204" s="80"/>
      <c r="Y204" s="80"/>
      <c r="Z204" s="80"/>
      <c r="AA204" s="80"/>
      <c r="AB204" s="80"/>
      <c r="AC204" s="90"/>
    </row>
    <row r="205" spans="1:29" s="89" customFormat="1" ht="27.75" hidden="1" customHeight="1" x14ac:dyDescent="0.25">
      <c r="A205" s="321">
        <v>4.1899999999999498</v>
      </c>
      <c r="B205" s="91" t="s">
        <v>1972</v>
      </c>
      <c r="C205" s="207" t="s">
        <v>1965</v>
      </c>
      <c r="D205" s="207" t="s">
        <v>3347</v>
      </c>
      <c r="E205" s="219" t="s">
        <v>531</v>
      </c>
      <c r="F205" s="219">
        <v>144.38999999999999</v>
      </c>
      <c r="G205" s="31">
        <f t="shared" si="13"/>
        <v>0</v>
      </c>
      <c r="H205" s="29">
        <f t="shared" si="14"/>
        <v>0</v>
      </c>
      <c r="I205" s="313"/>
      <c r="J205" s="4"/>
      <c r="K205" s="4"/>
      <c r="L205" s="4"/>
      <c r="M205" s="4"/>
      <c r="N205" s="4"/>
      <c r="O205" s="4"/>
      <c r="P205" s="4"/>
      <c r="Q205" s="4"/>
      <c r="R205" s="4"/>
      <c r="S205" s="342"/>
      <c r="T205" s="80"/>
      <c r="U205" s="80"/>
      <c r="V205" s="80"/>
      <c r="W205" s="80"/>
      <c r="X205" s="80"/>
      <c r="Y205" s="80"/>
      <c r="Z205" s="80"/>
      <c r="AA205" s="80"/>
      <c r="AB205" s="80"/>
      <c r="AC205" s="90"/>
    </row>
    <row r="206" spans="1:29" s="89" customFormat="1" ht="27.75" hidden="1" customHeight="1" x14ac:dyDescent="0.25">
      <c r="A206" s="321">
        <v>4.1909999999999501</v>
      </c>
      <c r="B206" s="91" t="s">
        <v>1973</v>
      </c>
      <c r="C206" s="207" t="s">
        <v>1965</v>
      </c>
      <c r="D206" s="207" t="s">
        <v>3348</v>
      </c>
      <c r="E206" s="219" t="s">
        <v>528</v>
      </c>
      <c r="F206" s="219">
        <v>146.58000000000001</v>
      </c>
      <c r="G206" s="31">
        <f t="shared" si="13"/>
        <v>0</v>
      </c>
      <c r="H206" s="29">
        <f t="shared" si="14"/>
        <v>0</v>
      </c>
      <c r="I206" s="313"/>
      <c r="J206" s="4"/>
      <c r="K206" s="4"/>
      <c r="L206" s="4"/>
      <c r="M206" s="4"/>
      <c r="N206" s="4"/>
      <c r="O206" s="4"/>
      <c r="P206" s="4"/>
      <c r="Q206" s="4"/>
      <c r="R206" s="4"/>
      <c r="S206" s="342"/>
      <c r="T206" s="80"/>
      <c r="U206" s="80"/>
      <c r="V206" s="80"/>
      <c r="W206" s="80"/>
      <c r="X206" s="80"/>
      <c r="Y206" s="80"/>
      <c r="Z206" s="80"/>
      <c r="AA206" s="80"/>
      <c r="AB206" s="80"/>
      <c r="AC206" s="90"/>
    </row>
    <row r="207" spans="1:29" s="89" customFormat="1" ht="27.75" hidden="1" customHeight="1" x14ac:dyDescent="0.25">
      <c r="A207" s="321">
        <v>4.1919999999999504</v>
      </c>
      <c r="B207" s="91" t="s">
        <v>1974</v>
      </c>
      <c r="C207" s="207" t="s">
        <v>1965</v>
      </c>
      <c r="D207" s="207" t="s">
        <v>3349</v>
      </c>
      <c r="E207" s="219" t="s">
        <v>531</v>
      </c>
      <c r="F207" s="219">
        <v>165.87</v>
      </c>
      <c r="G207" s="31">
        <f t="shared" si="13"/>
        <v>0</v>
      </c>
      <c r="H207" s="29">
        <f t="shared" si="14"/>
        <v>0</v>
      </c>
      <c r="I207" s="313"/>
      <c r="J207" s="4"/>
      <c r="K207" s="4"/>
      <c r="L207" s="4"/>
      <c r="M207" s="4"/>
      <c r="N207" s="4"/>
      <c r="O207" s="4"/>
      <c r="P207" s="4"/>
      <c r="Q207" s="4"/>
      <c r="R207" s="4"/>
      <c r="S207" s="342"/>
      <c r="T207" s="80"/>
      <c r="U207" s="80"/>
      <c r="V207" s="80"/>
      <c r="W207" s="80"/>
      <c r="X207" s="80"/>
      <c r="Y207" s="80"/>
      <c r="Z207" s="80"/>
      <c r="AA207" s="80"/>
      <c r="AB207" s="80"/>
      <c r="AC207" s="90"/>
    </row>
    <row r="208" spans="1:29" s="89" customFormat="1" ht="27.75" hidden="1" customHeight="1" x14ac:dyDescent="0.25">
      <c r="A208" s="321">
        <v>4.1929999999999499</v>
      </c>
      <c r="B208" s="91" t="s">
        <v>1975</v>
      </c>
      <c r="C208" s="207" t="s">
        <v>1965</v>
      </c>
      <c r="D208" s="207" t="s">
        <v>3350</v>
      </c>
      <c r="E208" s="219" t="s">
        <v>528</v>
      </c>
      <c r="F208" s="219">
        <v>169</v>
      </c>
      <c r="G208" s="31">
        <f t="shared" si="13"/>
        <v>0</v>
      </c>
      <c r="H208" s="29">
        <f t="shared" si="14"/>
        <v>0</v>
      </c>
      <c r="I208" s="313"/>
      <c r="J208" s="4"/>
      <c r="K208" s="4"/>
      <c r="L208" s="4"/>
      <c r="M208" s="4"/>
      <c r="N208" s="4"/>
      <c r="O208" s="4"/>
      <c r="P208" s="4"/>
      <c r="Q208" s="4"/>
      <c r="R208" s="4"/>
      <c r="S208" s="342"/>
      <c r="T208" s="80"/>
      <c r="U208" s="80"/>
      <c r="V208" s="80"/>
      <c r="W208" s="80"/>
      <c r="X208" s="80"/>
      <c r="Y208" s="80"/>
      <c r="Z208" s="80"/>
      <c r="AA208" s="80"/>
      <c r="AB208" s="80"/>
      <c r="AC208" s="90"/>
    </row>
    <row r="209" spans="1:29" s="89" customFormat="1" ht="51" hidden="1" customHeight="1" x14ac:dyDescent="0.25">
      <c r="A209" s="321">
        <v>4.1939999999999502</v>
      </c>
      <c r="B209" s="91" t="s">
        <v>2452</v>
      </c>
      <c r="C209" s="229" t="s">
        <v>2445</v>
      </c>
      <c r="D209" s="207" t="s">
        <v>2446</v>
      </c>
      <c r="E209" s="219" t="s">
        <v>531</v>
      </c>
      <c r="F209" s="219">
        <v>21.14</v>
      </c>
      <c r="G209" s="31">
        <f t="shared" si="13"/>
        <v>0</v>
      </c>
      <c r="H209" s="29">
        <f t="shared" si="14"/>
        <v>0</v>
      </c>
      <c r="I209" s="313"/>
      <c r="J209" s="4"/>
      <c r="K209" s="4"/>
      <c r="L209" s="4"/>
      <c r="M209" s="4"/>
      <c r="N209" s="4"/>
      <c r="O209" s="4"/>
      <c r="P209" s="4"/>
      <c r="Q209" s="4"/>
      <c r="R209" s="4"/>
      <c r="S209" s="342"/>
      <c r="T209" s="80"/>
      <c r="U209" s="80"/>
      <c r="V209" s="80"/>
      <c r="W209" s="80"/>
      <c r="X209" s="80"/>
      <c r="Y209" s="80"/>
      <c r="Z209" s="80"/>
      <c r="AA209" s="80"/>
      <c r="AB209" s="80"/>
      <c r="AC209" s="90"/>
    </row>
    <row r="210" spans="1:29" s="89" customFormat="1" ht="51" hidden="1" customHeight="1" x14ac:dyDescent="0.25">
      <c r="A210" s="321">
        <v>4.1949999999999497</v>
      </c>
      <c r="B210" s="91" t="s">
        <v>2453</v>
      </c>
      <c r="C210" s="229" t="s">
        <v>2445</v>
      </c>
      <c r="D210" s="207" t="s">
        <v>2447</v>
      </c>
      <c r="E210" s="219" t="s">
        <v>531</v>
      </c>
      <c r="F210" s="219">
        <v>24.26</v>
      </c>
      <c r="G210" s="31">
        <f t="shared" si="13"/>
        <v>0</v>
      </c>
      <c r="H210" s="29">
        <f t="shared" si="14"/>
        <v>0</v>
      </c>
      <c r="I210" s="313"/>
      <c r="J210" s="4"/>
      <c r="K210" s="4"/>
      <c r="L210" s="4"/>
      <c r="M210" s="4"/>
      <c r="N210" s="4"/>
      <c r="O210" s="4"/>
      <c r="P210" s="4"/>
      <c r="Q210" s="4"/>
      <c r="R210" s="4"/>
      <c r="S210" s="342"/>
      <c r="T210" s="80"/>
      <c r="U210" s="80"/>
      <c r="V210" s="80"/>
      <c r="W210" s="80"/>
      <c r="X210" s="80"/>
      <c r="Y210" s="80"/>
      <c r="Z210" s="80"/>
      <c r="AA210" s="80"/>
      <c r="AB210" s="80"/>
      <c r="AC210" s="90"/>
    </row>
    <row r="211" spans="1:29" s="89" customFormat="1" ht="51" hidden="1" customHeight="1" x14ac:dyDescent="0.25">
      <c r="A211" s="321">
        <v>4.19599999999995</v>
      </c>
      <c r="B211" s="91" t="s">
        <v>2454</v>
      </c>
      <c r="C211" s="229" t="s">
        <v>2445</v>
      </c>
      <c r="D211" s="207" t="s">
        <v>2448</v>
      </c>
      <c r="E211" s="219" t="s">
        <v>531</v>
      </c>
      <c r="F211" s="219">
        <v>39.869999999999997</v>
      </c>
      <c r="G211" s="31">
        <f t="shared" si="13"/>
        <v>0</v>
      </c>
      <c r="H211" s="29">
        <f t="shared" si="14"/>
        <v>0</v>
      </c>
      <c r="I211" s="313"/>
      <c r="J211" s="4"/>
      <c r="K211" s="4"/>
      <c r="L211" s="4"/>
      <c r="M211" s="4"/>
      <c r="N211" s="4"/>
      <c r="O211" s="4"/>
      <c r="P211" s="4"/>
      <c r="Q211" s="4"/>
      <c r="R211" s="4"/>
      <c r="S211" s="342"/>
      <c r="T211" s="80"/>
      <c r="U211" s="80"/>
      <c r="V211" s="80"/>
      <c r="W211" s="80"/>
      <c r="X211" s="80"/>
      <c r="Y211" s="80"/>
      <c r="Z211" s="80"/>
      <c r="AA211" s="80"/>
      <c r="AB211" s="80"/>
      <c r="AC211" s="90"/>
    </row>
    <row r="212" spans="1:29" s="89" customFormat="1" ht="51" hidden="1" customHeight="1" x14ac:dyDescent="0.25">
      <c r="A212" s="321">
        <v>4.1969999999999503</v>
      </c>
      <c r="B212" s="91" t="s">
        <v>2455</v>
      </c>
      <c r="C212" s="229" t="s">
        <v>2445</v>
      </c>
      <c r="D212" s="207" t="s">
        <v>2449</v>
      </c>
      <c r="E212" s="219" t="s">
        <v>529</v>
      </c>
      <c r="F212" s="219">
        <v>1.87</v>
      </c>
      <c r="G212" s="31">
        <f t="shared" si="13"/>
        <v>0</v>
      </c>
      <c r="H212" s="29">
        <f t="shared" si="14"/>
        <v>0</v>
      </c>
      <c r="I212" s="313"/>
      <c r="J212" s="4"/>
      <c r="K212" s="4"/>
      <c r="L212" s="4"/>
      <c r="M212" s="4"/>
      <c r="N212" s="4"/>
      <c r="O212" s="4"/>
      <c r="P212" s="4"/>
      <c r="Q212" s="4"/>
      <c r="R212" s="4"/>
      <c r="S212" s="342"/>
      <c r="T212" s="80"/>
      <c r="U212" s="80"/>
      <c r="V212" s="80"/>
      <c r="W212" s="80"/>
      <c r="X212" s="80"/>
      <c r="Y212" s="80"/>
      <c r="Z212" s="80"/>
      <c r="AA212" s="80"/>
      <c r="AB212" s="80"/>
      <c r="AC212" s="90"/>
    </row>
    <row r="213" spans="1:29" s="89" customFormat="1" ht="49.5" hidden="1" customHeight="1" x14ac:dyDescent="0.25">
      <c r="A213" s="321">
        <v>4.1979999999999498</v>
      </c>
      <c r="B213" s="60" t="s">
        <v>2456</v>
      </c>
      <c r="C213" s="69" t="s">
        <v>2445</v>
      </c>
      <c r="D213" s="69" t="s">
        <v>2450</v>
      </c>
      <c r="E213" s="25" t="s">
        <v>529</v>
      </c>
      <c r="F213" s="29">
        <v>5.67</v>
      </c>
      <c r="G213" s="31">
        <f t="shared" si="13"/>
        <v>0</v>
      </c>
      <c r="H213" s="29">
        <f t="shared" si="14"/>
        <v>0</v>
      </c>
      <c r="I213" s="313"/>
      <c r="J213" s="4"/>
      <c r="K213" s="4"/>
      <c r="L213" s="4"/>
      <c r="M213" s="4"/>
      <c r="N213" s="4"/>
      <c r="O213" s="4"/>
      <c r="P213" s="4"/>
      <c r="Q213" s="4"/>
      <c r="R213" s="4"/>
      <c r="S213" s="342"/>
      <c r="T213" s="80"/>
      <c r="U213" s="80"/>
      <c r="V213" s="80"/>
      <c r="W213" s="80"/>
      <c r="X213" s="80"/>
      <c r="Y213" s="80"/>
      <c r="Z213" s="80"/>
      <c r="AA213" s="80"/>
      <c r="AB213" s="80"/>
      <c r="AC213" s="90"/>
    </row>
    <row r="214" spans="1:29" s="89" customFormat="1" ht="49.5" hidden="1" customHeight="1" x14ac:dyDescent="0.25">
      <c r="A214" s="321">
        <v>4.1989999999999501</v>
      </c>
      <c r="B214" s="60" t="s">
        <v>2457</v>
      </c>
      <c r="C214" s="69" t="s">
        <v>2445</v>
      </c>
      <c r="D214" s="69" t="s">
        <v>2451</v>
      </c>
      <c r="E214" s="25" t="s">
        <v>529</v>
      </c>
      <c r="F214" s="29">
        <v>5.67</v>
      </c>
      <c r="G214" s="31">
        <f t="shared" si="13"/>
        <v>0</v>
      </c>
      <c r="H214" s="29">
        <f t="shared" si="14"/>
        <v>0</v>
      </c>
      <c r="I214" s="313"/>
      <c r="J214" s="4"/>
      <c r="K214" s="4"/>
      <c r="L214" s="4"/>
      <c r="M214" s="4"/>
      <c r="N214" s="4"/>
      <c r="O214" s="4"/>
      <c r="P214" s="4"/>
      <c r="Q214" s="4"/>
      <c r="R214" s="4"/>
      <c r="S214" s="342"/>
      <c r="T214" s="80"/>
      <c r="U214" s="80"/>
      <c r="V214" s="80"/>
      <c r="W214" s="80"/>
      <c r="X214" s="80"/>
      <c r="Y214" s="80"/>
      <c r="Z214" s="80"/>
      <c r="AA214" s="80"/>
      <c r="AB214" s="80"/>
      <c r="AC214" s="90"/>
    </row>
    <row r="215" spans="1:29" s="89" customFormat="1" ht="24.75" hidden="1" customHeight="1" x14ac:dyDescent="0.25">
      <c r="A215" s="321">
        <v>4.1999999999999504</v>
      </c>
      <c r="B215" s="60" t="s">
        <v>2548</v>
      </c>
      <c r="C215" s="69" t="s">
        <v>2404</v>
      </c>
      <c r="D215" s="69" t="s">
        <v>2578</v>
      </c>
      <c r="E215" s="25" t="s">
        <v>531</v>
      </c>
      <c r="F215" s="29">
        <v>11.6</v>
      </c>
      <c r="G215" s="31">
        <f t="shared" ref="G215:G244" si="15">SUM(J215:S215)</f>
        <v>0</v>
      </c>
      <c r="H215" s="29">
        <f t="shared" ref="H215:H244" si="16">F215*G215</f>
        <v>0</v>
      </c>
      <c r="I215" s="313"/>
      <c r="J215" s="4"/>
      <c r="K215" s="4"/>
      <c r="L215" s="4"/>
      <c r="M215" s="4"/>
      <c r="N215" s="4"/>
      <c r="O215" s="4"/>
      <c r="P215" s="4"/>
      <c r="Q215" s="4"/>
      <c r="R215" s="4"/>
      <c r="S215" s="342"/>
      <c r="T215" s="80"/>
      <c r="U215" s="80"/>
      <c r="V215" s="80"/>
      <c r="W215" s="80"/>
      <c r="X215" s="80"/>
      <c r="Y215" s="80"/>
      <c r="Z215" s="80"/>
      <c r="AA215" s="80"/>
      <c r="AB215" s="80"/>
      <c r="AC215" s="90"/>
    </row>
    <row r="216" spans="1:29" s="89" customFormat="1" ht="24.75" hidden="1" customHeight="1" x14ac:dyDescent="0.25">
      <c r="A216" s="321">
        <v>4.2009999999999499</v>
      </c>
      <c r="B216" s="60" t="s">
        <v>2549</v>
      </c>
      <c r="C216" s="69" t="s">
        <v>2404</v>
      </c>
      <c r="D216" s="69" t="s">
        <v>2579</v>
      </c>
      <c r="E216" s="25" t="s">
        <v>531</v>
      </c>
      <c r="F216" s="29">
        <v>11.81</v>
      </c>
      <c r="G216" s="31">
        <f t="shared" si="15"/>
        <v>0</v>
      </c>
      <c r="H216" s="29">
        <f t="shared" si="16"/>
        <v>0</v>
      </c>
      <c r="I216" s="313"/>
      <c r="J216" s="4"/>
      <c r="K216" s="4"/>
      <c r="L216" s="4"/>
      <c r="M216" s="4"/>
      <c r="N216" s="4"/>
      <c r="O216" s="4"/>
      <c r="P216" s="4"/>
      <c r="Q216" s="4"/>
      <c r="R216" s="4"/>
      <c r="S216" s="342"/>
      <c r="T216" s="80"/>
      <c r="U216" s="80"/>
      <c r="V216" s="80"/>
      <c r="W216" s="80"/>
      <c r="X216" s="80"/>
      <c r="Y216" s="80"/>
      <c r="Z216" s="80"/>
      <c r="AA216" s="80"/>
      <c r="AB216" s="80"/>
      <c r="AC216" s="90"/>
    </row>
    <row r="217" spans="1:29" s="89" customFormat="1" ht="24.75" hidden="1" customHeight="1" x14ac:dyDescent="0.25">
      <c r="A217" s="321">
        <v>4.2019999999999396</v>
      </c>
      <c r="B217" s="60" t="s">
        <v>2550</v>
      </c>
      <c r="C217" s="69" t="s">
        <v>2404</v>
      </c>
      <c r="D217" s="69" t="s">
        <v>2580</v>
      </c>
      <c r="E217" s="25" t="s">
        <v>531</v>
      </c>
      <c r="F217" s="29">
        <v>15.4</v>
      </c>
      <c r="G217" s="31">
        <f t="shared" si="15"/>
        <v>0</v>
      </c>
      <c r="H217" s="29">
        <f t="shared" si="16"/>
        <v>0</v>
      </c>
      <c r="I217" s="313"/>
      <c r="J217" s="4"/>
      <c r="K217" s="4"/>
      <c r="L217" s="4"/>
      <c r="M217" s="4"/>
      <c r="N217" s="4"/>
      <c r="O217" s="4"/>
      <c r="P217" s="4"/>
      <c r="Q217" s="4"/>
      <c r="R217" s="4"/>
      <c r="S217" s="342"/>
      <c r="T217" s="80"/>
      <c r="U217" s="80"/>
      <c r="V217" s="80"/>
      <c r="W217" s="80"/>
      <c r="X217" s="80"/>
      <c r="Y217" s="80"/>
      <c r="Z217" s="80"/>
      <c r="AA217" s="80"/>
      <c r="AB217" s="80"/>
      <c r="AC217" s="90"/>
    </row>
    <row r="218" spans="1:29" s="89" customFormat="1" ht="24.75" hidden="1" customHeight="1" x14ac:dyDescent="0.25">
      <c r="A218" s="321">
        <v>4.2029999999999399</v>
      </c>
      <c r="B218" s="60" t="s">
        <v>2551</v>
      </c>
      <c r="C218" s="69" t="s">
        <v>2404</v>
      </c>
      <c r="D218" s="69" t="s">
        <v>2581</v>
      </c>
      <c r="E218" s="25" t="s">
        <v>531</v>
      </c>
      <c r="F218" s="29">
        <v>8.73</v>
      </c>
      <c r="G218" s="31">
        <f t="shared" si="15"/>
        <v>0</v>
      </c>
      <c r="H218" s="29">
        <f t="shared" si="16"/>
        <v>0</v>
      </c>
      <c r="I218" s="313"/>
      <c r="J218" s="4"/>
      <c r="K218" s="4"/>
      <c r="L218" s="4"/>
      <c r="M218" s="4"/>
      <c r="N218" s="4"/>
      <c r="O218" s="4"/>
      <c r="P218" s="4"/>
      <c r="Q218" s="4"/>
      <c r="R218" s="4"/>
      <c r="S218" s="342"/>
      <c r="T218" s="80"/>
      <c r="U218" s="80"/>
      <c r="V218" s="80"/>
      <c r="W218" s="80"/>
      <c r="X218" s="80"/>
      <c r="Y218" s="80"/>
      <c r="Z218" s="80"/>
      <c r="AA218" s="80"/>
      <c r="AB218" s="80"/>
      <c r="AC218" s="90"/>
    </row>
    <row r="219" spans="1:29" s="89" customFormat="1" ht="24.75" hidden="1" customHeight="1" x14ac:dyDescent="0.25">
      <c r="A219" s="321">
        <v>4.2039999999999402</v>
      </c>
      <c r="B219" s="60" t="s">
        <v>2552</v>
      </c>
      <c r="C219" s="69" t="s">
        <v>2404</v>
      </c>
      <c r="D219" s="69" t="s">
        <v>2582</v>
      </c>
      <c r="E219" s="25" t="s">
        <v>531</v>
      </c>
      <c r="F219" s="29">
        <v>7.78</v>
      </c>
      <c r="G219" s="31">
        <f t="shared" si="15"/>
        <v>0</v>
      </c>
      <c r="H219" s="29">
        <f t="shared" si="16"/>
        <v>0</v>
      </c>
      <c r="I219" s="313"/>
      <c r="J219" s="4"/>
      <c r="K219" s="4"/>
      <c r="L219" s="4"/>
      <c r="M219" s="4"/>
      <c r="N219" s="4"/>
      <c r="O219" s="4"/>
      <c r="P219" s="4"/>
      <c r="Q219" s="4"/>
      <c r="R219" s="4"/>
      <c r="S219" s="342"/>
      <c r="T219" s="80"/>
      <c r="U219" s="80"/>
      <c r="V219" s="80"/>
      <c r="W219" s="80"/>
      <c r="X219" s="80"/>
      <c r="Y219" s="80"/>
      <c r="Z219" s="80"/>
      <c r="AA219" s="80"/>
      <c r="AB219" s="80"/>
      <c r="AC219" s="90"/>
    </row>
    <row r="220" spans="1:29" s="89" customFormat="1" ht="24.75" hidden="1" customHeight="1" x14ac:dyDescent="0.25">
      <c r="A220" s="321">
        <v>4.2049999999999397</v>
      </c>
      <c r="B220" s="60" t="s">
        <v>2553</v>
      </c>
      <c r="C220" s="69" t="s">
        <v>2404</v>
      </c>
      <c r="D220" s="69" t="s">
        <v>2583</v>
      </c>
      <c r="E220" s="25" t="s">
        <v>531</v>
      </c>
      <c r="F220" s="29">
        <v>11.24</v>
      </c>
      <c r="G220" s="31">
        <f t="shared" si="15"/>
        <v>0</v>
      </c>
      <c r="H220" s="29">
        <f t="shared" si="16"/>
        <v>0</v>
      </c>
      <c r="I220" s="313"/>
      <c r="J220" s="4"/>
      <c r="K220" s="4"/>
      <c r="L220" s="4"/>
      <c r="M220" s="4"/>
      <c r="N220" s="4"/>
      <c r="O220" s="4"/>
      <c r="P220" s="4"/>
      <c r="Q220" s="4"/>
      <c r="R220" s="4"/>
      <c r="S220" s="342"/>
      <c r="T220" s="80"/>
      <c r="U220" s="80"/>
      <c r="V220" s="80"/>
      <c r="W220" s="80"/>
      <c r="X220" s="80"/>
      <c r="Y220" s="80"/>
      <c r="Z220" s="80"/>
      <c r="AA220" s="80"/>
      <c r="AB220" s="80"/>
      <c r="AC220" s="90"/>
    </row>
    <row r="221" spans="1:29" s="89" customFormat="1" ht="24.75" hidden="1" customHeight="1" x14ac:dyDescent="0.25">
      <c r="A221" s="321">
        <v>4.20599999999994</v>
      </c>
      <c r="B221" s="60" t="s">
        <v>2554</v>
      </c>
      <c r="C221" s="69" t="s">
        <v>2404</v>
      </c>
      <c r="D221" s="69" t="s">
        <v>2584</v>
      </c>
      <c r="E221" s="25" t="s">
        <v>531</v>
      </c>
      <c r="F221" s="29">
        <v>16.93</v>
      </c>
      <c r="G221" s="31">
        <f t="shared" si="15"/>
        <v>0</v>
      </c>
      <c r="H221" s="29">
        <f t="shared" si="16"/>
        <v>0</v>
      </c>
      <c r="I221" s="313"/>
      <c r="J221" s="4"/>
      <c r="K221" s="4"/>
      <c r="L221" s="4"/>
      <c r="M221" s="4"/>
      <c r="N221" s="4"/>
      <c r="O221" s="4"/>
      <c r="P221" s="4"/>
      <c r="Q221" s="4"/>
      <c r="R221" s="4"/>
      <c r="S221" s="342"/>
      <c r="T221" s="80"/>
      <c r="U221" s="80"/>
      <c r="V221" s="80"/>
      <c r="W221" s="80"/>
      <c r="X221" s="80"/>
      <c r="Y221" s="80"/>
      <c r="Z221" s="80"/>
      <c r="AA221" s="80"/>
      <c r="AB221" s="80"/>
      <c r="AC221" s="90"/>
    </row>
    <row r="222" spans="1:29" s="89" customFormat="1" ht="24.75" hidden="1" customHeight="1" x14ac:dyDescent="0.25">
      <c r="A222" s="321">
        <v>4.2069999999999403</v>
      </c>
      <c r="B222" s="60" t="s">
        <v>2555</v>
      </c>
      <c r="C222" s="69" t="s">
        <v>2404</v>
      </c>
      <c r="D222" s="69" t="s">
        <v>2585</v>
      </c>
      <c r="E222" s="25" t="s">
        <v>531</v>
      </c>
      <c r="F222" s="29">
        <v>15.57</v>
      </c>
      <c r="G222" s="31">
        <f t="shared" si="15"/>
        <v>0</v>
      </c>
      <c r="H222" s="29">
        <f t="shared" si="16"/>
        <v>0</v>
      </c>
      <c r="I222" s="313"/>
      <c r="J222" s="4"/>
      <c r="K222" s="4"/>
      <c r="L222" s="4"/>
      <c r="M222" s="4"/>
      <c r="N222" s="4"/>
      <c r="O222" s="4"/>
      <c r="P222" s="4"/>
      <c r="Q222" s="4"/>
      <c r="R222" s="4"/>
      <c r="S222" s="342"/>
      <c r="T222" s="80"/>
      <c r="U222" s="80"/>
      <c r="V222" s="80"/>
      <c r="W222" s="80"/>
      <c r="X222" s="80"/>
      <c r="Y222" s="80"/>
      <c r="Z222" s="80"/>
      <c r="AA222" s="80"/>
      <c r="AB222" s="80"/>
      <c r="AC222" s="90"/>
    </row>
    <row r="223" spans="1:29" s="89" customFormat="1" ht="24.75" hidden="1" customHeight="1" x14ac:dyDescent="0.25">
      <c r="A223" s="321">
        <v>4.2079999999999398</v>
      </c>
      <c r="B223" s="60" t="s">
        <v>2556</v>
      </c>
      <c r="C223" s="69" t="s">
        <v>2404</v>
      </c>
      <c r="D223" s="69" t="s">
        <v>2586</v>
      </c>
      <c r="E223" s="25" t="s">
        <v>531</v>
      </c>
      <c r="F223" s="29">
        <v>21.13</v>
      </c>
      <c r="G223" s="31">
        <f t="shared" si="15"/>
        <v>0</v>
      </c>
      <c r="H223" s="29">
        <f t="shared" si="16"/>
        <v>0</v>
      </c>
      <c r="I223" s="313"/>
      <c r="J223" s="4"/>
      <c r="K223" s="4"/>
      <c r="L223" s="4"/>
      <c r="M223" s="4"/>
      <c r="N223" s="4"/>
      <c r="O223" s="4"/>
      <c r="P223" s="4"/>
      <c r="Q223" s="4"/>
      <c r="R223" s="4"/>
      <c r="S223" s="342"/>
      <c r="T223" s="80"/>
      <c r="U223" s="80"/>
      <c r="V223" s="80"/>
      <c r="W223" s="80"/>
      <c r="X223" s="80"/>
      <c r="Y223" s="80"/>
      <c r="Z223" s="80"/>
      <c r="AA223" s="80"/>
      <c r="AB223" s="80"/>
      <c r="AC223" s="90"/>
    </row>
    <row r="224" spans="1:29" s="89" customFormat="1" ht="24.75" hidden="1" customHeight="1" x14ac:dyDescent="0.25">
      <c r="A224" s="321">
        <v>4.2089999999999401</v>
      </c>
      <c r="B224" s="60" t="s">
        <v>2557</v>
      </c>
      <c r="C224" s="69" t="s">
        <v>2404</v>
      </c>
      <c r="D224" s="69" t="s">
        <v>2587</v>
      </c>
      <c r="E224" s="25" t="s">
        <v>531</v>
      </c>
      <c r="F224" s="29">
        <v>30.21</v>
      </c>
      <c r="G224" s="31">
        <f t="shared" si="15"/>
        <v>0</v>
      </c>
      <c r="H224" s="29">
        <f t="shared" si="16"/>
        <v>0</v>
      </c>
      <c r="I224" s="313"/>
      <c r="J224" s="4"/>
      <c r="K224" s="4"/>
      <c r="L224" s="4"/>
      <c r="M224" s="4"/>
      <c r="N224" s="4"/>
      <c r="O224" s="4"/>
      <c r="P224" s="4"/>
      <c r="Q224" s="4"/>
      <c r="R224" s="4"/>
      <c r="S224" s="342"/>
      <c r="T224" s="80"/>
      <c r="U224" s="80"/>
      <c r="V224" s="80"/>
      <c r="W224" s="80"/>
      <c r="X224" s="80"/>
      <c r="Y224" s="80"/>
      <c r="Z224" s="80"/>
      <c r="AA224" s="80"/>
      <c r="AB224" s="80"/>
      <c r="AC224" s="90"/>
    </row>
    <row r="225" spans="1:29" s="89" customFormat="1" ht="24.75" hidden="1" customHeight="1" x14ac:dyDescent="0.25">
      <c r="A225" s="321">
        <v>4.2099999999999396</v>
      </c>
      <c r="B225" s="60" t="s">
        <v>2558</v>
      </c>
      <c r="C225" s="69" t="s">
        <v>2404</v>
      </c>
      <c r="D225" s="69" t="s">
        <v>2528</v>
      </c>
      <c r="E225" s="25" t="s">
        <v>531</v>
      </c>
      <c r="F225" s="29">
        <v>20.34</v>
      </c>
      <c r="G225" s="31">
        <f t="shared" si="15"/>
        <v>0</v>
      </c>
      <c r="H225" s="29">
        <f t="shared" si="16"/>
        <v>0</v>
      </c>
      <c r="I225" s="313"/>
      <c r="J225" s="4"/>
      <c r="K225" s="4"/>
      <c r="L225" s="4"/>
      <c r="M225" s="4"/>
      <c r="N225" s="4"/>
      <c r="O225" s="4"/>
      <c r="P225" s="4"/>
      <c r="Q225" s="4"/>
      <c r="R225" s="4"/>
      <c r="S225" s="342"/>
      <c r="T225" s="80"/>
      <c r="U225" s="80"/>
      <c r="V225" s="80"/>
      <c r="W225" s="80"/>
      <c r="X225" s="80"/>
      <c r="Y225" s="80"/>
      <c r="Z225" s="80"/>
      <c r="AA225" s="80"/>
      <c r="AB225" s="80"/>
      <c r="AC225" s="90"/>
    </row>
    <row r="226" spans="1:29" s="89" customFormat="1" ht="24.75" hidden="1" customHeight="1" x14ac:dyDescent="0.25">
      <c r="A226" s="321">
        <v>4.2109999999999399</v>
      </c>
      <c r="B226" s="60" t="s">
        <v>2559</v>
      </c>
      <c r="C226" s="69" t="s">
        <v>2404</v>
      </c>
      <c r="D226" s="69" t="s">
        <v>2529</v>
      </c>
      <c r="E226" s="25" t="s">
        <v>531</v>
      </c>
      <c r="F226" s="29">
        <v>23.3</v>
      </c>
      <c r="G226" s="31">
        <f t="shared" si="15"/>
        <v>0</v>
      </c>
      <c r="H226" s="29">
        <f t="shared" si="16"/>
        <v>0</v>
      </c>
      <c r="I226" s="313"/>
      <c r="J226" s="4"/>
      <c r="K226" s="4"/>
      <c r="L226" s="4"/>
      <c r="M226" s="4"/>
      <c r="N226" s="4"/>
      <c r="O226" s="4"/>
      <c r="P226" s="4"/>
      <c r="Q226" s="4"/>
      <c r="R226" s="4"/>
      <c r="S226" s="342"/>
      <c r="T226" s="80"/>
      <c r="U226" s="80"/>
      <c r="V226" s="80"/>
      <c r="W226" s="80"/>
      <c r="X226" s="80"/>
      <c r="Y226" s="80"/>
      <c r="Z226" s="80"/>
      <c r="AA226" s="80"/>
      <c r="AB226" s="80"/>
      <c r="AC226" s="90"/>
    </row>
    <row r="227" spans="1:29" s="89" customFormat="1" ht="24.75" hidden="1" customHeight="1" x14ac:dyDescent="0.25">
      <c r="A227" s="321">
        <v>4.2119999999999402</v>
      </c>
      <c r="B227" s="60" t="s">
        <v>2560</v>
      </c>
      <c r="C227" s="69" t="s">
        <v>2404</v>
      </c>
      <c r="D227" s="69" t="s">
        <v>2530</v>
      </c>
      <c r="E227" s="25" t="s">
        <v>531</v>
      </c>
      <c r="F227" s="29">
        <v>21.03</v>
      </c>
      <c r="G227" s="31">
        <f t="shared" si="15"/>
        <v>0</v>
      </c>
      <c r="H227" s="29">
        <f t="shared" si="16"/>
        <v>0</v>
      </c>
      <c r="I227" s="313"/>
      <c r="J227" s="4"/>
      <c r="K227" s="4"/>
      <c r="L227" s="4"/>
      <c r="M227" s="4"/>
      <c r="N227" s="4"/>
      <c r="O227" s="4"/>
      <c r="P227" s="4"/>
      <c r="Q227" s="4"/>
      <c r="R227" s="4"/>
      <c r="S227" s="342"/>
      <c r="T227" s="80"/>
      <c r="U227" s="80"/>
      <c r="V227" s="80"/>
      <c r="W227" s="80"/>
      <c r="X227" s="80"/>
      <c r="Y227" s="80"/>
      <c r="Z227" s="80"/>
      <c r="AA227" s="80"/>
      <c r="AB227" s="80"/>
      <c r="AC227" s="90"/>
    </row>
    <row r="228" spans="1:29" s="89" customFormat="1" ht="24.75" hidden="1" customHeight="1" x14ac:dyDescent="0.25">
      <c r="A228" s="321">
        <v>4.2129999999999397</v>
      </c>
      <c r="B228" s="60" t="s">
        <v>2561</v>
      </c>
      <c r="C228" s="69" t="s">
        <v>2404</v>
      </c>
      <c r="D228" s="69" t="s">
        <v>2531</v>
      </c>
      <c r="E228" s="25" t="s">
        <v>531</v>
      </c>
      <c r="F228" s="29">
        <v>2.56</v>
      </c>
      <c r="G228" s="31">
        <f t="shared" si="15"/>
        <v>0</v>
      </c>
      <c r="H228" s="29">
        <f t="shared" si="16"/>
        <v>0</v>
      </c>
      <c r="I228" s="313"/>
      <c r="J228" s="4"/>
      <c r="K228" s="4"/>
      <c r="L228" s="4"/>
      <c r="M228" s="4"/>
      <c r="N228" s="4"/>
      <c r="O228" s="4"/>
      <c r="P228" s="4"/>
      <c r="Q228" s="4"/>
      <c r="R228" s="4"/>
      <c r="S228" s="342"/>
      <c r="T228" s="80"/>
      <c r="U228" s="80"/>
      <c r="V228" s="80"/>
      <c r="W228" s="80"/>
      <c r="X228" s="80"/>
      <c r="Y228" s="80"/>
      <c r="Z228" s="80"/>
      <c r="AA228" s="80"/>
      <c r="AB228" s="80"/>
      <c r="AC228" s="90"/>
    </row>
    <row r="229" spans="1:29" s="89" customFormat="1" ht="24.75" hidden="1" customHeight="1" x14ac:dyDescent="0.25">
      <c r="A229" s="321">
        <v>4.21399999999994</v>
      </c>
      <c r="B229" s="60" t="s">
        <v>2562</v>
      </c>
      <c r="C229" s="69" t="s">
        <v>2404</v>
      </c>
      <c r="D229" s="69" t="s">
        <v>2532</v>
      </c>
      <c r="E229" s="25" t="s">
        <v>531</v>
      </c>
      <c r="F229" s="29">
        <v>21.51</v>
      </c>
      <c r="G229" s="31">
        <f t="shared" si="15"/>
        <v>0</v>
      </c>
      <c r="H229" s="29">
        <f t="shared" si="16"/>
        <v>0</v>
      </c>
      <c r="I229" s="313"/>
      <c r="J229" s="4"/>
      <c r="K229" s="4"/>
      <c r="L229" s="4"/>
      <c r="M229" s="4"/>
      <c r="N229" s="4"/>
      <c r="O229" s="4"/>
      <c r="P229" s="4"/>
      <c r="Q229" s="4"/>
      <c r="R229" s="4"/>
      <c r="S229" s="342"/>
      <c r="T229" s="80"/>
      <c r="U229" s="80"/>
      <c r="V229" s="80"/>
      <c r="W229" s="80"/>
      <c r="X229" s="80"/>
      <c r="Y229" s="80"/>
      <c r="Z229" s="80"/>
      <c r="AA229" s="80"/>
      <c r="AB229" s="80"/>
      <c r="AC229" s="90"/>
    </row>
    <row r="230" spans="1:29" s="89" customFormat="1" ht="24.75" hidden="1" customHeight="1" x14ac:dyDescent="0.25">
      <c r="A230" s="321">
        <v>4.2149999999999403</v>
      </c>
      <c r="B230" s="60" t="s">
        <v>2563</v>
      </c>
      <c r="C230" s="69" t="s">
        <v>2404</v>
      </c>
      <c r="D230" s="69" t="s">
        <v>2533</v>
      </c>
      <c r="E230" s="25" t="s">
        <v>531</v>
      </c>
      <c r="F230" s="29">
        <v>12.61</v>
      </c>
      <c r="G230" s="31">
        <f t="shared" si="15"/>
        <v>0</v>
      </c>
      <c r="H230" s="29">
        <f t="shared" si="16"/>
        <v>0</v>
      </c>
      <c r="I230" s="313"/>
      <c r="J230" s="4"/>
      <c r="K230" s="4"/>
      <c r="L230" s="4"/>
      <c r="M230" s="4"/>
      <c r="N230" s="4"/>
      <c r="O230" s="4"/>
      <c r="P230" s="4"/>
      <c r="Q230" s="4"/>
      <c r="R230" s="4"/>
      <c r="S230" s="342"/>
      <c r="T230" s="80"/>
      <c r="U230" s="80"/>
      <c r="V230" s="80"/>
      <c r="W230" s="80"/>
      <c r="X230" s="80"/>
      <c r="Y230" s="80"/>
      <c r="Z230" s="80"/>
      <c r="AA230" s="80"/>
      <c r="AB230" s="80"/>
      <c r="AC230" s="90"/>
    </row>
    <row r="231" spans="1:29" s="89" customFormat="1" ht="24.75" hidden="1" customHeight="1" x14ac:dyDescent="0.25">
      <c r="A231" s="321">
        <v>4.2159999999999398</v>
      </c>
      <c r="B231" s="60" t="s">
        <v>2564</v>
      </c>
      <c r="C231" s="69" t="s">
        <v>2404</v>
      </c>
      <c r="D231" s="69" t="s">
        <v>2534</v>
      </c>
      <c r="E231" s="25" t="s">
        <v>531</v>
      </c>
      <c r="F231" s="29">
        <v>19.170000000000002</v>
      </c>
      <c r="G231" s="31">
        <f t="shared" si="15"/>
        <v>0</v>
      </c>
      <c r="H231" s="29">
        <f t="shared" si="16"/>
        <v>0</v>
      </c>
      <c r="I231" s="313"/>
      <c r="J231" s="4"/>
      <c r="K231" s="4"/>
      <c r="L231" s="4"/>
      <c r="M231" s="4"/>
      <c r="N231" s="4"/>
      <c r="O231" s="4"/>
      <c r="P231" s="4"/>
      <c r="Q231" s="4"/>
      <c r="R231" s="4"/>
      <c r="S231" s="342"/>
      <c r="T231" s="80"/>
      <c r="U231" s="80"/>
      <c r="V231" s="80"/>
      <c r="W231" s="80"/>
      <c r="X231" s="80"/>
      <c r="Y231" s="80"/>
      <c r="Z231" s="80"/>
      <c r="AA231" s="80"/>
      <c r="AB231" s="80"/>
      <c r="AC231" s="90"/>
    </row>
    <row r="232" spans="1:29" s="89" customFormat="1" ht="24.75" hidden="1" customHeight="1" x14ac:dyDescent="0.25">
      <c r="A232" s="321">
        <v>4.2169999999999401</v>
      </c>
      <c r="B232" s="60" t="s">
        <v>2565</v>
      </c>
      <c r="C232" s="69" t="s">
        <v>2404</v>
      </c>
      <c r="D232" s="69" t="s">
        <v>2535</v>
      </c>
      <c r="E232" s="25" t="s">
        <v>531</v>
      </c>
      <c r="F232" s="29">
        <v>22.31</v>
      </c>
      <c r="G232" s="31">
        <f t="shared" si="15"/>
        <v>0</v>
      </c>
      <c r="H232" s="29">
        <f t="shared" si="16"/>
        <v>0</v>
      </c>
      <c r="I232" s="313"/>
      <c r="J232" s="4"/>
      <c r="K232" s="4"/>
      <c r="L232" s="4"/>
      <c r="M232" s="4"/>
      <c r="N232" s="4"/>
      <c r="O232" s="4"/>
      <c r="P232" s="4"/>
      <c r="Q232" s="4"/>
      <c r="R232" s="4"/>
      <c r="S232" s="342"/>
      <c r="T232" s="80"/>
      <c r="U232" s="80"/>
      <c r="V232" s="80"/>
      <c r="W232" s="80"/>
      <c r="X232" s="80"/>
      <c r="Y232" s="80"/>
      <c r="Z232" s="80"/>
      <c r="AA232" s="80"/>
      <c r="AB232" s="80"/>
      <c r="AC232" s="90"/>
    </row>
    <row r="233" spans="1:29" s="89" customFormat="1" ht="24.75" hidden="1" customHeight="1" x14ac:dyDescent="0.25">
      <c r="A233" s="321">
        <v>4.2179999999999396</v>
      </c>
      <c r="B233" s="60" t="s">
        <v>2566</v>
      </c>
      <c r="C233" s="69" t="s">
        <v>2404</v>
      </c>
      <c r="D233" s="69" t="s">
        <v>2536</v>
      </c>
      <c r="E233" s="25" t="s">
        <v>531</v>
      </c>
      <c r="F233" s="29">
        <v>6.87</v>
      </c>
      <c r="G233" s="31">
        <f t="shared" si="15"/>
        <v>0</v>
      </c>
      <c r="H233" s="29">
        <f t="shared" si="16"/>
        <v>0</v>
      </c>
      <c r="I233" s="313"/>
      <c r="J233" s="4"/>
      <c r="K233" s="4"/>
      <c r="L233" s="4"/>
      <c r="M233" s="4"/>
      <c r="N233" s="4"/>
      <c r="O233" s="4"/>
      <c r="P233" s="4"/>
      <c r="Q233" s="4"/>
      <c r="R233" s="4"/>
      <c r="S233" s="342"/>
      <c r="T233" s="80"/>
      <c r="U233" s="80"/>
      <c r="V233" s="80"/>
      <c r="W233" s="80"/>
      <c r="X233" s="80"/>
      <c r="Y233" s="80"/>
      <c r="Z233" s="80"/>
      <c r="AA233" s="80"/>
      <c r="AB233" s="80"/>
      <c r="AC233" s="90"/>
    </row>
    <row r="234" spans="1:29" s="89" customFormat="1" ht="24.75" hidden="1" customHeight="1" x14ac:dyDescent="0.25">
      <c r="A234" s="321">
        <v>4.2189999999999399</v>
      </c>
      <c r="B234" s="60" t="s">
        <v>2567</v>
      </c>
      <c r="C234" s="69" t="s">
        <v>2404</v>
      </c>
      <c r="D234" s="69" t="s">
        <v>2537</v>
      </c>
      <c r="E234" s="25" t="s">
        <v>531</v>
      </c>
      <c r="F234" s="29">
        <v>14.88</v>
      </c>
      <c r="G234" s="31">
        <f t="shared" si="15"/>
        <v>0</v>
      </c>
      <c r="H234" s="29">
        <f t="shared" si="16"/>
        <v>0</v>
      </c>
      <c r="I234" s="313"/>
      <c r="J234" s="4"/>
      <c r="K234" s="4"/>
      <c r="L234" s="4"/>
      <c r="M234" s="4"/>
      <c r="N234" s="4"/>
      <c r="O234" s="4"/>
      <c r="P234" s="4"/>
      <c r="Q234" s="4"/>
      <c r="R234" s="4"/>
      <c r="S234" s="342"/>
      <c r="T234" s="80"/>
      <c r="U234" s="80"/>
      <c r="V234" s="80"/>
      <c r="W234" s="80"/>
      <c r="X234" s="80"/>
      <c r="Y234" s="80"/>
      <c r="Z234" s="80"/>
      <c r="AA234" s="80"/>
      <c r="AB234" s="80"/>
      <c r="AC234" s="90"/>
    </row>
    <row r="235" spans="1:29" s="89" customFormat="1" ht="24.75" hidden="1" customHeight="1" x14ac:dyDescent="0.25">
      <c r="A235" s="321">
        <v>4.2199999999999296</v>
      </c>
      <c r="B235" s="60" t="s">
        <v>2568</v>
      </c>
      <c r="C235" s="69" t="s">
        <v>2404</v>
      </c>
      <c r="D235" s="69" t="s">
        <v>2538</v>
      </c>
      <c r="E235" s="25" t="s">
        <v>531</v>
      </c>
      <c r="F235" s="29">
        <v>10.42</v>
      </c>
      <c r="G235" s="31">
        <f t="shared" si="15"/>
        <v>0</v>
      </c>
      <c r="H235" s="29">
        <f t="shared" si="16"/>
        <v>0</v>
      </c>
      <c r="I235" s="313"/>
      <c r="J235" s="4"/>
      <c r="K235" s="4"/>
      <c r="L235" s="4"/>
      <c r="M235" s="4"/>
      <c r="N235" s="4"/>
      <c r="O235" s="4"/>
      <c r="P235" s="4"/>
      <c r="Q235" s="4"/>
      <c r="R235" s="4"/>
      <c r="S235" s="342"/>
      <c r="T235" s="80"/>
      <c r="U235" s="80"/>
      <c r="V235" s="80"/>
      <c r="W235" s="80"/>
      <c r="X235" s="80"/>
      <c r="Y235" s="80"/>
      <c r="Z235" s="80"/>
      <c r="AA235" s="80"/>
      <c r="AB235" s="80"/>
      <c r="AC235" s="90"/>
    </row>
    <row r="236" spans="1:29" s="89" customFormat="1" ht="24.75" hidden="1" customHeight="1" x14ac:dyDescent="0.25">
      <c r="A236" s="321">
        <v>4.2209999999999299</v>
      </c>
      <c r="B236" s="60" t="s">
        <v>2569</v>
      </c>
      <c r="C236" s="69" t="s">
        <v>2404</v>
      </c>
      <c r="D236" s="69" t="s">
        <v>2539</v>
      </c>
      <c r="E236" s="25" t="s">
        <v>531</v>
      </c>
      <c r="F236" s="29">
        <v>6.87</v>
      </c>
      <c r="G236" s="31">
        <f t="shared" si="15"/>
        <v>0</v>
      </c>
      <c r="H236" s="29">
        <f t="shared" si="16"/>
        <v>0</v>
      </c>
      <c r="I236" s="313"/>
      <c r="J236" s="4"/>
      <c r="K236" s="4"/>
      <c r="L236" s="4"/>
      <c r="M236" s="4"/>
      <c r="N236" s="4"/>
      <c r="O236" s="4"/>
      <c r="P236" s="4"/>
      <c r="Q236" s="4"/>
      <c r="R236" s="4"/>
      <c r="S236" s="342"/>
      <c r="T236" s="80"/>
      <c r="U236" s="80"/>
      <c r="V236" s="80"/>
      <c r="W236" s="80"/>
      <c r="X236" s="80"/>
      <c r="Y236" s="80"/>
      <c r="Z236" s="80"/>
      <c r="AA236" s="80"/>
      <c r="AB236" s="80"/>
      <c r="AC236" s="90"/>
    </row>
    <row r="237" spans="1:29" s="89" customFormat="1" ht="24.75" hidden="1" customHeight="1" x14ac:dyDescent="0.25">
      <c r="A237" s="321">
        <v>4.2219999999999303</v>
      </c>
      <c r="B237" s="60" t="s">
        <v>2570</v>
      </c>
      <c r="C237" s="69" t="s">
        <v>2404</v>
      </c>
      <c r="D237" s="69" t="s">
        <v>2540</v>
      </c>
      <c r="E237" s="25" t="s">
        <v>531</v>
      </c>
      <c r="F237" s="29">
        <v>12.68</v>
      </c>
      <c r="G237" s="31">
        <f t="shared" si="15"/>
        <v>0</v>
      </c>
      <c r="H237" s="29">
        <f t="shared" si="16"/>
        <v>0</v>
      </c>
      <c r="I237" s="313"/>
      <c r="J237" s="4"/>
      <c r="K237" s="4"/>
      <c r="L237" s="4"/>
      <c r="M237" s="4"/>
      <c r="N237" s="4"/>
      <c r="O237" s="4"/>
      <c r="P237" s="4"/>
      <c r="Q237" s="4"/>
      <c r="R237" s="4"/>
      <c r="S237" s="342"/>
      <c r="T237" s="80"/>
      <c r="U237" s="80"/>
      <c r="V237" s="80"/>
      <c r="W237" s="80"/>
      <c r="X237" s="80"/>
      <c r="Y237" s="80"/>
      <c r="Z237" s="80"/>
      <c r="AA237" s="80"/>
      <c r="AB237" s="80"/>
      <c r="AC237" s="90"/>
    </row>
    <row r="238" spans="1:29" s="89" customFormat="1" ht="24.75" hidden="1" customHeight="1" x14ac:dyDescent="0.25">
      <c r="A238" s="321">
        <v>4.2229999999999297</v>
      </c>
      <c r="B238" s="60" t="s">
        <v>2571</v>
      </c>
      <c r="C238" s="69" t="s">
        <v>2404</v>
      </c>
      <c r="D238" s="69" t="s">
        <v>2541</v>
      </c>
      <c r="E238" s="25" t="s">
        <v>531</v>
      </c>
      <c r="F238" s="29">
        <v>9.14</v>
      </c>
      <c r="G238" s="31">
        <f t="shared" si="15"/>
        <v>0</v>
      </c>
      <c r="H238" s="29">
        <f t="shared" si="16"/>
        <v>0</v>
      </c>
      <c r="I238" s="313"/>
      <c r="J238" s="4"/>
      <c r="K238" s="4"/>
      <c r="L238" s="4"/>
      <c r="M238" s="4"/>
      <c r="N238" s="4"/>
      <c r="O238" s="4"/>
      <c r="P238" s="4"/>
      <c r="Q238" s="4"/>
      <c r="R238" s="4"/>
      <c r="S238" s="342"/>
      <c r="T238" s="80"/>
      <c r="U238" s="80"/>
      <c r="V238" s="80"/>
      <c r="W238" s="80"/>
      <c r="X238" s="80"/>
      <c r="Y238" s="80"/>
      <c r="Z238" s="80"/>
      <c r="AA238" s="80"/>
      <c r="AB238" s="80"/>
      <c r="AC238" s="90"/>
    </row>
    <row r="239" spans="1:29" s="89" customFormat="1" ht="24.75" hidden="1" customHeight="1" x14ac:dyDescent="0.25">
      <c r="A239" s="321">
        <v>4.22399999999993</v>
      </c>
      <c r="B239" s="60" t="s">
        <v>2572</v>
      </c>
      <c r="C239" s="69" t="s">
        <v>2404</v>
      </c>
      <c r="D239" s="69" t="s">
        <v>2542</v>
      </c>
      <c r="E239" s="25" t="s">
        <v>531</v>
      </c>
      <c r="F239" s="29">
        <v>7.76</v>
      </c>
      <c r="G239" s="31">
        <f t="shared" si="15"/>
        <v>0</v>
      </c>
      <c r="H239" s="29">
        <f t="shared" si="16"/>
        <v>0</v>
      </c>
      <c r="I239" s="313"/>
      <c r="J239" s="4"/>
      <c r="K239" s="4"/>
      <c r="L239" s="4"/>
      <c r="M239" s="4"/>
      <c r="N239" s="4"/>
      <c r="O239" s="4"/>
      <c r="P239" s="4"/>
      <c r="Q239" s="4"/>
      <c r="R239" s="4"/>
      <c r="S239" s="342"/>
      <c r="T239" s="80"/>
      <c r="U239" s="80"/>
      <c r="V239" s="80"/>
      <c r="W239" s="80"/>
      <c r="X239" s="80"/>
      <c r="Y239" s="80"/>
      <c r="Z239" s="80"/>
      <c r="AA239" s="80"/>
      <c r="AB239" s="80"/>
      <c r="AC239" s="90"/>
    </row>
    <row r="240" spans="1:29" s="89" customFormat="1" ht="24.75" hidden="1" customHeight="1" x14ac:dyDescent="0.25">
      <c r="A240" s="321">
        <v>4.2249999999999304</v>
      </c>
      <c r="B240" s="60" t="s">
        <v>2573</v>
      </c>
      <c r="C240" s="69" t="s">
        <v>2404</v>
      </c>
      <c r="D240" s="69" t="s">
        <v>2543</v>
      </c>
      <c r="E240" s="25" t="s">
        <v>531</v>
      </c>
      <c r="F240" s="29">
        <v>50.34</v>
      </c>
      <c r="G240" s="31">
        <f t="shared" si="15"/>
        <v>0</v>
      </c>
      <c r="H240" s="29">
        <f t="shared" si="16"/>
        <v>0</v>
      </c>
      <c r="I240" s="313"/>
      <c r="J240" s="4"/>
      <c r="K240" s="4"/>
      <c r="L240" s="4"/>
      <c r="M240" s="4"/>
      <c r="N240" s="4"/>
      <c r="O240" s="4"/>
      <c r="P240" s="4"/>
      <c r="Q240" s="4"/>
      <c r="R240" s="4"/>
      <c r="S240" s="342"/>
      <c r="T240" s="80"/>
      <c r="U240" s="80"/>
      <c r="V240" s="80"/>
      <c r="W240" s="80"/>
      <c r="X240" s="80"/>
      <c r="Y240" s="80"/>
      <c r="Z240" s="80"/>
      <c r="AA240" s="80"/>
      <c r="AB240" s="80"/>
      <c r="AC240" s="90"/>
    </row>
    <row r="241" spans="1:29" s="89" customFormat="1" ht="24.75" hidden="1" customHeight="1" x14ac:dyDescent="0.25">
      <c r="A241" s="321">
        <v>4.2259999999999298</v>
      </c>
      <c r="B241" s="60" t="s">
        <v>2574</v>
      </c>
      <c r="C241" s="69" t="s">
        <v>2404</v>
      </c>
      <c r="D241" s="69" t="s">
        <v>2544</v>
      </c>
      <c r="E241" s="25" t="s">
        <v>531</v>
      </c>
      <c r="F241" s="29">
        <v>7.42</v>
      </c>
      <c r="G241" s="31">
        <f t="shared" si="15"/>
        <v>0</v>
      </c>
      <c r="H241" s="29">
        <f t="shared" si="16"/>
        <v>0</v>
      </c>
      <c r="I241" s="313"/>
      <c r="J241" s="4"/>
      <c r="K241" s="4"/>
      <c r="L241" s="4"/>
      <c r="M241" s="4"/>
      <c r="N241" s="4"/>
      <c r="O241" s="4"/>
      <c r="P241" s="4"/>
      <c r="Q241" s="4"/>
      <c r="R241" s="4"/>
      <c r="S241" s="342"/>
      <c r="T241" s="80"/>
      <c r="U241" s="80"/>
      <c r="V241" s="80"/>
      <c r="W241" s="80"/>
      <c r="X241" s="80"/>
      <c r="Y241" s="80"/>
      <c r="Z241" s="80"/>
      <c r="AA241" s="80"/>
      <c r="AB241" s="80"/>
      <c r="AC241" s="90"/>
    </row>
    <row r="242" spans="1:29" s="89" customFormat="1" ht="24.75" hidden="1" customHeight="1" x14ac:dyDescent="0.25">
      <c r="A242" s="321">
        <v>4.2269999999999301</v>
      </c>
      <c r="B242" s="60" t="s">
        <v>2575</v>
      </c>
      <c r="C242" s="69" t="s">
        <v>2404</v>
      </c>
      <c r="D242" s="69" t="s">
        <v>2545</v>
      </c>
      <c r="E242" s="25" t="s">
        <v>531</v>
      </c>
      <c r="F242" s="29">
        <v>14.57</v>
      </c>
      <c r="G242" s="31">
        <f t="shared" si="15"/>
        <v>0</v>
      </c>
      <c r="H242" s="29">
        <f t="shared" si="16"/>
        <v>0</v>
      </c>
      <c r="I242" s="313"/>
      <c r="J242" s="4"/>
      <c r="K242" s="4"/>
      <c r="L242" s="4"/>
      <c r="M242" s="4"/>
      <c r="N242" s="4"/>
      <c r="O242" s="4"/>
      <c r="P242" s="4"/>
      <c r="Q242" s="4"/>
      <c r="R242" s="4"/>
      <c r="S242" s="342"/>
      <c r="T242" s="80"/>
      <c r="U242" s="80"/>
      <c r="V242" s="80"/>
      <c r="W242" s="80"/>
      <c r="X242" s="80"/>
      <c r="Y242" s="80"/>
      <c r="Z242" s="80"/>
      <c r="AA242" s="80"/>
      <c r="AB242" s="80"/>
      <c r="AC242" s="90"/>
    </row>
    <row r="243" spans="1:29" s="89" customFormat="1" ht="24.75" hidden="1" customHeight="1" x14ac:dyDescent="0.25">
      <c r="A243" s="321">
        <v>4.2279999999999296</v>
      </c>
      <c r="B243" s="60" t="s">
        <v>2576</v>
      </c>
      <c r="C243" s="69" t="s">
        <v>2404</v>
      </c>
      <c r="D243" s="69" t="s">
        <v>2546</v>
      </c>
      <c r="E243" s="25" t="s">
        <v>531</v>
      </c>
      <c r="F243" s="29">
        <v>15.4</v>
      </c>
      <c r="G243" s="31">
        <f t="shared" si="15"/>
        <v>0</v>
      </c>
      <c r="H243" s="29">
        <f t="shared" si="16"/>
        <v>0</v>
      </c>
      <c r="I243" s="313"/>
      <c r="J243" s="4"/>
      <c r="K243" s="4"/>
      <c r="L243" s="4"/>
      <c r="M243" s="4"/>
      <c r="N243" s="4"/>
      <c r="O243" s="4"/>
      <c r="P243" s="4"/>
      <c r="Q243" s="4"/>
      <c r="R243" s="4"/>
      <c r="S243" s="342"/>
      <c r="T243" s="80"/>
      <c r="U243" s="80"/>
      <c r="V243" s="80"/>
      <c r="W243" s="80"/>
      <c r="X243" s="80"/>
      <c r="Y243" s="80"/>
      <c r="Z243" s="80"/>
      <c r="AA243" s="80"/>
      <c r="AB243" s="80"/>
      <c r="AC243" s="90"/>
    </row>
    <row r="244" spans="1:29" s="89" customFormat="1" ht="24.75" hidden="1" customHeight="1" x14ac:dyDescent="0.25">
      <c r="A244" s="321">
        <v>4.2289999999999299</v>
      </c>
      <c r="B244" s="60" t="s">
        <v>2577</v>
      </c>
      <c r="C244" s="69" t="s">
        <v>2404</v>
      </c>
      <c r="D244" s="69" t="s">
        <v>2547</v>
      </c>
      <c r="E244" s="25" t="s">
        <v>530</v>
      </c>
      <c r="F244" s="29">
        <v>74.650000000000006</v>
      </c>
      <c r="G244" s="31">
        <f t="shared" si="15"/>
        <v>0</v>
      </c>
      <c r="H244" s="29">
        <f t="shared" si="16"/>
        <v>0</v>
      </c>
      <c r="I244" s="313"/>
      <c r="J244" s="4"/>
      <c r="K244" s="4"/>
      <c r="L244" s="4"/>
      <c r="M244" s="4"/>
      <c r="N244" s="4"/>
      <c r="O244" s="4"/>
      <c r="P244" s="4"/>
      <c r="Q244" s="4"/>
      <c r="R244" s="4"/>
      <c r="S244" s="342"/>
      <c r="T244" s="80"/>
      <c r="U244" s="80"/>
      <c r="V244" s="80"/>
      <c r="W244" s="80"/>
      <c r="X244" s="80"/>
      <c r="Y244" s="80"/>
      <c r="Z244" s="80"/>
      <c r="AA244" s="80"/>
      <c r="AB244" s="80"/>
      <c r="AC244" s="90"/>
    </row>
    <row r="245" spans="1:29" s="89" customFormat="1" ht="24.75" hidden="1" customHeight="1" x14ac:dyDescent="0.25">
      <c r="A245" s="321">
        <v>4.2299999999999303</v>
      </c>
      <c r="B245" s="60" t="s">
        <v>2652</v>
      </c>
      <c r="C245" s="69" t="s">
        <v>2612</v>
      </c>
      <c r="D245" s="69" t="s">
        <v>2613</v>
      </c>
      <c r="E245" s="25" t="s">
        <v>531</v>
      </c>
      <c r="F245" s="29">
        <v>62.31</v>
      </c>
      <c r="G245" s="31">
        <f t="shared" ref="G245:G277" si="17">SUM(J245:S245)</f>
        <v>0</v>
      </c>
      <c r="H245" s="29">
        <f t="shared" ref="H245:H277" si="18">F245*G245</f>
        <v>0</v>
      </c>
      <c r="I245" s="313"/>
      <c r="J245" s="4"/>
      <c r="K245" s="4"/>
      <c r="L245" s="4"/>
      <c r="M245" s="4"/>
      <c r="N245" s="4"/>
      <c r="O245" s="4"/>
      <c r="P245" s="4"/>
      <c r="Q245" s="4"/>
      <c r="R245" s="4"/>
      <c r="S245" s="342"/>
      <c r="T245" s="80"/>
      <c r="U245" s="80"/>
      <c r="V245" s="80"/>
      <c r="W245" s="80"/>
      <c r="X245" s="80"/>
      <c r="Y245" s="80"/>
      <c r="Z245" s="80"/>
      <c r="AA245" s="80"/>
      <c r="AB245" s="80"/>
      <c r="AC245" s="90"/>
    </row>
    <row r="246" spans="1:29" s="89" customFormat="1" ht="24.75" hidden="1" customHeight="1" x14ac:dyDescent="0.25">
      <c r="A246" s="321">
        <v>4.2309999999999297</v>
      </c>
      <c r="B246" s="60" t="s">
        <v>2653</v>
      </c>
      <c r="C246" s="69" t="s">
        <v>2612</v>
      </c>
      <c r="D246" s="69" t="s">
        <v>2614</v>
      </c>
      <c r="E246" s="25" t="s">
        <v>528</v>
      </c>
      <c r="F246" s="29">
        <v>67.930000000000007</v>
      </c>
      <c r="G246" s="31">
        <f t="shared" si="17"/>
        <v>0</v>
      </c>
      <c r="H246" s="29">
        <f t="shared" si="18"/>
        <v>0</v>
      </c>
      <c r="I246" s="313"/>
      <c r="J246" s="4"/>
      <c r="K246" s="4"/>
      <c r="L246" s="4"/>
      <c r="M246" s="4"/>
      <c r="N246" s="4"/>
      <c r="O246" s="4"/>
      <c r="P246" s="4"/>
      <c r="Q246" s="4"/>
      <c r="R246" s="4"/>
      <c r="S246" s="342"/>
      <c r="T246" s="80"/>
      <c r="U246" s="80"/>
      <c r="V246" s="80"/>
      <c r="W246" s="80"/>
      <c r="X246" s="80"/>
      <c r="Y246" s="80"/>
      <c r="Z246" s="80"/>
      <c r="AA246" s="80"/>
      <c r="AB246" s="80"/>
      <c r="AC246" s="90"/>
    </row>
    <row r="247" spans="1:29" s="89" customFormat="1" ht="24.75" hidden="1" customHeight="1" x14ac:dyDescent="0.25">
      <c r="A247" s="321">
        <v>4.23199999999993</v>
      </c>
      <c r="B247" s="60" t="s">
        <v>2654</v>
      </c>
      <c r="C247" s="69" t="s">
        <v>2612</v>
      </c>
      <c r="D247" s="69" t="s">
        <v>2615</v>
      </c>
      <c r="E247" s="25" t="s">
        <v>531</v>
      </c>
      <c r="F247" s="29">
        <v>84.52</v>
      </c>
      <c r="G247" s="31">
        <f t="shared" si="17"/>
        <v>0</v>
      </c>
      <c r="H247" s="29">
        <f t="shared" si="18"/>
        <v>0</v>
      </c>
      <c r="I247" s="313"/>
      <c r="J247" s="4"/>
      <c r="K247" s="4"/>
      <c r="L247" s="4"/>
      <c r="M247" s="4"/>
      <c r="N247" s="4"/>
      <c r="O247" s="4"/>
      <c r="P247" s="4"/>
      <c r="Q247" s="4"/>
      <c r="R247" s="4"/>
      <c r="S247" s="342"/>
      <c r="T247" s="80"/>
      <c r="U247" s="80"/>
      <c r="V247" s="80"/>
      <c r="W247" s="80"/>
      <c r="X247" s="80"/>
      <c r="Y247" s="80"/>
      <c r="Z247" s="80"/>
      <c r="AA247" s="80"/>
      <c r="AB247" s="80"/>
      <c r="AC247" s="90"/>
    </row>
    <row r="248" spans="1:29" s="89" customFormat="1" ht="24.75" hidden="1" customHeight="1" x14ac:dyDescent="0.25">
      <c r="A248" s="321">
        <v>4.2329999999999304</v>
      </c>
      <c r="B248" s="60" t="s">
        <v>2655</v>
      </c>
      <c r="C248" s="69" t="s">
        <v>2612</v>
      </c>
      <c r="D248" s="69" t="s">
        <v>2616</v>
      </c>
      <c r="E248" s="25" t="s">
        <v>528</v>
      </c>
      <c r="F248" s="29">
        <v>89.2</v>
      </c>
      <c r="G248" s="31">
        <f t="shared" si="17"/>
        <v>0</v>
      </c>
      <c r="H248" s="29">
        <f t="shared" si="18"/>
        <v>0</v>
      </c>
      <c r="I248" s="313"/>
      <c r="J248" s="4"/>
      <c r="K248" s="4"/>
      <c r="L248" s="4"/>
      <c r="M248" s="4"/>
      <c r="N248" s="4"/>
      <c r="O248" s="4"/>
      <c r="P248" s="4"/>
      <c r="Q248" s="4"/>
      <c r="R248" s="4"/>
      <c r="S248" s="342"/>
      <c r="T248" s="80"/>
      <c r="U248" s="80"/>
      <c r="V248" s="80"/>
      <c r="W248" s="80"/>
      <c r="X248" s="80"/>
      <c r="Y248" s="80"/>
      <c r="Z248" s="80"/>
      <c r="AA248" s="80"/>
      <c r="AB248" s="80"/>
      <c r="AC248" s="90"/>
    </row>
    <row r="249" spans="1:29" s="89" customFormat="1" ht="24.75" hidden="1" customHeight="1" x14ac:dyDescent="0.25">
      <c r="A249" s="321">
        <v>4.2339999999999298</v>
      </c>
      <c r="B249" s="60" t="s">
        <v>2656</v>
      </c>
      <c r="C249" s="69" t="s">
        <v>2617</v>
      </c>
      <c r="D249" s="69" t="s">
        <v>2618</v>
      </c>
      <c r="E249" s="25" t="s">
        <v>531</v>
      </c>
      <c r="F249" s="29">
        <v>70.150000000000006</v>
      </c>
      <c r="G249" s="31">
        <f t="shared" si="17"/>
        <v>0</v>
      </c>
      <c r="H249" s="29">
        <f t="shared" si="18"/>
        <v>0</v>
      </c>
      <c r="I249" s="313"/>
      <c r="J249" s="4"/>
      <c r="K249" s="4"/>
      <c r="L249" s="4"/>
      <c r="M249" s="4"/>
      <c r="N249" s="4"/>
      <c r="O249" s="4"/>
      <c r="P249" s="4"/>
      <c r="Q249" s="4"/>
      <c r="R249" s="4"/>
      <c r="S249" s="342"/>
      <c r="T249" s="80"/>
      <c r="U249" s="80"/>
      <c r="V249" s="80"/>
      <c r="W249" s="80"/>
      <c r="X249" s="80"/>
      <c r="Y249" s="80"/>
      <c r="Z249" s="80"/>
      <c r="AA249" s="80"/>
      <c r="AB249" s="80"/>
      <c r="AC249" s="90"/>
    </row>
    <row r="250" spans="1:29" s="89" customFormat="1" ht="24.75" hidden="1" customHeight="1" x14ac:dyDescent="0.25">
      <c r="A250" s="321">
        <v>4.2349999999999302</v>
      </c>
      <c r="B250" s="60" t="s">
        <v>2657</v>
      </c>
      <c r="C250" s="69" t="s">
        <v>2617</v>
      </c>
      <c r="D250" s="69" t="s">
        <v>2619</v>
      </c>
      <c r="E250" s="25" t="s">
        <v>528</v>
      </c>
      <c r="F250" s="29">
        <v>75.150000000000006</v>
      </c>
      <c r="G250" s="31">
        <f t="shared" si="17"/>
        <v>0</v>
      </c>
      <c r="H250" s="29">
        <f t="shared" si="18"/>
        <v>0</v>
      </c>
      <c r="I250" s="313"/>
      <c r="J250" s="4"/>
      <c r="K250" s="4"/>
      <c r="L250" s="4"/>
      <c r="M250" s="4"/>
      <c r="N250" s="4"/>
      <c r="O250" s="4"/>
      <c r="P250" s="4"/>
      <c r="Q250" s="4"/>
      <c r="R250" s="4"/>
      <c r="S250" s="342"/>
      <c r="T250" s="80"/>
      <c r="U250" s="80"/>
      <c r="V250" s="80"/>
      <c r="W250" s="80"/>
      <c r="X250" s="80"/>
      <c r="Y250" s="80"/>
      <c r="Z250" s="80"/>
      <c r="AA250" s="80"/>
      <c r="AB250" s="80"/>
      <c r="AC250" s="90"/>
    </row>
    <row r="251" spans="1:29" s="89" customFormat="1" ht="24.75" hidden="1" customHeight="1" x14ac:dyDescent="0.25">
      <c r="A251" s="321">
        <v>4.2359999999999296</v>
      </c>
      <c r="B251" s="60" t="s">
        <v>2658</v>
      </c>
      <c r="C251" s="69" t="s">
        <v>2620</v>
      </c>
      <c r="D251" s="69" t="s">
        <v>2621</v>
      </c>
      <c r="E251" s="25" t="s">
        <v>531</v>
      </c>
      <c r="F251" s="29">
        <v>121.01</v>
      </c>
      <c r="G251" s="31">
        <f t="shared" si="17"/>
        <v>0</v>
      </c>
      <c r="H251" s="29">
        <f t="shared" si="18"/>
        <v>0</v>
      </c>
      <c r="I251" s="313"/>
      <c r="J251" s="4"/>
      <c r="K251" s="4"/>
      <c r="L251" s="4"/>
      <c r="M251" s="4"/>
      <c r="N251" s="4"/>
      <c r="O251" s="4"/>
      <c r="P251" s="4"/>
      <c r="Q251" s="4"/>
      <c r="R251" s="4"/>
      <c r="S251" s="342"/>
      <c r="T251" s="80"/>
      <c r="U251" s="80"/>
      <c r="V251" s="80"/>
      <c r="W251" s="80"/>
      <c r="X251" s="80"/>
      <c r="Y251" s="80"/>
      <c r="Z251" s="80"/>
      <c r="AA251" s="80"/>
      <c r="AB251" s="80"/>
      <c r="AC251" s="90"/>
    </row>
    <row r="252" spans="1:29" s="89" customFormat="1" ht="24.75" hidden="1" customHeight="1" x14ac:dyDescent="0.25">
      <c r="A252" s="321">
        <v>4.2369999999999299</v>
      </c>
      <c r="B252" s="60" t="s">
        <v>2659</v>
      </c>
      <c r="C252" s="69" t="s">
        <v>2620</v>
      </c>
      <c r="D252" s="69" t="s">
        <v>2622</v>
      </c>
      <c r="E252" s="25" t="s">
        <v>528</v>
      </c>
      <c r="F252" s="29">
        <v>126.01</v>
      </c>
      <c r="G252" s="31">
        <f t="shared" si="17"/>
        <v>0</v>
      </c>
      <c r="H252" s="29">
        <f t="shared" si="18"/>
        <v>0</v>
      </c>
      <c r="I252" s="313"/>
      <c r="J252" s="4"/>
      <c r="K252" s="4"/>
      <c r="L252" s="4"/>
      <c r="M252" s="4"/>
      <c r="N252" s="4"/>
      <c r="O252" s="4"/>
      <c r="P252" s="4"/>
      <c r="Q252" s="4"/>
      <c r="R252" s="4"/>
      <c r="S252" s="342"/>
      <c r="T252" s="80"/>
      <c r="U252" s="80"/>
      <c r="V252" s="80"/>
      <c r="W252" s="80"/>
      <c r="X252" s="80"/>
      <c r="Y252" s="80"/>
      <c r="Z252" s="80"/>
      <c r="AA252" s="80"/>
      <c r="AB252" s="80"/>
      <c r="AC252" s="90"/>
    </row>
    <row r="253" spans="1:29" s="89" customFormat="1" ht="24.75" hidden="1" customHeight="1" x14ac:dyDescent="0.25">
      <c r="A253" s="321">
        <v>4.2379999999999196</v>
      </c>
      <c r="B253" s="60" t="s">
        <v>2660</v>
      </c>
      <c r="C253" s="69" t="s">
        <v>2620</v>
      </c>
      <c r="D253" s="69" t="s">
        <v>2623</v>
      </c>
      <c r="E253" s="25" t="s">
        <v>528</v>
      </c>
      <c r="F253" s="29">
        <v>133.12</v>
      </c>
      <c r="G253" s="31">
        <f t="shared" si="17"/>
        <v>0</v>
      </c>
      <c r="H253" s="29">
        <f t="shared" si="18"/>
        <v>0</v>
      </c>
      <c r="I253" s="313"/>
      <c r="J253" s="4"/>
      <c r="K253" s="4"/>
      <c r="L253" s="4"/>
      <c r="M253" s="4"/>
      <c r="N253" s="4"/>
      <c r="O253" s="4"/>
      <c r="P253" s="4"/>
      <c r="Q253" s="4"/>
      <c r="R253" s="4"/>
      <c r="S253" s="342"/>
      <c r="T253" s="80"/>
      <c r="U253" s="80"/>
      <c r="V253" s="80"/>
      <c r="W253" s="80"/>
      <c r="X253" s="80"/>
      <c r="Y253" s="80"/>
      <c r="Z253" s="80"/>
      <c r="AA253" s="80"/>
      <c r="AB253" s="80"/>
      <c r="AC253" s="90"/>
    </row>
    <row r="254" spans="1:29" s="89" customFormat="1" ht="24.75" hidden="1" customHeight="1" x14ac:dyDescent="0.25">
      <c r="A254" s="321">
        <v>4.2389999999999199</v>
      </c>
      <c r="B254" s="60" t="s">
        <v>2661</v>
      </c>
      <c r="C254" s="69" t="s">
        <v>2624</v>
      </c>
      <c r="D254" s="69" t="s">
        <v>2625</v>
      </c>
      <c r="E254" s="25" t="s">
        <v>531</v>
      </c>
      <c r="F254" s="29">
        <v>120.23</v>
      </c>
      <c r="G254" s="31">
        <f t="shared" si="17"/>
        <v>0</v>
      </c>
      <c r="H254" s="29">
        <f t="shared" si="18"/>
        <v>0</v>
      </c>
      <c r="I254" s="313"/>
      <c r="J254" s="4"/>
      <c r="K254" s="4"/>
      <c r="L254" s="4"/>
      <c r="M254" s="4"/>
      <c r="N254" s="4"/>
      <c r="O254" s="4"/>
      <c r="P254" s="4"/>
      <c r="Q254" s="4"/>
      <c r="R254" s="4"/>
      <c r="S254" s="342"/>
      <c r="T254" s="80"/>
      <c r="U254" s="80"/>
      <c r="V254" s="80"/>
      <c r="W254" s="80"/>
      <c r="X254" s="80"/>
      <c r="Y254" s="80"/>
      <c r="Z254" s="80"/>
      <c r="AA254" s="80"/>
      <c r="AB254" s="80"/>
      <c r="AC254" s="90"/>
    </row>
    <row r="255" spans="1:29" s="89" customFormat="1" ht="24.75" hidden="1" customHeight="1" x14ac:dyDescent="0.25">
      <c r="A255" s="321">
        <v>4.2399999999999203</v>
      </c>
      <c r="B255" s="60" t="s">
        <v>2662</v>
      </c>
      <c r="C255" s="69" t="s">
        <v>2624</v>
      </c>
      <c r="D255" s="69" t="s">
        <v>2626</v>
      </c>
      <c r="E255" s="25" t="s">
        <v>528</v>
      </c>
      <c r="F255" s="29">
        <v>125.86</v>
      </c>
      <c r="G255" s="31">
        <f t="shared" si="17"/>
        <v>0</v>
      </c>
      <c r="H255" s="29">
        <f t="shared" si="18"/>
        <v>0</v>
      </c>
      <c r="I255" s="313"/>
      <c r="J255" s="4"/>
      <c r="K255" s="4"/>
      <c r="L255" s="4"/>
      <c r="M255" s="4"/>
      <c r="N255" s="4"/>
      <c r="O255" s="4"/>
      <c r="P255" s="4"/>
      <c r="Q255" s="4"/>
      <c r="R255" s="4"/>
      <c r="S255" s="342"/>
      <c r="T255" s="80"/>
      <c r="U255" s="80"/>
      <c r="V255" s="80"/>
      <c r="W255" s="80"/>
      <c r="X255" s="80"/>
      <c r="Y255" s="80"/>
      <c r="Z255" s="80"/>
      <c r="AA255" s="80"/>
      <c r="AB255" s="80"/>
      <c r="AC255" s="90"/>
    </row>
    <row r="256" spans="1:29" s="89" customFormat="1" ht="24.75" hidden="1" customHeight="1" x14ac:dyDescent="0.25">
      <c r="A256" s="321">
        <v>4.2409999999999197</v>
      </c>
      <c r="B256" s="60" t="s">
        <v>2663</v>
      </c>
      <c r="C256" s="69" t="s">
        <v>2627</v>
      </c>
      <c r="D256" s="69" t="s">
        <v>2628</v>
      </c>
      <c r="E256" s="25" t="s">
        <v>531</v>
      </c>
      <c r="F256" s="29">
        <v>144.4</v>
      </c>
      <c r="G256" s="31">
        <f t="shared" si="17"/>
        <v>0</v>
      </c>
      <c r="H256" s="29">
        <f t="shared" si="18"/>
        <v>0</v>
      </c>
      <c r="I256" s="313"/>
      <c r="J256" s="4"/>
      <c r="K256" s="4"/>
      <c r="L256" s="4"/>
      <c r="M256" s="4"/>
      <c r="N256" s="4"/>
      <c r="O256" s="4"/>
      <c r="P256" s="4"/>
      <c r="Q256" s="4"/>
      <c r="R256" s="4"/>
      <c r="S256" s="342"/>
      <c r="T256" s="80"/>
      <c r="U256" s="80"/>
      <c r="V256" s="80"/>
      <c r="W256" s="80"/>
      <c r="X256" s="80"/>
      <c r="Y256" s="80"/>
      <c r="Z256" s="80"/>
      <c r="AA256" s="80"/>
      <c r="AB256" s="80"/>
      <c r="AC256" s="90"/>
    </row>
    <row r="257" spans="1:29" s="89" customFormat="1" ht="24.75" hidden="1" customHeight="1" x14ac:dyDescent="0.25">
      <c r="A257" s="321">
        <v>4.2419999999999201</v>
      </c>
      <c r="B257" s="60" t="s">
        <v>2664</v>
      </c>
      <c r="C257" s="69" t="s">
        <v>2627</v>
      </c>
      <c r="D257" s="69" t="s">
        <v>2629</v>
      </c>
      <c r="E257" s="25" t="s">
        <v>528</v>
      </c>
      <c r="F257" s="29">
        <v>147.61000000000001</v>
      </c>
      <c r="G257" s="31">
        <f t="shared" si="17"/>
        <v>0</v>
      </c>
      <c r="H257" s="29">
        <f t="shared" si="18"/>
        <v>0</v>
      </c>
      <c r="I257" s="313"/>
      <c r="J257" s="4"/>
      <c r="K257" s="4"/>
      <c r="L257" s="4"/>
      <c r="M257" s="4"/>
      <c r="N257" s="4"/>
      <c r="O257" s="4"/>
      <c r="P257" s="4"/>
      <c r="Q257" s="4"/>
      <c r="R257" s="4"/>
      <c r="S257" s="342"/>
      <c r="T257" s="80"/>
      <c r="U257" s="80"/>
      <c r="V257" s="80"/>
      <c r="W257" s="80"/>
      <c r="X257" s="80"/>
      <c r="Y257" s="80"/>
      <c r="Z257" s="80"/>
      <c r="AA257" s="80"/>
      <c r="AB257" s="80"/>
      <c r="AC257" s="90"/>
    </row>
    <row r="258" spans="1:29" s="89" customFormat="1" ht="24.75" hidden="1" customHeight="1" x14ac:dyDescent="0.25">
      <c r="A258" s="321">
        <v>4.2429999999999204</v>
      </c>
      <c r="B258" s="60" t="s">
        <v>2665</v>
      </c>
      <c r="C258" s="69" t="s">
        <v>2627</v>
      </c>
      <c r="D258" s="69" t="s">
        <v>2630</v>
      </c>
      <c r="E258" s="25" t="s">
        <v>531</v>
      </c>
      <c r="F258" s="29">
        <v>110.96</v>
      </c>
      <c r="G258" s="31">
        <f t="shared" si="17"/>
        <v>0</v>
      </c>
      <c r="H258" s="29">
        <f t="shared" si="18"/>
        <v>0</v>
      </c>
      <c r="I258" s="313"/>
      <c r="J258" s="4"/>
      <c r="K258" s="4"/>
      <c r="L258" s="4"/>
      <c r="M258" s="4"/>
      <c r="N258" s="4"/>
      <c r="O258" s="4"/>
      <c r="P258" s="4"/>
      <c r="Q258" s="4"/>
      <c r="R258" s="4"/>
      <c r="S258" s="342"/>
      <c r="T258" s="80"/>
      <c r="U258" s="80"/>
      <c r="V258" s="80"/>
      <c r="W258" s="80"/>
      <c r="X258" s="80"/>
      <c r="Y258" s="80"/>
      <c r="Z258" s="80"/>
      <c r="AA258" s="80"/>
      <c r="AB258" s="80"/>
      <c r="AC258" s="90"/>
    </row>
    <row r="259" spans="1:29" s="89" customFormat="1" ht="24.75" hidden="1" customHeight="1" x14ac:dyDescent="0.25">
      <c r="A259" s="321">
        <v>4.2439999999999198</v>
      </c>
      <c r="B259" s="60" t="s">
        <v>2666</v>
      </c>
      <c r="C259" s="69" t="s">
        <v>2627</v>
      </c>
      <c r="D259" s="69" t="s">
        <v>2631</v>
      </c>
      <c r="E259" s="25" t="s">
        <v>528</v>
      </c>
      <c r="F259" s="29">
        <v>114.08</v>
      </c>
      <c r="G259" s="31">
        <f t="shared" si="17"/>
        <v>0</v>
      </c>
      <c r="H259" s="29">
        <f t="shared" si="18"/>
        <v>0</v>
      </c>
      <c r="I259" s="313"/>
      <c r="J259" s="4"/>
      <c r="K259" s="4"/>
      <c r="L259" s="4"/>
      <c r="M259" s="4"/>
      <c r="N259" s="4"/>
      <c r="O259" s="4"/>
      <c r="P259" s="4"/>
      <c r="Q259" s="4"/>
      <c r="R259" s="4"/>
      <c r="S259" s="342"/>
      <c r="T259" s="80"/>
      <c r="U259" s="80"/>
      <c r="V259" s="80"/>
      <c r="W259" s="80"/>
      <c r="X259" s="80"/>
      <c r="Y259" s="80"/>
      <c r="Z259" s="80"/>
      <c r="AA259" s="80"/>
      <c r="AB259" s="80"/>
      <c r="AC259" s="90"/>
    </row>
    <row r="260" spans="1:29" s="89" customFormat="1" ht="24.75" hidden="1" customHeight="1" x14ac:dyDescent="0.25">
      <c r="A260" s="321">
        <v>4.2449999999999202</v>
      </c>
      <c r="B260" s="60" t="s">
        <v>2667</v>
      </c>
      <c r="C260" s="69" t="s">
        <v>2627</v>
      </c>
      <c r="D260" s="69" t="s">
        <v>2632</v>
      </c>
      <c r="E260" s="25" t="s">
        <v>531</v>
      </c>
      <c r="F260" s="29">
        <v>94.23</v>
      </c>
      <c r="G260" s="31">
        <f t="shared" si="17"/>
        <v>0</v>
      </c>
      <c r="H260" s="29">
        <f t="shared" si="18"/>
        <v>0</v>
      </c>
      <c r="I260" s="313"/>
      <c r="J260" s="4"/>
      <c r="K260" s="4"/>
      <c r="L260" s="4"/>
      <c r="M260" s="4"/>
      <c r="N260" s="4"/>
      <c r="O260" s="4"/>
      <c r="P260" s="4"/>
      <c r="Q260" s="4"/>
      <c r="R260" s="4"/>
      <c r="S260" s="342"/>
      <c r="T260" s="80"/>
      <c r="U260" s="80"/>
      <c r="V260" s="80"/>
      <c r="W260" s="80"/>
      <c r="X260" s="80"/>
      <c r="Y260" s="80"/>
      <c r="Z260" s="80"/>
      <c r="AA260" s="80"/>
      <c r="AB260" s="80"/>
      <c r="AC260" s="90"/>
    </row>
    <row r="261" spans="1:29" s="89" customFormat="1" ht="24.75" hidden="1" customHeight="1" x14ac:dyDescent="0.25">
      <c r="A261" s="321">
        <v>4.2459999999999196</v>
      </c>
      <c r="B261" s="60" t="s">
        <v>2668</v>
      </c>
      <c r="C261" s="69" t="s">
        <v>2627</v>
      </c>
      <c r="D261" s="69" t="s">
        <v>2633</v>
      </c>
      <c r="E261" s="25" t="s">
        <v>528</v>
      </c>
      <c r="F261" s="29">
        <v>99.85</v>
      </c>
      <c r="G261" s="31">
        <f t="shared" si="17"/>
        <v>0</v>
      </c>
      <c r="H261" s="29">
        <f t="shared" si="18"/>
        <v>0</v>
      </c>
      <c r="I261" s="313"/>
      <c r="J261" s="4"/>
      <c r="K261" s="4"/>
      <c r="L261" s="4"/>
      <c r="M261" s="4"/>
      <c r="N261" s="4"/>
      <c r="O261" s="4"/>
      <c r="P261" s="4"/>
      <c r="Q261" s="4"/>
      <c r="R261" s="4"/>
      <c r="S261" s="342"/>
      <c r="T261" s="80"/>
      <c r="U261" s="80"/>
      <c r="V261" s="80"/>
      <c r="W261" s="80"/>
      <c r="X261" s="80"/>
      <c r="Y261" s="80"/>
      <c r="Z261" s="80"/>
      <c r="AA261" s="80"/>
      <c r="AB261" s="80"/>
      <c r="AC261" s="90"/>
    </row>
    <row r="262" spans="1:29" s="89" customFormat="1" ht="24.75" hidden="1" customHeight="1" x14ac:dyDescent="0.25">
      <c r="A262" s="321">
        <v>4.24699999999992</v>
      </c>
      <c r="B262" s="60" t="s">
        <v>2669</v>
      </c>
      <c r="C262" s="69" t="s">
        <v>2634</v>
      </c>
      <c r="D262" s="69" t="s">
        <v>2635</v>
      </c>
      <c r="E262" s="25" t="s">
        <v>531</v>
      </c>
      <c r="F262" s="29">
        <v>106.27</v>
      </c>
      <c r="G262" s="31">
        <f t="shared" si="17"/>
        <v>0</v>
      </c>
      <c r="H262" s="29">
        <f t="shared" si="18"/>
        <v>0</v>
      </c>
      <c r="I262" s="313"/>
      <c r="J262" s="4"/>
      <c r="K262" s="4"/>
      <c r="L262" s="4"/>
      <c r="M262" s="4"/>
      <c r="N262" s="4"/>
      <c r="O262" s="4"/>
      <c r="P262" s="4"/>
      <c r="Q262" s="4"/>
      <c r="R262" s="4"/>
      <c r="S262" s="342"/>
      <c r="T262" s="80"/>
      <c r="U262" s="80"/>
      <c r="V262" s="80"/>
      <c r="W262" s="80"/>
      <c r="X262" s="80"/>
      <c r="Y262" s="80"/>
      <c r="Z262" s="80"/>
      <c r="AA262" s="80"/>
      <c r="AB262" s="80"/>
      <c r="AC262" s="90"/>
    </row>
    <row r="263" spans="1:29" s="89" customFormat="1" ht="24.75" hidden="1" customHeight="1" x14ac:dyDescent="0.25">
      <c r="A263" s="321">
        <v>4.2479999999999203</v>
      </c>
      <c r="B263" s="60" t="s">
        <v>2670</v>
      </c>
      <c r="C263" s="69" t="s">
        <v>2634</v>
      </c>
      <c r="D263" s="69" t="s">
        <v>2636</v>
      </c>
      <c r="E263" s="25" t="s">
        <v>528</v>
      </c>
      <c r="F263" s="29">
        <v>109.4</v>
      </c>
      <c r="G263" s="31">
        <f t="shared" si="17"/>
        <v>0</v>
      </c>
      <c r="H263" s="29">
        <f t="shared" si="18"/>
        <v>0</v>
      </c>
      <c r="I263" s="313"/>
      <c r="J263" s="4"/>
      <c r="K263" s="4"/>
      <c r="L263" s="4"/>
      <c r="M263" s="4"/>
      <c r="N263" s="4"/>
      <c r="O263" s="4"/>
      <c r="P263" s="4"/>
      <c r="Q263" s="4"/>
      <c r="R263" s="4"/>
      <c r="S263" s="342"/>
      <c r="T263" s="80"/>
      <c r="U263" s="80"/>
      <c r="V263" s="80"/>
      <c r="W263" s="80"/>
      <c r="X263" s="80"/>
      <c r="Y263" s="80"/>
      <c r="Z263" s="80"/>
      <c r="AA263" s="80"/>
      <c r="AB263" s="80"/>
      <c r="AC263" s="90"/>
    </row>
    <row r="264" spans="1:29" s="89" customFormat="1" ht="24.75" hidden="1" customHeight="1" x14ac:dyDescent="0.25">
      <c r="A264" s="321">
        <v>4.2489999999999197</v>
      </c>
      <c r="B264" s="60" t="s">
        <v>2671</v>
      </c>
      <c r="C264" s="69" t="s">
        <v>2634</v>
      </c>
      <c r="D264" s="69" t="s">
        <v>2637</v>
      </c>
      <c r="E264" s="25" t="s">
        <v>531</v>
      </c>
      <c r="F264" s="29">
        <v>148.52000000000001</v>
      </c>
      <c r="G264" s="31">
        <f t="shared" si="17"/>
        <v>0</v>
      </c>
      <c r="H264" s="29">
        <f t="shared" si="18"/>
        <v>0</v>
      </c>
      <c r="I264" s="313"/>
      <c r="J264" s="4"/>
      <c r="K264" s="4"/>
      <c r="L264" s="4"/>
      <c r="M264" s="4"/>
      <c r="N264" s="4"/>
      <c r="O264" s="4"/>
      <c r="P264" s="4"/>
      <c r="Q264" s="4"/>
      <c r="R264" s="4"/>
      <c r="S264" s="342"/>
      <c r="T264" s="80"/>
      <c r="U264" s="80"/>
      <c r="V264" s="80"/>
      <c r="W264" s="80"/>
      <c r="X264" s="80"/>
      <c r="Y264" s="80"/>
      <c r="Z264" s="80"/>
      <c r="AA264" s="80"/>
      <c r="AB264" s="80"/>
      <c r="AC264" s="90"/>
    </row>
    <row r="265" spans="1:29" s="89" customFormat="1" ht="24.75" hidden="1" customHeight="1" x14ac:dyDescent="0.25">
      <c r="A265" s="321">
        <v>4.2499999999999201</v>
      </c>
      <c r="B265" s="60" t="s">
        <v>2672</v>
      </c>
      <c r="C265" s="69" t="s">
        <v>2634</v>
      </c>
      <c r="D265" s="69" t="s">
        <v>2638</v>
      </c>
      <c r="E265" s="25" t="s">
        <v>528</v>
      </c>
      <c r="F265" s="29">
        <v>151.65</v>
      </c>
      <c r="G265" s="31">
        <f t="shared" si="17"/>
        <v>0</v>
      </c>
      <c r="H265" s="29">
        <f t="shared" si="18"/>
        <v>0</v>
      </c>
      <c r="I265" s="313"/>
      <c r="J265" s="4"/>
      <c r="K265" s="4"/>
      <c r="L265" s="4"/>
      <c r="M265" s="4"/>
      <c r="N265" s="4"/>
      <c r="O265" s="4"/>
      <c r="P265" s="4"/>
      <c r="Q265" s="4"/>
      <c r="R265" s="4"/>
      <c r="S265" s="342"/>
      <c r="T265" s="80"/>
      <c r="U265" s="80"/>
      <c r="V265" s="80"/>
      <c r="W265" s="80"/>
      <c r="X265" s="80"/>
      <c r="Y265" s="80"/>
      <c r="Z265" s="80"/>
      <c r="AA265" s="80"/>
      <c r="AB265" s="80"/>
      <c r="AC265" s="90"/>
    </row>
    <row r="266" spans="1:29" s="89" customFormat="1" ht="24.75" hidden="1" customHeight="1" x14ac:dyDescent="0.25">
      <c r="A266" s="321">
        <v>4.2509999999999204</v>
      </c>
      <c r="B266" s="60" t="s">
        <v>2673</v>
      </c>
      <c r="C266" s="69" t="s">
        <v>2639</v>
      </c>
      <c r="D266" s="69" t="s">
        <v>2640</v>
      </c>
      <c r="E266" s="25" t="s">
        <v>531</v>
      </c>
      <c r="F266" s="29">
        <v>91.56</v>
      </c>
      <c r="G266" s="31">
        <f t="shared" si="17"/>
        <v>0</v>
      </c>
      <c r="H266" s="29">
        <f t="shared" si="18"/>
        <v>0</v>
      </c>
      <c r="I266" s="313"/>
      <c r="J266" s="4"/>
      <c r="K266" s="4"/>
      <c r="L266" s="4"/>
      <c r="M266" s="4"/>
      <c r="N266" s="4"/>
      <c r="O266" s="4"/>
      <c r="P266" s="4"/>
      <c r="Q266" s="4"/>
      <c r="R266" s="4"/>
      <c r="S266" s="342"/>
      <c r="T266" s="80"/>
      <c r="U266" s="80"/>
      <c r="V266" s="80"/>
      <c r="W266" s="80"/>
      <c r="X266" s="80"/>
      <c r="Y266" s="80"/>
      <c r="Z266" s="80"/>
      <c r="AA266" s="80"/>
      <c r="AB266" s="80"/>
      <c r="AC266" s="90"/>
    </row>
    <row r="267" spans="1:29" s="89" customFormat="1" ht="24.75" hidden="1" customHeight="1" x14ac:dyDescent="0.25">
      <c r="A267" s="321">
        <v>4.2519999999999198</v>
      </c>
      <c r="B267" s="60" t="s">
        <v>2674</v>
      </c>
      <c r="C267" s="69" t="s">
        <v>2639</v>
      </c>
      <c r="D267" s="69" t="s">
        <v>2641</v>
      </c>
      <c r="E267" s="25" t="s">
        <v>531</v>
      </c>
      <c r="F267" s="29">
        <v>186.87</v>
      </c>
      <c r="G267" s="31">
        <f t="shared" si="17"/>
        <v>0</v>
      </c>
      <c r="H267" s="29">
        <f t="shared" si="18"/>
        <v>0</v>
      </c>
      <c r="I267" s="313"/>
      <c r="J267" s="4"/>
      <c r="K267" s="4"/>
      <c r="L267" s="4"/>
      <c r="M267" s="4"/>
      <c r="N267" s="4"/>
      <c r="O267" s="4"/>
      <c r="P267" s="4"/>
      <c r="Q267" s="4"/>
      <c r="R267" s="4"/>
      <c r="S267" s="342"/>
      <c r="T267" s="80"/>
      <c r="U267" s="80"/>
      <c r="V267" s="80"/>
      <c r="W267" s="80"/>
      <c r="X267" s="80"/>
      <c r="Y267" s="80"/>
      <c r="Z267" s="80"/>
      <c r="AA267" s="80"/>
      <c r="AB267" s="80"/>
      <c r="AC267" s="90"/>
    </row>
    <row r="268" spans="1:29" s="89" customFormat="1" ht="49.5" hidden="1" customHeight="1" x14ac:dyDescent="0.25">
      <c r="A268" s="321">
        <v>4.2529999999999202</v>
      </c>
      <c r="B268" s="60" t="s">
        <v>2675</v>
      </c>
      <c r="C268" s="69" t="s">
        <v>2639</v>
      </c>
      <c r="D268" s="69" t="s">
        <v>2642</v>
      </c>
      <c r="E268" s="25" t="s">
        <v>528</v>
      </c>
      <c r="F268" s="29">
        <v>282.5</v>
      </c>
      <c r="G268" s="31">
        <f t="shared" si="17"/>
        <v>0</v>
      </c>
      <c r="H268" s="29">
        <f t="shared" si="18"/>
        <v>0</v>
      </c>
      <c r="I268" s="313"/>
      <c r="J268" s="4"/>
      <c r="K268" s="4"/>
      <c r="L268" s="4"/>
      <c r="M268" s="4"/>
      <c r="N268" s="4"/>
      <c r="O268" s="4"/>
      <c r="P268" s="4"/>
      <c r="Q268" s="4"/>
      <c r="R268" s="4"/>
      <c r="S268" s="342"/>
      <c r="T268" s="80"/>
      <c r="U268" s="80"/>
      <c r="V268" s="80"/>
      <c r="W268" s="80"/>
      <c r="X268" s="80"/>
      <c r="Y268" s="80"/>
      <c r="Z268" s="80"/>
      <c r="AA268" s="80"/>
      <c r="AB268" s="80"/>
      <c r="AC268" s="90"/>
    </row>
    <row r="269" spans="1:29" s="89" customFormat="1" ht="49.5" hidden="1" customHeight="1" x14ac:dyDescent="0.25">
      <c r="A269" s="321">
        <v>4.2539999999999196</v>
      </c>
      <c r="B269" s="60" t="s">
        <v>2676</v>
      </c>
      <c r="C269" s="69" t="s">
        <v>2639</v>
      </c>
      <c r="D269" s="69" t="s">
        <v>2643</v>
      </c>
      <c r="E269" s="25" t="s">
        <v>531</v>
      </c>
      <c r="F269" s="29">
        <v>162.56</v>
      </c>
      <c r="G269" s="31">
        <f t="shared" si="17"/>
        <v>0</v>
      </c>
      <c r="H269" s="29">
        <f t="shared" si="18"/>
        <v>0</v>
      </c>
      <c r="I269" s="313"/>
      <c r="J269" s="4"/>
      <c r="K269" s="4"/>
      <c r="L269" s="4"/>
      <c r="M269" s="4"/>
      <c r="N269" s="4"/>
      <c r="O269" s="4"/>
      <c r="P269" s="4"/>
      <c r="Q269" s="4"/>
      <c r="R269" s="4"/>
      <c r="S269" s="342"/>
      <c r="T269" s="80"/>
      <c r="U269" s="80"/>
      <c r="V269" s="80"/>
      <c r="W269" s="80"/>
      <c r="X269" s="80"/>
      <c r="Y269" s="80"/>
      <c r="Z269" s="80"/>
      <c r="AA269" s="80"/>
      <c r="AB269" s="80"/>
      <c r="AC269" s="90"/>
    </row>
    <row r="270" spans="1:29" s="89" customFormat="1" ht="49.5" hidden="1" customHeight="1" x14ac:dyDescent="0.25">
      <c r="A270" s="321">
        <v>4.25499999999992</v>
      </c>
      <c r="B270" s="60" t="s">
        <v>2677</v>
      </c>
      <c r="C270" s="69" t="s">
        <v>2639</v>
      </c>
      <c r="D270" s="69" t="s">
        <v>2644</v>
      </c>
      <c r="E270" s="25" t="s">
        <v>531</v>
      </c>
      <c r="F270" s="29">
        <v>305.33999999999997</v>
      </c>
      <c r="G270" s="31">
        <f t="shared" si="17"/>
        <v>0</v>
      </c>
      <c r="H270" s="29">
        <f t="shared" si="18"/>
        <v>0</v>
      </c>
      <c r="I270" s="313"/>
      <c r="J270" s="4"/>
      <c r="K270" s="4"/>
      <c r="L270" s="4"/>
      <c r="M270" s="4"/>
      <c r="N270" s="4"/>
      <c r="O270" s="4"/>
      <c r="P270" s="4"/>
      <c r="Q270" s="4"/>
      <c r="R270" s="4"/>
      <c r="S270" s="342"/>
      <c r="T270" s="80"/>
      <c r="U270" s="80"/>
      <c r="V270" s="80"/>
      <c r="W270" s="80"/>
      <c r="X270" s="80"/>
      <c r="Y270" s="80"/>
      <c r="Z270" s="80"/>
      <c r="AA270" s="80"/>
      <c r="AB270" s="80"/>
      <c r="AC270" s="90"/>
    </row>
    <row r="271" spans="1:29" s="89" customFormat="1" ht="49.5" hidden="1" customHeight="1" x14ac:dyDescent="0.25">
      <c r="A271" s="321">
        <v>4.2559999999999096</v>
      </c>
      <c r="B271" s="60" t="s">
        <v>2678</v>
      </c>
      <c r="C271" s="69" t="s">
        <v>2639</v>
      </c>
      <c r="D271" s="69" t="s">
        <v>2645</v>
      </c>
      <c r="E271" s="25" t="s">
        <v>528</v>
      </c>
      <c r="F271" s="29">
        <v>376.12</v>
      </c>
      <c r="G271" s="31">
        <f t="shared" si="17"/>
        <v>0</v>
      </c>
      <c r="H271" s="29">
        <f t="shared" si="18"/>
        <v>0</v>
      </c>
      <c r="I271" s="313"/>
      <c r="J271" s="4"/>
      <c r="K271" s="4"/>
      <c r="L271" s="4"/>
      <c r="M271" s="4"/>
      <c r="N271" s="4"/>
      <c r="O271" s="4"/>
      <c r="P271" s="4"/>
      <c r="Q271" s="4"/>
      <c r="R271" s="4"/>
      <c r="S271" s="342"/>
      <c r="T271" s="80"/>
      <c r="U271" s="80"/>
      <c r="V271" s="80"/>
      <c r="W271" s="80"/>
      <c r="X271" s="80"/>
      <c r="Y271" s="80"/>
      <c r="Z271" s="80"/>
      <c r="AA271" s="80"/>
      <c r="AB271" s="80"/>
      <c r="AC271" s="90"/>
    </row>
    <row r="272" spans="1:29" s="205" customFormat="1" ht="18.75" hidden="1" customHeight="1" x14ac:dyDescent="0.25">
      <c r="A272" s="321">
        <v>4.25699999999991</v>
      </c>
      <c r="B272" s="205" t="s">
        <v>2679</v>
      </c>
      <c r="C272" s="158" t="s">
        <v>2646</v>
      </c>
      <c r="D272" s="277" t="s">
        <v>2647</v>
      </c>
      <c r="E272" s="159" t="s">
        <v>531</v>
      </c>
      <c r="F272" s="160">
        <v>204.4</v>
      </c>
      <c r="G272" s="31">
        <f t="shared" si="17"/>
        <v>0</v>
      </c>
      <c r="H272" s="29">
        <f t="shared" si="18"/>
        <v>0</v>
      </c>
      <c r="I272" s="325"/>
      <c r="J272" s="208"/>
      <c r="K272" s="208"/>
      <c r="L272" s="208"/>
      <c r="M272" s="208"/>
      <c r="N272" s="208"/>
      <c r="O272" s="208"/>
      <c r="P272" s="208"/>
      <c r="Q272" s="208"/>
      <c r="R272" s="208"/>
      <c r="S272" s="347"/>
      <c r="T272" s="209"/>
      <c r="U272" s="209"/>
      <c r="V272" s="209"/>
      <c r="W272" s="209"/>
      <c r="X272" s="209"/>
      <c r="Y272" s="209"/>
      <c r="Z272" s="209"/>
      <c r="AA272" s="209"/>
      <c r="AB272" s="209"/>
      <c r="AC272" s="278"/>
    </row>
    <row r="273" spans="1:29" s="89" customFormat="1" ht="24" hidden="1" customHeight="1" x14ac:dyDescent="0.25">
      <c r="A273" s="321">
        <v>4.2579999999999103</v>
      </c>
      <c r="B273" s="60" t="s">
        <v>2680</v>
      </c>
      <c r="C273" s="69" t="s">
        <v>2646</v>
      </c>
      <c r="D273" s="69" t="s">
        <v>2648</v>
      </c>
      <c r="E273" s="25" t="s">
        <v>528</v>
      </c>
      <c r="F273" s="29">
        <v>207.97</v>
      </c>
      <c r="G273" s="31">
        <f t="shared" si="17"/>
        <v>0</v>
      </c>
      <c r="H273" s="29">
        <f t="shared" si="18"/>
        <v>0</v>
      </c>
      <c r="I273" s="313"/>
      <c r="J273" s="4"/>
      <c r="K273" s="4"/>
      <c r="L273" s="4"/>
      <c r="M273" s="4"/>
      <c r="N273" s="4"/>
      <c r="O273" s="4"/>
      <c r="P273" s="4"/>
      <c r="Q273" s="4"/>
      <c r="R273" s="4"/>
      <c r="S273" s="342"/>
      <c r="T273" s="80"/>
      <c r="U273" s="80"/>
      <c r="V273" s="80"/>
      <c r="W273" s="80"/>
      <c r="X273" s="80"/>
      <c r="Y273" s="80"/>
      <c r="Z273" s="80"/>
      <c r="AA273" s="80"/>
      <c r="AB273" s="80"/>
      <c r="AC273" s="90"/>
    </row>
    <row r="274" spans="1:29" s="89" customFormat="1" ht="24" hidden="1" customHeight="1" x14ac:dyDescent="0.25">
      <c r="A274" s="321">
        <v>4.2589999999999097</v>
      </c>
      <c r="B274" s="60" t="s">
        <v>2681</v>
      </c>
      <c r="C274" s="69" t="s">
        <v>2649</v>
      </c>
      <c r="D274" s="69" t="s">
        <v>2650</v>
      </c>
      <c r="E274" s="25" t="s">
        <v>531</v>
      </c>
      <c r="F274" s="29">
        <v>151.87</v>
      </c>
      <c r="G274" s="31">
        <f t="shared" si="17"/>
        <v>0</v>
      </c>
      <c r="H274" s="29">
        <f t="shared" si="18"/>
        <v>0</v>
      </c>
      <c r="I274" s="313"/>
      <c r="J274" s="4"/>
      <c r="K274" s="4"/>
      <c r="L274" s="4"/>
      <c r="M274" s="4"/>
      <c r="N274" s="4"/>
      <c r="O274" s="4"/>
      <c r="P274" s="4"/>
      <c r="Q274" s="4"/>
      <c r="R274" s="4"/>
      <c r="S274" s="342"/>
      <c r="T274" s="80"/>
      <c r="U274" s="80"/>
      <c r="V274" s="80"/>
      <c r="W274" s="80"/>
      <c r="X274" s="80"/>
      <c r="Y274" s="80"/>
      <c r="Z274" s="80"/>
      <c r="AA274" s="80"/>
      <c r="AB274" s="80"/>
      <c r="AC274" s="90"/>
    </row>
    <row r="275" spans="1:29" s="89" customFormat="1" ht="24" hidden="1" customHeight="1" x14ac:dyDescent="0.25">
      <c r="A275" s="321">
        <v>4.2599999999999101</v>
      </c>
      <c r="B275" s="60" t="s">
        <v>2682</v>
      </c>
      <c r="C275" s="69" t="s">
        <v>2649</v>
      </c>
      <c r="D275" s="69" t="s">
        <v>2651</v>
      </c>
      <c r="E275" s="25" t="s">
        <v>528</v>
      </c>
      <c r="F275" s="29">
        <v>155</v>
      </c>
      <c r="G275" s="31">
        <f t="shared" si="17"/>
        <v>0</v>
      </c>
      <c r="H275" s="29">
        <f t="shared" si="18"/>
        <v>0</v>
      </c>
      <c r="I275" s="313"/>
      <c r="J275" s="4"/>
      <c r="K275" s="4"/>
      <c r="L275" s="4"/>
      <c r="M275" s="4"/>
      <c r="N275" s="4"/>
      <c r="O275" s="4"/>
      <c r="P275" s="4"/>
      <c r="Q275" s="4"/>
      <c r="R275" s="4"/>
      <c r="S275" s="342"/>
      <c r="T275" s="80"/>
      <c r="U275" s="80"/>
      <c r="V275" s="80"/>
      <c r="W275" s="80"/>
      <c r="X275" s="80"/>
      <c r="Y275" s="80"/>
      <c r="Z275" s="80"/>
      <c r="AA275" s="80"/>
      <c r="AB275" s="80"/>
      <c r="AC275" s="90"/>
    </row>
    <row r="276" spans="1:29" s="89" customFormat="1" ht="24" hidden="1" customHeight="1" x14ac:dyDescent="0.25">
      <c r="A276" s="321">
        <v>4.2609999999999104</v>
      </c>
      <c r="B276" s="60" t="s">
        <v>2719</v>
      </c>
      <c r="C276" s="69" t="s">
        <v>2683</v>
      </c>
      <c r="D276" s="69" t="s">
        <v>2684</v>
      </c>
      <c r="E276" s="25" t="s">
        <v>531</v>
      </c>
      <c r="F276" s="29">
        <v>32.5</v>
      </c>
      <c r="G276" s="31">
        <f t="shared" si="17"/>
        <v>0</v>
      </c>
      <c r="H276" s="29">
        <f t="shared" si="18"/>
        <v>0</v>
      </c>
      <c r="I276" s="313"/>
      <c r="J276" s="4"/>
      <c r="K276" s="4"/>
      <c r="L276" s="4"/>
      <c r="M276" s="4"/>
      <c r="N276" s="4"/>
      <c r="O276" s="4"/>
      <c r="P276" s="4"/>
      <c r="Q276" s="4"/>
      <c r="R276" s="4"/>
      <c r="S276" s="342"/>
      <c r="T276" s="80"/>
      <c r="U276" s="80"/>
      <c r="V276" s="80"/>
      <c r="W276" s="80"/>
      <c r="X276" s="80"/>
      <c r="Y276" s="80"/>
      <c r="Z276" s="80"/>
      <c r="AA276" s="80"/>
      <c r="AB276" s="80"/>
      <c r="AC276" s="90"/>
    </row>
    <row r="277" spans="1:29" s="89" customFormat="1" ht="24" hidden="1" customHeight="1" x14ac:dyDescent="0.25">
      <c r="A277" s="321">
        <v>4.2619999999999099</v>
      </c>
      <c r="B277" s="60" t="s">
        <v>2720</v>
      </c>
      <c r="C277" s="69" t="s">
        <v>2683</v>
      </c>
      <c r="D277" s="69" t="s">
        <v>2685</v>
      </c>
      <c r="E277" s="25" t="s">
        <v>531</v>
      </c>
      <c r="F277" s="29">
        <v>186.23</v>
      </c>
      <c r="G277" s="31">
        <f t="shared" si="17"/>
        <v>0</v>
      </c>
      <c r="H277" s="29">
        <f t="shared" si="18"/>
        <v>0</v>
      </c>
      <c r="I277" s="313"/>
      <c r="J277" s="4"/>
      <c r="K277" s="4"/>
      <c r="L277" s="4"/>
      <c r="M277" s="4"/>
      <c r="N277" s="4"/>
      <c r="O277" s="4"/>
      <c r="P277" s="4"/>
      <c r="Q277" s="4"/>
      <c r="R277" s="4"/>
      <c r="S277" s="342"/>
      <c r="T277" s="80"/>
      <c r="U277" s="80"/>
      <c r="V277" s="80"/>
      <c r="W277" s="80"/>
      <c r="X277" s="80"/>
      <c r="Y277" s="80"/>
      <c r="Z277" s="80"/>
      <c r="AA277" s="80"/>
      <c r="AB277" s="80"/>
      <c r="AC277" s="90"/>
    </row>
    <row r="278" spans="1:29" s="89" customFormat="1" ht="24" hidden="1" customHeight="1" x14ac:dyDescent="0.25">
      <c r="A278" s="321">
        <v>4.2629999999999102</v>
      </c>
      <c r="B278" s="60" t="s">
        <v>2721</v>
      </c>
      <c r="C278" s="69" t="s">
        <v>2683</v>
      </c>
      <c r="D278" s="69" t="s">
        <v>2686</v>
      </c>
      <c r="E278" s="25" t="s">
        <v>531</v>
      </c>
      <c r="F278" s="29">
        <v>226.11</v>
      </c>
      <c r="G278" s="31">
        <f t="shared" ref="G278:G307" si="19">SUM(J278:S278)</f>
        <v>0</v>
      </c>
      <c r="H278" s="29">
        <f t="shared" ref="H278:H307" si="20">F278*G278</f>
        <v>0</v>
      </c>
      <c r="I278" s="313"/>
      <c r="J278" s="4"/>
      <c r="K278" s="4"/>
      <c r="L278" s="4"/>
      <c r="M278" s="4"/>
      <c r="N278" s="4"/>
      <c r="O278" s="4"/>
      <c r="P278" s="4"/>
      <c r="Q278" s="4"/>
      <c r="R278" s="4"/>
      <c r="S278" s="342"/>
      <c r="T278" s="80"/>
      <c r="U278" s="80"/>
      <c r="V278" s="80"/>
      <c r="W278" s="80"/>
      <c r="X278" s="80"/>
      <c r="Y278" s="80"/>
      <c r="Z278" s="80"/>
      <c r="AA278" s="80"/>
      <c r="AB278" s="80"/>
      <c r="AC278" s="90"/>
    </row>
    <row r="279" spans="1:29" s="89" customFormat="1" ht="24" hidden="1" customHeight="1" x14ac:dyDescent="0.25">
      <c r="A279" s="321">
        <v>4.2639999999999096</v>
      </c>
      <c r="B279" s="60" t="s">
        <v>2722</v>
      </c>
      <c r="C279" s="69" t="s">
        <v>2683</v>
      </c>
      <c r="D279" s="69" t="s">
        <v>2687</v>
      </c>
      <c r="E279" s="25" t="s">
        <v>531</v>
      </c>
      <c r="F279" s="29">
        <v>247.44</v>
      </c>
      <c r="G279" s="31">
        <f t="shared" si="19"/>
        <v>0</v>
      </c>
      <c r="H279" s="29">
        <f t="shared" si="20"/>
        <v>0</v>
      </c>
      <c r="I279" s="313"/>
      <c r="J279" s="4"/>
      <c r="K279" s="4"/>
      <c r="L279" s="4"/>
      <c r="M279" s="4"/>
      <c r="N279" s="4"/>
      <c r="O279" s="4"/>
      <c r="P279" s="4"/>
      <c r="Q279" s="4"/>
      <c r="R279" s="4"/>
      <c r="S279" s="342"/>
      <c r="T279" s="80"/>
      <c r="U279" s="80"/>
      <c r="V279" s="80"/>
      <c r="W279" s="80"/>
      <c r="X279" s="80"/>
      <c r="Y279" s="80"/>
      <c r="Z279" s="80"/>
      <c r="AA279" s="80"/>
      <c r="AB279" s="80"/>
      <c r="AC279" s="90"/>
    </row>
    <row r="280" spans="1:29" s="89" customFormat="1" ht="24" hidden="1" customHeight="1" x14ac:dyDescent="0.25">
      <c r="A280" s="321">
        <v>4.26499999999991</v>
      </c>
      <c r="B280" s="60" t="s">
        <v>2723</v>
      </c>
      <c r="C280" s="69" t="s">
        <v>2688</v>
      </c>
      <c r="D280" s="69" t="s">
        <v>2689</v>
      </c>
      <c r="E280" s="25" t="s">
        <v>531</v>
      </c>
      <c r="F280" s="29">
        <v>71</v>
      </c>
      <c r="G280" s="31">
        <f t="shared" si="19"/>
        <v>0</v>
      </c>
      <c r="H280" s="29">
        <f t="shared" si="20"/>
        <v>0</v>
      </c>
      <c r="I280" s="313"/>
      <c r="J280" s="4"/>
      <c r="K280" s="4"/>
      <c r="L280" s="4"/>
      <c r="M280" s="4"/>
      <c r="N280" s="4"/>
      <c r="O280" s="4"/>
      <c r="P280" s="4"/>
      <c r="Q280" s="4"/>
      <c r="R280" s="4"/>
      <c r="S280" s="342"/>
      <c r="T280" s="80"/>
      <c r="U280" s="80"/>
      <c r="V280" s="80"/>
      <c r="W280" s="80"/>
      <c r="X280" s="80"/>
      <c r="Y280" s="80"/>
      <c r="Z280" s="80"/>
      <c r="AA280" s="80"/>
      <c r="AB280" s="80"/>
      <c r="AC280" s="90"/>
    </row>
    <row r="281" spans="1:29" s="89" customFormat="1" ht="24" hidden="1" customHeight="1" x14ac:dyDescent="0.25">
      <c r="A281" s="321">
        <v>4.2659999999999103</v>
      </c>
      <c r="B281" s="60" t="s">
        <v>2724</v>
      </c>
      <c r="C281" s="69" t="s">
        <v>2688</v>
      </c>
      <c r="D281" s="69" t="s">
        <v>2690</v>
      </c>
      <c r="E281" s="25" t="s">
        <v>531</v>
      </c>
      <c r="F281" s="29">
        <v>117.5</v>
      </c>
      <c r="G281" s="31">
        <f t="shared" si="19"/>
        <v>0</v>
      </c>
      <c r="H281" s="29">
        <f t="shared" si="20"/>
        <v>0</v>
      </c>
      <c r="I281" s="313"/>
      <c r="J281" s="4"/>
      <c r="K281" s="4"/>
      <c r="L281" s="4"/>
      <c r="M281" s="4"/>
      <c r="N281" s="4"/>
      <c r="O281" s="4"/>
      <c r="P281" s="4"/>
      <c r="Q281" s="4"/>
      <c r="R281" s="4"/>
      <c r="S281" s="342"/>
      <c r="T281" s="80"/>
      <c r="U281" s="80"/>
      <c r="V281" s="80"/>
      <c r="W281" s="80"/>
      <c r="X281" s="80"/>
      <c r="Y281" s="80"/>
      <c r="Z281" s="80"/>
      <c r="AA281" s="80"/>
      <c r="AB281" s="80"/>
      <c r="AC281" s="90"/>
    </row>
    <row r="282" spans="1:29" s="89" customFormat="1" ht="24" hidden="1" customHeight="1" x14ac:dyDescent="0.25">
      <c r="A282" s="321">
        <v>4.2669999999999098</v>
      </c>
      <c r="B282" s="60" t="s">
        <v>2725</v>
      </c>
      <c r="C282" s="69" t="s">
        <v>2688</v>
      </c>
      <c r="D282" s="69" t="s">
        <v>2691</v>
      </c>
      <c r="E282" s="25" t="s">
        <v>528</v>
      </c>
      <c r="F282" s="29">
        <v>152.5</v>
      </c>
      <c r="G282" s="31">
        <f t="shared" si="19"/>
        <v>0</v>
      </c>
      <c r="H282" s="29">
        <f t="shared" si="20"/>
        <v>0</v>
      </c>
      <c r="I282" s="313"/>
      <c r="J282" s="4"/>
      <c r="K282" s="4"/>
      <c r="L282" s="4"/>
      <c r="M282" s="4"/>
      <c r="N282" s="4"/>
      <c r="O282" s="4"/>
      <c r="P282" s="4"/>
      <c r="Q282" s="4"/>
      <c r="R282" s="4"/>
      <c r="S282" s="342"/>
      <c r="T282" s="80"/>
      <c r="U282" s="80"/>
      <c r="V282" s="80"/>
      <c r="W282" s="80"/>
      <c r="X282" s="80"/>
      <c r="Y282" s="80"/>
      <c r="Z282" s="80"/>
      <c r="AA282" s="80"/>
      <c r="AB282" s="80"/>
      <c r="AC282" s="90"/>
    </row>
    <row r="283" spans="1:29" s="89" customFormat="1" ht="24" hidden="1" customHeight="1" x14ac:dyDescent="0.25">
      <c r="A283" s="321">
        <v>4.2679999999999101</v>
      </c>
      <c r="B283" s="60" t="s">
        <v>2726</v>
      </c>
      <c r="C283" s="69" t="s">
        <v>2692</v>
      </c>
      <c r="D283" s="69" t="s">
        <v>2693</v>
      </c>
      <c r="E283" s="25" t="s">
        <v>531</v>
      </c>
      <c r="F283" s="29">
        <v>115.65</v>
      </c>
      <c r="G283" s="31">
        <f t="shared" si="19"/>
        <v>0</v>
      </c>
      <c r="H283" s="29">
        <f t="shared" si="20"/>
        <v>0</v>
      </c>
      <c r="I283" s="313"/>
      <c r="J283" s="4"/>
      <c r="K283" s="4"/>
      <c r="L283" s="4"/>
      <c r="M283" s="4"/>
      <c r="N283" s="4"/>
      <c r="O283" s="4"/>
      <c r="P283" s="4"/>
      <c r="Q283" s="4"/>
      <c r="R283" s="4"/>
      <c r="S283" s="342"/>
      <c r="T283" s="80"/>
      <c r="U283" s="80"/>
      <c r="V283" s="80"/>
      <c r="W283" s="80"/>
      <c r="X283" s="80"/>
      <c r="Y283" s="80"/>
      <c r="Z283" s="80"/>
      <c r="AA283" s="80"/>
      <c r="AB283" s="80"/>
      <c r="AC283" s="90"/>
    </row>
    <row r="284" spans="1:29" s="89" customFormat="1" ht="24" hidden="1" customHeight="1" x14ac:dyDescent="0.25">
      <c r="A284" s="321">
        <v>4.2689999999999104</v>
      </c>
      <c r="B284" s="60" t="s">
        <v>2727</v>
      </c>
      <c r="C284" s="69" t="s">
        <v>2692</v>
      </c>
      <c r="D284" s="69" t="s">
        <v>2694</v>
      </c>
      <c r="E284" s="25" t="s">
        <v>528</v>
      </c>
      <c r="F284" s="29">
        <v>121.9</v>
      </c>
      <c r="G284" s="31">
        <f t="shared" si="19"/>
        <v>0</v>
      </c>
      <c r="H284" s="29">
        <f t="shared" si="20"/>
        <v>0</v>
      </c>
      <c r="I284" s="313"/>
      <c r="J284" s="4"/>
      <c r="K284" s="4"/>
      <c r="L284" s="4"/>
      <c r="M284" s="4"/>
      <c r="N284" s="4"/>
      <c r="O284" s="4"/>
      <c r="P284" s="4"/>
      <c r="Q284" s="4"/>
      <c r="R284" s="4"/>
      <c r="S284" s="342"/>
      <c r="T284" s="80"/>
      <c r="U284" s="80"/>
      <c r="V284" s="80"/>
      <c r="W284" s="80"/>
      <c r="X284" s="80"/>
      <c r="Y284" s="80"/>
      <c r="Z284" s="80"/>
      <c r="AA284" s="80"/>
      <c r="AB284" s="80"/>
      <c r="AC284" s="90"/>
    </row>
    <row r="285" spans="1:29" s="89" customFormat="1" ht="24" hidden="1" customHeight="1" x14ac:dyDescent="0.25">
      <c r="A285" s="321">
        <v>4.2699999999999099</v>
      </c>
      <c r="B285" s="60" t="s">
        <v>2728</v>
      </c>
      <c r="C285" s="69" t="s">
        <v>2692</v>
      </c>
      <c r="D285" s="69" t="s">
        <v>2695</v>
      </c>
      <c r="E285" s="25" t="s">
        <v>531</v>
      </c>
      <c r="F285" s="29">
        <v>157.9</v>
      </c>
      <c r="G285" s="31">
        <f t="shared" si="19"/>
        <v>0</v>
      </c>
      <c r="H285" s="29">
        <f t="shared" si="20"/>
        <v>0</v>
      </c>
      <c r="I285" s="313"/>
      <c r="J285" s="4"/>
      <c r="K285" s="4"/>
      <c r="L285" s="4"/>
      <c r="M285" s="4"/>
      <c r="N285" s="4"/>
      <c r="O285" s="4"/>
      <c r="P285" s="4"/>
      <c r="Q285" s="4"/>
      <c r="R285" s="4"/>
      <c r="S285" s="342"/>
      <c r="T285" s="80"/>
      <c r="U285" s="80"/>
      <c r="V285" s="80"/>
      <c r="W285" s="80"/>
      <c r="X285" s="80"/>
      <c r="Y285" s="80"/>
      <c r="Z285" s="80"/>
      <c r="AA285" s="80"/>
      <c r="AB285" s="80"/>
      <c r="AC285" s="90"/>
    </row>
    <row r="286" spans="1:29" s="89" customFormat="1" ht="24" hidden="1" customHeight="1" x14ac:dyDescent="0.25">
      <c r="A286" s="321">
        <v>4.2709999999999102</v>
      </c>
      <c r="B286" s="60" t="s">
        <v>2729</v>
      </c>
      <c r="C286" s="69" t="s">
        <v>2692</v>
      </c>
      <c r="D286" s="69" t="s">
        <v>2696</v>
      </c>
      <c r="E286" s="25" t="s">
        <v>528</v>
      </c>
      <c r="F286" s="29">
        <v>164.15</v>
      </c>
      <c r="G286" s="31">
        <f t="shared" si="19"/>
        <v>0</v>
      </c>
      <c r="H286" s="29">
        <f t="shared" si="20"/>
        <v>0</v>
      </c>
      <c r="I286" s="313"/>
      <c r="J286" s="4"/>
      <c r="K286" s="4"/>
      <c r="L286" s="4"/>
      <c r="M286" s="4"/>
      <c r="N286" s="4"/>
      <c r="O286" s="4"/>
      <c r="P286" s="4"/>
      <c r="Q286" s="4"/>
      <c r="R286" s="4"/>
      <c r="S286" s="342"/>
      <c r="T286" s="80"/>
      <c r="U286" s="80"/>
      <c r="V286" s="80"/>
      <c r="W286" s="80"/>
      <c r="X286" s="80"/>
      <c r="Y286" s="80"/>
      <c r="Z286" s="80"/>
      <c r="AA286" s="80"/>
      <c r="AB286" s="80"/>
      <c r="AC286" s="90"/>
    </row>
    <row r="287" spans="1:29" s="89" customFormat="1" ht="24" hidden="1" customHeight="1" x14ac:dyDescent="0.25">
      <c r="A287" s="321">
        <v>4.2719999999999096</v>
      </c>
      <c r="B287" s="60" t="s">
        <v>2730</v>
      </c>
      <c r="C287" s="69" t="s">
        <v>2697</v>
      </c>
      <c r="D287" s="69" t="s">
        <v>2698</v>
      </c>
      <c r="E287" s="25" t="s">
        <v>530</v>
      </c>
      <c r="F287" s="29">
        <v>25.18</v>
      </c>
      <c r="G287" s="31">
        <f t="shared" si="19"/>
        <v>0</v>
      </c>
      <c r="H287" s="29">
        <f t="shared" si="20"/>
        <v>0</v>
      </c>
      <c r="I287" s="313"/>
      <c r="J287" s="4"/>
      <c r="K287" s="4"/>
      <c r="L287" s="4"/>
      <c r="M287" s="4"/>
      <c r="N287" s="4"/>
      <c r="O287" s="4"/>
      <c r="P287" s="4"/>
      <c r="Q287" s="4"/>
      <c r="R287" s="4"/>
      <c r="S287" s="342"/>
      <c r="T287" s="80"/>
      <c r="U287" s="80"/>
      <c r="V287" s="80"/>
      <c r="W287" s="80"/>
      <c r="X287" s="80"/>
      <c r="Y287" s="80"/>
      <c r="Z287" s="80"/>
      <c r="AA287" s="80"/>
      <c r="AB287" s="80"/>
      <c r="AC287" s="90"/>
    </row>
    <row r="288" spans="1:29" s="89" customFormat="1" ht="24" hidden="1" customHeight="1" x14ac:dyDescent="0.25">
      <c r="A288" s="321">
        <v>4.27299999999991</v>
      </c>
      <c r="B288" s="60" t="s">
        <v>2731</v>
      </c>
      <c r="C288" s="69" t="s">
        <v>2697</v>
      </c>
      <c r="D288" s="69" t="s">
        <v>2699</v>
      </c>
      <c r="E288" s="25" t="s">
        <v>531</v>
      </c>
      <c r="F288" s="29">
        <v>29.22</v>
      </c>
      <c r="G288" s="31">
        <f t="shared" si="19"/>
        <v>0</v>
      </c>
      <c r="H288" s="29">
        <f t="shared" si="20"/>
        <v>0</v>
      </c>
      <c r="I288" s="313"/>
      <c r="J288" s="4"/>
      <c r="K288" s="4"/>
      <c r="L288" s="4"/>
      <c r="M288" s="4"/>
      <c r="N288" s="4"/>
      <c r="O288" s="4"/>
      <c r="P288" s="4"/>
      <c r="Q288" s="4"/>
      <c r="R288" s="4"/>
      <c r="S288" s="342"/>
      <c r="T288" s="80"/>
      <c r="U288" s="80"/>
      <c r="V288" s="80"/>
      <c r="W288" s="80"/>
      <c r="X288" s="80"/>
      <c r="Y288" s="80"/>
      <c r="Z288" s="80"/>
      <c r="AA288" s="80"/>
      <c r="AB288" s="80"/>
      <c r="AC288" s="90"/>
    </row>
    <row r="289" spans="1:29" s="89" customFormat="1" ht="24" hidden="1" customHeight="1" x14ac:dyDescent="0.25">
      <c r="A289" s="321">
        <v>4.2739999999998997</v>
      </c>
      <c r="B289" s="60" t="s">
        <v>2732</v>
      </c>
      <c r="C289" s="69" t="s">
        <v>2700</v>
      </c>
      <c r="D289" s="69" t="s">
        <v>2701</v>
      </c>
      <c r="E289" s="25" t="s">
        <v>531</v>
      </c>
      <c r="F289" s="29">
        <v>13.83</v>
      </c>
      <c r="G289" s="31">
        <f t="shared" si="19"/>
        <v>0</v>
      </c>
      <c r="H289" s="29">
        <f t="shared" si="20"/>
        <v>0</v>
      </c>
      <c r="I289" s="313"/>
      <c r="J289" s="4"/>
      <c r="K289" s="4"/>
      <c r="L289" s="4"/>
      <c r="M289" s="4"/>
      <c r="N289" s="4"/>
      <c r="O289" s="4"/>
      <c r="P289" s="4"/>
      <c r="Q289" s="4"/>
      <c r="R289" s="4"/>
      <c r="S289" s="342"/>
      <c r="T289" s="80"/>
      <c r="U289" s="80"/>
      <c r="V289" s="80"/>
      <c r="W289" s="80"/>
      <c r="X289" s="80"/>
      <c r="Y289" s="80"/>
      <c r="Z289" s="80"/>
      <c r="AA289" s="80"/>
      <c r="AB289" s="80"/>
      <c r="AC289" s="90"/>
    </row>
    <row r="290" spans="1:29" s="89" customFormat="1" ht="24" hidden="1" customHeight="1" x14ac:dyDescent="0.25">
      <c r="A290" s="321">
        <v>4.2749999999999</v>
      </c>
      <c r="B290" s="60" t="s">
        <v>2733</v>
      </c>
      <c r="C290" s="69" t="s">
        <v>2700</v>
      </c>
      <c r="D290" s="69" t="s">
        <v>2702</v>
      </c>
      <c r="E290" s="25" t="s">
        <v>531</v>
      </c>
      <c r="F290" s="29">
        <v>24.76</v>
      </c>
      <c r="G290" s="31">
        <f t="shared" si="19"/>
        <v>0</v>
      </c>
      <c r="H290" s="29">
        <f t="shared" si="20"/>
        <v>0</v>
      </c>
      <c r="I290" s="313"/>
      <c r="J290" s="4"/>
      <c r="K290" s="4"/>
      <c r="L290" s="4"/>
      <c r="M290" s="4"/>
      <c r="N290" s="4"/>
      <c r="O290" s="4"/>
      <c r="P290" s="4"/>
      <c r="Q290" s="4"/>
      <c r="R290" s="4"/>
      <c r="S290" s="342"/>
      <c r="T290" s="80"/>
      <c r="U290" s="80"/>
      <c r="V290" s="80"/>
      <c r="W290" s="80"/>
      <c r="X290" s="80"/>
      <c r="Y290" s="80"/>
      <c r="Z290" s="80"/>
      <c r="AA290" s="80"/>
      <c r="AB290" s="80"/>
      <c r="AC290" s="90"/>
    </row>
    <row r="291" spans="1:29" s="89" customFormat="1" ht="24" hidden="1" customHeight="1" x14ac:dyDescent="0.25">
      <c r="A291" s="321">
        <v>4.2759999999999003</v>
      </c>
      <c r="B291" s="60" t="s">
        <v>2734</v>
      </c>
      <c r="C291" s="69" t="s">
        <v>2700</v>
      </c>
      <c r="D291" s="69" t="s">
        <v>2703</v>
      </c>
      <c r="E291" s="25" t="s">
        <v>531</v>
      </c>
      <c r="F291" s="29">
        <v>29.01</v>
      </c>
      <c r="G291" s="31">
        <f t="shared" si="19"/>
        <v>0</v>
      </c>
      <c r="H291" s="29">
        <f t="shared" si="20"/>
        <v>0</v>
      </c>
      <c r="I291" s="313"/>
      <c r="J291" s="4"/>
      <c r="K291" s="4"/>
      <c r="L291" s="4"/>
      <c r="M291" s="4"/>
      <c r="N291" s="4"/>
      <c r="O291" s="4"/>
      <c r="P291" s="4"/>
      <c r="Q291" s="4"/>
      <c r="R291" s="4"/>
      <c r="S291" s="342"/>
      <c r="T291" s="80"/>
      <c r="U291" s="80"/>
      <c r="V291" s="80"/>
      <c r="W291" s="80"/>
      <c r="X291" s="80"/>
      <c r="Y291" s="80"/>
      <c r="Z291" s="80"/>
      <c r="AA291" s="80"/>
      <c r="AB291" s="80"/>
      <c r="AC291" s="90"/>
    </row>
    <row r="292" spans="1:29" s="89" customFormat="1" ht="24" hidden="1" customHeight="1" x14ac:dyDescent="0.25">
      <c r="A292" s="321">
        <v>4.2769999999998998</v>
      </c>
      <c r="B292" s="60" t="s">
        <v>2735</v>
      </c>
      <c r="C292" s="69" t="s">
        <v>2704</v>
      </c>
      <c r="D292" s="69" t="s">
        <v>2705</v>
      </c>
      <c r="E292" s="25" t="s">
        <v>528</v>
      </c>
      <c r="F292" s="29">
        <v>75.67</v>
      </c>
      <c r="G292" s="31">
        <f t="shared" si="19"/>
        <v>0</v>
      </c>
      <c r="H292" s="29">
        <f t="shared" si="20"/>
        <v>0</v>
      </c>
      <c r="I292" s="313"/>
      <c r="J292" s="4"/>
      <c r="K292" s="4"/>
      <c r="L292" s="4"/>
      <c r="M292" s="4"/>
      <c r="N292" s="4"/>
      <c r="O292" s="4"/>
      <c r="P292" s="4"/>
      <c r="Q292" s="4"/>
      <c r="R292" s="4"/>
      <c r="S292" s="342"/>
      <c r="T292" s="80"/>
      <c r="U292" s="80"/>
      <c r="V292" s="80"/>
      <c r="W292" s="80"/>
      <c r="X292" s="80"/>
      <c r="Y292" s="80"/>
      <c r="Z292" s="80"/>
      <c r="AA292" s="80"/>
      <c r="AB292" s="80"/>
      <c r="AC292" s="90"/>
    </row>
    <row r="293" spans="1:29" s="89" customFormat="1" ht="24" hidden="1" customHeight="1" x14ac:dyDescent="0.25">
      <c r="A293" s="321">
        <v>4.2779999999999001</v>
      </c>
      <c r="B293" s="60" t="s">
        <v>2736</v>
      </c>
      <c r="C293" s="69" t="s">
        <v>2704</v>
      </c>
      <c r="D293" s="69" t="s">
        <v>2706</v>
      </c>
      <c r="E293" s="25" t="s">
        <v>528</v>
      </c>
      <c r="F293" s="29">
        <v>63.51</v>
      </c>
      <c r="G293" s="31">
        <f t="shared" si="19"/>
        <v>0</v>
      </c>
      <c r="H293" s="29">
        <f t="shared" si="20"/>
        <v>0</v>
      </c>
      <c r="I293" s="313"/>
      <c r="J293" s="4"/>
      <c r="K293" s="4"/>
      <c r="L293" s="4"/>
      <c r="M293" s="4"/>
      <c r="N293" s="4"/>
      <c r="O293" s="4"/>
      <c r="P293" s="4"/>
      <c r="Q293" s="4"/>
      <c r="R293" s="4"/>
      <c r="S293" s="342"/>
      <c r="T293" s="80"/>
      <c r="U293" s="80"/>
      <c r="V293" s="80"/>
      <c r="W293" s="80"/>
      <c r="X293" s="80"/>
      <c r="Y293" s="80"/>
      <c r="Z293" s="80"/>
      <c r="AA293" s="80"/>
      <c r="AB293" s="80"/>
      <c r="AC293" s="90"/>
    </row>
    <row r="294" spans="1:29" s="89" customFormat="1" ht="24" hidden="1" customHeight="1" x14ac:dyDescent="0.25">
      <c r="A294" s="321">
        <v>4.2789999999999004</v>
      </c>
      <c r="B294" s="60" t="s">
        <v>2737</v>
      </c>
      <c r="C294" s="69" t="s">
        <v>2704</v>
      </c>
      <c r="D294" s="69" t="s">
        <v>2707</v>
      </c>
      <c r="E294" s="25" t="s">
        <v>528</v>
      </c>
      <c r="F294" s="29">
        <v>46.69</v>
      </c>
      <c r="G294" s="31">
        <f t="shared" si="19"/>
        <v>0</v>
      </c>
      <c r="H294" s="29">
        <f t="shared" si="20"/>
        <v>0</v>
      </c>
      <c r="I294" s="313"/>
      <c r="J294" s="4"/>
      <c r="K294" s="4"/>
      <c r="L294" s="4"/>
      <c r="M294" s="4"/>
      <c r="N294" s="4"/>
      <c r="O294" s="4"/>
      <c r="P294" s="4"/>
      <c r="Q294" s="4"/>
      <c r="R294" s="4"/>
      <c r="S294" s="342"/>
      <c r="T294" s="80"/>
      <c r="U294" s="80"/>
      <c r="V294" s="80"/>
      <c r="W294" s="80"/>
      <c r="X294" s="80"/>
      <c r="Y294" s="80"/>
      <c r="Z294" s="80"/>
      <c r="AA294" s="80"/>
      <c r="AB294" s="80"/>
      <c r="AC294" s="90"/>
    </row>
    <row r="295" spans="1:29" s="89" customFormat="1" ht="24" hidden="1" customHeight="1" x14ac:dyDescent="0.25">
      <c r="A295" s="321">
        <v>4.2799999999998999</v>
      </c>
      <c r="B295" s="60" t="s">
        <v>2738</v>
      </c>
      <c r="C295" s="69" t="s">
        <v>2704</v>
      </c>
      <c r="D295" s="69" t="s">
        <v>2708</v>
      </c>
      <c r="E295" s="25" t="s">
        <v>528</v>
      </c>
      <c r="F295" s="29">
        <v>49.69</v>
      </c>
      <c r="G295" s="31">
        <f t="shared" si="19"/>
        <v>0</v>
      </c>
      <c r="H295" s="29">
        <f t="shared" si="20"/>
        <v>0</v>
      </c>
      <c r="I295" s="313"/>
      <c r="J295" s="4"/>
      <c r="K295" s="4"/>
      <c r="L295" s="4"/>
      <c r="M295" s="4"/>
      <c r="N295" s="4"/>
      <c r="O295" s="4"/>
      <c r="P295" s="4"/>
      <c r="Q295" s="4"/>
      <c r="R295" s="4"/>
      <c r="S295" s="342"/>
      <c r="T295" s="80"/>
      <c r="U295" s="80"/>
      <c r="V295" s="80"/>
      <c r="W295" s="80"/>
      <c r="X295" s="80"/>
      <c r="Y295" s="80"/>
      <c r="Z295" s="80"/>
      <c r="AA295" s="80"/>
      <c r="AB295" s="80"/>
      <c r="AC295" s="90"/>
    </row>
    <row r="296" spans="1:29" s="89" customFormat="1" ht="24" hidden="1" customHeight="1" x14ac:dyDescent="0.25">
      <c r="A296" s="321">
        <v>4.2809999999999002</v>
      </c>
      <c r="B296" s="60" t="s">
        <v>2739</v>
      </c>
      <c r="C296" s="69" t="s">
        <v>2704</v>
      </c>
      <c r="D296" s="69" t="s">
        <v>2709</v>
      </c>
      <c r="E296" s="25" t="s">
        <v>528</v>
      </c>
      <c r="F296" s="29">
        <v>53.69</v>
      </c>
      <c r="G296" s="31">
        <f t="shared" si="19"/>
        <v>0</v>
      </c>
      <c r="H296" s="29">
        <f t="shared" si="20"/>
        <v>0</v>
      </c>
      <c r="I296" s="313"/>
      <c r="J296" s="4"/>
      <c r="K296" s="4"/>
      <c r="L296" s="4"/>
      <c r="M296" s="4"/>
      <c r="N296" s="4"/>
      <c r="O296" s="4"/>
      <c r="P296" s="4"/>
      <c r="Q296" s="4"/>
      <c r="R296" s="4"/>
      <c r="S296" s="342"/>
      <c r="T296" s="80"/>
      <c r="U296" s="80"/>
      <c r="V296" s="80"/>
      <c r="W296" s="80"/>
      <c r="X296" s="80"/>
      <c r="Y296" s="80"/>
      <c r="Z296" s="80"/>
      <c r="AA296" s="80"/>
      <c r="AB296" s="80"/>
      <c r="AC296" s="90"/>
    </row>
    <row r="297" spans="1:29" s="89" customFormat="1" ht="24" hidden="1" customHeight="1" x14ac:dyDescent="0.25">
      <c r="A297" s="321">
        <v>4.2819999999998997</v>
      </c>
      <c r="B297" s="60" t="s">
        <v>2740</v>
      </c>
      <c r="C297" s="69" t="s">
        <v>2700</v>
      </c>
      <c r="D297" s="69" t="s">
        <v>2710</v>
      </c>
      <c r="E297" s="25" t="s">
        <v>529</v>
      </c>
      <c r="F297" s="29">
        <v>3.41</v>
      </c>
      <c r="G297" s="31">
        <f t="shared" si="19"/>
        <v>0</v>
      </c>
      <c r="H297" s="29">
        <f t="shared" si="20"/>
        <v>0</v>
      </c>
      <c r="I297" s="313"/>
      <c r="J297" s="4"/>
      <c r="K297" s="4"/>
      <c r="L297" s="4"/>
      <c r="M297" s="4"/>
      <c r="N297" s="4"/>
      <c r="O297" s="4"/>
      <c r="P297" s="4"/>
      <c r="Q297" s="4"/>
      <c r="R297" s="4"/>
      <c r="S297" s="342"/>
      <c r="T297" s="80"/>
      <c r="U297" s="80"/>
      <c r="V297" s="80"/>
      <c r="W297" s="80"/>
      <c r="X297" s="80"/>
      <c r="Y297" s="80"/>
      <c r="Z297" s="80"/>
      <c r="AA297" s="80"/>
      <c r="AB297" s="80"/>
      <c r="AC297" s="90"/>
    </row>
    <row r="298" spans="1:29" s="89" customFormat="1" ht="24" hidden="1" customHeight="1" x14ac:dyDescent="0.25">
      <c r="A298" s="321">
        <v>4.2829999999999</v>
      </c>
      <c r="B298" s="60" t="s">
        <v>2741</v>
      </c>
      <c r="C298" s="69" t="s">
        <v>2700</v>
      </c>
      <c r="D298" s="69" t="s">
        <v>2711</v>
      </c>
      <c r="E298" s="25" t="s">
        <v>529</v>
      </c>
      <c r="F298" s="29">
        <v>6.92</v>
      </c>
      <c r="G298" s="31">
        <f t="shared" si="19"/>
        <v>0</v>
      </c>
      <c r="H298" s="29">
        <f t="shared" si="20"/>
        <v>0</v>
      </c>
      <c r="I298" s="313"/>
      <c r="J298" s="4"/>
      <c r="K298" s="4"/>
      <c r="L298" s="4"/>
      <c r="M298" s="4"/>
      <c r="N298" s="4"/>
      <c r="O298" s="4"/>
      <c r="P298" s="4"/>
      <c r="Q298" s="4"/>
      <c r="R298" s="4"/>
      <c r="S298" s="342"/>
      <c r="T298" s="80"/>
      <c r="U298" s="80"/>
      <c r="V298" s="80"/>
      <c r="W298" s="80"/>
      <c r="X298" s="80"/>
      <c r="Y298" s="80"/>
      <c r="Z298" s="80"/>
      <c r="AA298" s="80"/>
      <c r="AB298" s="80"/>
      <c r="AC298" s="90"/>
    </row>
    <row r="299" spans="1:29" s="89" customFormat="1" ht="24" hidden="1" customHeight="1" x14ac:dyDescent="0.25">
      <c r="A299" s="321">
        <v>4.2839999999999003</v>
      </c>
      <c r="B299" s="60" t="s">
        <v>2742</v>
      </c>
      <c r="C299" s="69" t="s">
        <v>2700</v>
      </c>
      <c r="D299" s="69" t="s">
        <v>2712</v>
      </c>
      <c r="E299" s="25" t="s">
        <v>529</v>
      </c>
      <c r="F299" s="29">
        <v>4.6900000000000004</v>
      </c>
      <c r="G299" s="31">
        <f t="shared" si="19"/>
        <v>0</v>
      </c>
      <c r="H299" s="29">
        <f t="shared" si="20"/>
        <v>0</v>
      </c>
      <c r="I299" s="313"/>
      <c r="J299" s="4"/>
      <c r="K299" s="4"/>
      <c r="L299" s="4"/>
      <c r="M299" s="4"/>
      <c r="N299" s="4"/>
      <c r="O299" s="4"/>
      <c r="P299" s="4"/>
      <c r="Q299" s="4"/>
      <c r="R299" s="4"/>
      <c r="S299" s="342"/>
      <c r="T299" s="80"/>
      <c r="U299" s="80"/>
      <c r="V299" s="80"/>
      <c r="W299" s="80"/>
      <c r="X299" s="80"/>
      <c r="Y299" s="80"/>
      <c r="Z299" s="80"/>
      <c r="AA299" s="80"/>
      <c r="AB299" s="80"/>
      <c r="AC299" s="90"/>
    </row>
    <row r="300" spans="1:29" s="89" customFormat="1" ht="24" hidden="1" customHeight="1" x14ac:dyDescent="0.25">
      <c r="A300" s="321">
        <v>4.2849999999998998</v>
      </c>
      <c r="B300" s="60" t="s">
        <v>2743</v>
      </c>
      <c r="C300" s="69" t="s">
        <v>2700</v>
      </c>
      <c r="D300" s="69" t="s">
        <v>2713</v>
      </c>
      <c r="E300" s="25" t="s">
        <v>529</v>
      </c>
      <c r="F300" s="29">
        <v>2.61</v>
      </c>
      <c r="G300" s="31">
        <f t="shared" si="19"/>
        <v>0</v>
      </c>
      <c r="H300" s="29">
        <f t="shared" si="20"/>
        <v>0</v>
      </c>
      <c r="I300" s="313"/>
      <c r="J300" s="4"/>
      <c r="K300" s="4"/>
      <c r="L300" s="4"/>
      <c r="M300" s="4"/>
      <c r="N300" s="4"/>
      <c r="O300" s="4"/>
      <c r="P300" s="4"/>
      <c r="Q300" s="4"/>
      <c r="R300" s="4"/>
      <c r="S300" s="342"/>
      <c r="T300" s="80"/>
      <c r="U300" s="80"/>
      <c r="V300" s="80"/>
      <c r="W300" s="80"/>
      <c r="X300" s="80"/>
      <c r="Y300" s="80"/>
      <c r="Z300" s="80"/>
      <c r="AA300" s="80"/>
      <c r="AB300" s="80"/>
      <c r="AC300" s="90"/>
    </row>
    <row r="301" spans="1:29" s="89" customFormat="1" ht="24" hidden="1" customHeight="1" x14ac:dyDescent="0.25">
      <c r="A301" s="321">
        <v>4.2859999999999001</v>
      </c>
      <c r="B301" s="60" t="s">
        <v>2744</v>
      </c>
      <c r="C301" s="69" t="s">
        <v>2700</v>
      </c>
      <c r="D301" s="69" t="s">
        <v>2714</v>
      </c>
      <c r="E301" s="25" t="s">
        <v>529</v>
      </c>
      <c r="F301" s="29">
        <v>1.55</v>
      </c>
      <c r="G301" s="31">
        <f t="shared" si="19"/>
        <v>0</v>
      </c>
      <c r="H301" s="29">
        <f t="shared" si="20"/>
        <v>0</v>
      </c>
      <c r="I301" s="313"/>
      <c r="J301" s="4"/>
      <c r="K301" s="4"/>
      <c r="L301" s="4"/>
      <c r="M301" s="4"/>
      <c r="N301" s="4"/>
      <c r="O301" s="4"/>
      <c r="P301" s="4"/>
      <c r="Q301" s="4"/>
      <c r="R301" s="4"/>
      <c r="S301" s="342"/>
      <c r="T301" s="80"/>
      <c r="U301" s="80"/>
      <c r="V301" s="80"/>
      <c r="W301" s="80"/>
      <c r="X301" s="80"/>
      <c r="Y301" s="80"/>
      <c r="Z301" s="80"/>
      <c r="AA301" s="80"/>
      <c r="AB301" s="80"/>
      <c r="AC301" s="90"/>
    </row>
    <row r="302" spans="1:29" s="89" customFormat="1" ht="24" hidden="1" customHeight="1" x14ac:dyDescent="0.25">
      <c r="A302" s="321">
        <v>4.2869999999998996</v>
      </c>
      <c r="B302" s="60" t="s">
        <v>2745</v>
      </c>
      <c r="C302" s="69" t="s">
        <v>2700</v>
      </c>
      <c r="D302" s="69" t="s">
        <v>2715</v>
      </c>
      <c r="E302" s="25" t="s">
        <v>531</v>
      </c>
      <c r="F302" s="29">
        <v>18.29</v>
      </c>
      <c r="G302" s="31">
        <f t="shared" si="19"/>
        <v>0</v>
      </c>
      <c r="H302" s="29">
        <f t="shared" si="20"/>
        <v>0</v>
      </c>
      <c r="I302" s="313"/>
      <c r="J302" s="4"/>
      <c r="K302" s="4"/>
      <c r="L302" s="4"/>
      <c r="M302" s="4"/>
      <c r="N302" s="4"/>
      <c r="O302" s="4"/>
      <c r="P302" s="4"/>
      <c r="Q302" s="4"/>
      <c r="R302" s="4"/>
      <c r="S302" s="342"/>
      <c r="T302" s="80"/>
      <c r="U302" s="80"/>
      <c r="V302" s="80"/>
      <c r="W302" s="80"/>
      <c r="X302" s="80"/>
      <c r="Y302" s="80"/>
      <c r="Z302" s="80"/>
      <c r="AA302" s="80"/>
      <c r="AB302" s="80"/>
      <c r="AC302" s="90"/>
    </row>
    <row r="303" spans="1:29" s="89" customFormat="1" ht="24" hidden="1" customHeight="1" x14ac:dyDescent="0.25">
      <c r="A303" s="321">
        <v>4.2879999999998999</v>
      </c>
      <c r="B303" s="60" t="s">
        <v>2746</v>
      </c>
      <c r="C303" s="69" t="s">
        <v>2700</v>
      </c>
      <c r="D303" s="69" t="s">
        <v>2716</v>
      </c>
      <c r="E303" s="25" t="s">
        <v>531</v>
      </c>
      <c r="F303" s="29">
        <v>25.11</v>
      </c>
      <c r="G303" s="31">
        <f t="shared" si="19"/>
        <v>0</v>
      </c>
      <c r="H303" s="29">
        <f t="shared" si="20"/>
        <v>0</v>
      </c>
      <c r="I303" s="313"/>
      <c r="J303" s="4"/>
      <c r="K303" s="4"/>
      <c r="L303" s="4"/>
      <c r="M303" s="4"/>
      <c r="N303" s="4"/>
      <c r="O303" s="4"/>
      <c r="P303" s="4"/>
      <c r="Q303" s="4"/>
      <c r="R303" s="4"/>
      <c r="S303" s="342"/>
      <c r="T303" s="80"/>
      <c r="U303" s="80"/>
      <c r="V303" s="80"/>
      <c r="W303" s="80"/>
      <c r="X303" s="80"/>
      <c r="Y303" s="80"/>
      <c r="Z303" s="80"/>
      <c r="AA303" s="80"/>
      <c r="AB303" s="80"/>
      <c r="AC303" s="90"/>
    </row>
    <row r="304" spans="1:29" s="89" customFormat="1" ht="24" hidden="1" customHeight="1" x14ac:dyDescent="0.25">
      <c r="A304" s="321">
        <v>4.2889999999999002</v>
      </c>
      <c r="B304" s="60" t="s">
        <v>2747</v>
      </c>
      <c r="C304" s="69" t="s">
        <v>2700</v>
      </c>
      <c r="D304" s="69" t="s">
        <v>2717</v>
      </c>
      <c r="E304" s="25" t="s">
        <v>529</v>
      </c>
      <c r="F304" s="29">
        <v>6.98</v>
      </c>
      <c r="G304" s="31">
        <f t="shared" si="19"/>
        <v>0</v>
      </c>
      <c r="H304" s="29">
        <f t="shared" si="20"/>
        <v>0</v>
      </c>
      <c r="I304" s="313"/>
      <c r="J304" s="4"/>
      <c r="K304" s="4"/>
      <c r="L304" s="4"/>
      <c r="M304" s="4"/>
      <c r="N304" s="4"/>
      <c r="O304" s="4"/>
      <c r="P304" s="4"/>
      <c r="Q304" s="4"/>
      <c r="R304" s="4"/>
      <c r="S304" s="342"/>
      <c r="T304" s="80"/>
      <c r="U304" s="80"/>
      <c r="V304" s="80"/>
      <c r="W304" s="80"/>
      <c r="X304" s="80"/>
      <c r="Y304" s="80"/>
      <c r="Z304" s="80"/>
      <c r="AA304" s="80"/>
      <c r="AB304" s="80"/>
      <c r="AC304" s="90"/>
    </row>
    <row r="305" spans="1:29" s="89" customFormat="1" ht="24" hidden="1" customHeight="1" x14ac:dyDescent="0.25">
      <c r="A305" s="321">
        <v>4.2899999999998997</v>
      </c>
      <c r="B305" s="60" t="s">
        <v>2748</v>
      </c>
      <c r="C305" s="69" t="s">
        <v>2700</v>
      </c>
      <c r="D305" s="69" t="s">
        <v>2718</v>
      </c>
      <c r="E305" s="25" t="s">
        <v>531</v>
      </c>
      <c r="F305" s="29">
        <v>52.9</v>
      </c>
      <c r="G305" s="31">
        <f t="shared" si="19"/>
        <v>0</v>
      </c>
      <c r="H305" s="29">
        <f t="shared" si="20"/>
        <v>0</v>
      </c>
      <c r="I305" s="313"/>
      <c r="J305" s="4"/>
      <c r="K305" s="4"/>
      <c r="L305" s="4"/>
      <c r="M305" s="4"/>
      <c r="N305" s="4"/>
      <c r="O305" s="4"/>
      <c r="P305" s="4"/>
      <c r="Q305" s="4"/>
      <c r="R305" s="4"/>
      <c r="S305" s="342"/>
      <c r="T305" s="80"/>
      <c r="U305" s="80"/>
      <c r="V305" s="80"/>
      <c r="W305" s="80"/>
      <c r="X305" s="80"/>
      <c r="Y305" s="80"/>
      <c r="Z305" s="80"/>
      <c r="AA305" s="80"/>
      <c r="AB305" s="80"/>
      <c r="AC305" s="90"/>
    </row>
    <row r="306" spans="1:29" s="89" customFormat="1" ht="24" hidden="1" customHeight="1" x14ac:dyDescent="0.25">
      <c r="A306" s="321">
        <v>4.2909999999999</v>
      </c>
      <c r="B306" s="60" t="s">
        <v>2751</v>
      </c>
      <c r="C306" s="69" t="s">
        <v>1626</v>
      </c>
      <c r="D306" s="69" t="s">
        <v>2749</v>
      </c>
      <c r="E306" s="25" t="s">
        <v>528</v>
      </c>
      <c r="F306" s="29">
        <v>258.44</v>
      </c>
      <c r="G306" s="31">
        <f t="shared" si="19"/>
        <v>0</v>
      </c>
      <c r="H306" s="29">
        <f t="shared" si="20"/>
        <v>0</v>
      </c>
      <c r="I306" s="313"/>
      <c r="J306" s="4"/>
      <c r="K306" s="4"/>
      <c r="L306" s="4"/>
      <c r="M306" s="4"/>
      <c r="N306" s="4"/>
      <c r="O306" s="4"/>
      <c r="P306" s="4"/>
      <c r="Q306" s="4"/>
      <c r="R306" s="4"/>
      <c r="S306" s="342"/>
      <c r="T306" s="80"/>
      <c r="U306" s="80"/>
      <c r="V306" s="80"/>
      <c r="W306" s="80"/>
      <c r="X306" s="80"/>
      <c r="Y306" s="80"/>
      <c r="Z306" s="80"/>
      <c r="AA306" s="80"/>
      <c r="AB306" s="80"/>
      <c r="AC306" s="90"/>
    </row>
    <row r="307" spans="1:29" s="89" customFormat="1" ht="24" hidden="1" customHeight="1" x14ac:dyDescent="0.25">
      <c r="A307" s="321">
        <v>4.2919999999999003</v>
      </c>
      <c r="B307" s="60" t="s">
        <v>2752</v>
      </c>
      <c r="C307" s="69" t="s">
        <v>1626</v>
      </c>
      <c r="D307" s="69" t="s">
        <v>2750</v>
      </c>
      <c r="E307" s="25" t="s">
        <v>528</v>
      </c>
      <c r="F307" s="29">
        <v>273.44</v>
      </c>
      <c r="G307" s="31">
        <f t="shared" si="19"/>
        <v>0</v>
      </c>
      <c r="H307" s="29">
        <f t="shared" si="20"/>
        <v>0</v>
      </c>
      <c r="I307" s="313"/>
      <c r="J307" s="4"/>
      <c r="K307" s="4"/>
      <c r="L307" s="4"/>
      <c r="M307" s="4"/>
      <c r="N307" s="4"/>
      <c r="O307" s="4"/>
      <c r="P307" s="4"/>
      <c r="Q307" s="4"/>
      <c r="R307" s="4"/>
      <c r="S307" s="342"/>
      <c r="T307" s="80"/>
      <c r="U307" s="80"/>
      <c r="V307" s="80"/>
      <c r="W307" s="80"/>
      <c r="X307" s="80"/>
      <c r="Y307" s="80"/>
      <c r="Z307" s="80"/>
      <c r="AA307" s="80"/>
      <c r="AB307" s="80"/>
      <c r="AC307" s="90"/>
    </row>
    <row r="308" spans="1:29" s="289" customFormat="1" ht="30.75" customHeight="1" x14ac:dyDescent="0.25">
      <c r="A308" s="254"/>
      <c r="B308" s="286"/>
      <c r="C308" s="123" t="s">
        <v>654</v>
      </c>
      <c r="D308" s="281"/>
      <c r="E308" s="282"/>
      <c r="F308" s="283"/>
      <c r="G308" s="287"/>
      <c r="H308" s="283"/>
      <c r="I308" s="334"/>
      <c r="J308" s="284"/>
      <c r="K308" s="284"/>
      <c r="L308" s="284"/>
      <c r="M308" s="284"/>
      <c r="N308" s="284"/>
      <c r="O308" s="284"/>
      <c r="P308" s="284"/>
      <c r="Q308" s="284"/>
      <c r="R308" s="284"/>
      <c r="S308" s="348"/>
      <c r="T308" s="349"/>
      <c r="U308" s="349"/>
      <c r="V308" s="349"/>
      <c r="W308" s="349"/>
      <c r="X308" s="349"/>
      <c r="Y308" s="349"/>
      <c r="Z308" s="349"/>
      <c r="AA308" s="349"/>
      <c r="AB308" s="349"/>
      <c r="AC308" s="288"/>
    </row>
    <row r="309" spans="1:29" s="89" customFormat="1" ht="39.75" customHeight="1" x14ac:dyDescent="0.25">
      <c r="A309" s="321">
        <v>4.2930000000000001</v>
      </c>
      <c r="B309" s="25" t="s">
        <v>3921</v>
      </c>
      <c r="C309" s="70" t="s">
        <v>3962</v>
      </c>
      <c r="D309" s="69" t="s">
        <v>3963</v>
      </c>
      <c r="E309" s="25" t="s">
        <v>3908</v>
      </c>
      <c r="F309" s="29"/>
      <c r="G309" s="31">
        <f t="shared" ref="G309:G314" si="21">SUM(J309:S309)</f>
        <v>1</v>
      </c>
      <c r="H309" s="29">
        <v>2500</v>
      </c>
      <c r="I309" s="313"/>
      <c r="J309" s="4"/>
      <c r="K309" s="4"/>
      <c r="L309" s="4">
        <v>1</v>
      </c>
      <c r="M309" s="4"/>
      <c r="N309" s="4"/>
      <c r="O309" s="4"/>
      <c r="P309" s="4"/>
      <c r="Q309" s="4"/>
      <c r="R309" s="4"/>
      <c r="S309" s="342"/>
      <c r="T309" s="80"/>
      <c r="U309" s="80"/>
      <c r="V309" s="80"/>
      <c r="W309" s="80"/>
      <c r="X309" s="80"/>
      <c r="Y309" s="80"/>
      <c r="Z309" s="80"/>
      <c r="AA309" s="80"/>
      <c r="AB309" s="80"/>
      <c r="AC309" s="90"/>
    </row>
    <row r="310" spans="1:29" s="89" customFormat="1" ht="24" hidden="1" customHeight="1" x14ac:dyDescent="0.25">
      <c r="A310" s="321">
        <v>4.2939999999999996</v>
      </c>
      <c r="B310" s="25" t="s">
        <v>3921</v>
      </c>
      <c r="C310" s="25"/>
      <c r="D310" s="69" t="s">
        <v>3032</v>
      </c>
      <c r="E310" s="25" t="s">
        <v>3908</v>
      </c>
      <c r="F310" s="29"/>
      <c r="G310" s="31">
        <f t="shared" si="21"/>
        <v>0</v>
      </c>
      <c r="H310" s="29">
        <f t="shared" ref="H310:H314" si="22">F310*G310</f>
        <v>0</v>
      </c>
      <c r="I310" s="313"/>
      <c r="J310" s="4"/>
      <c r="K310" s="4"/>
      <c r="L310" s="4"/>
      <c r="M310" s="4"/>
      <c r="N310" s="4"/>
      <c r="O310" s="4"/>
      <c r="P310" s="4"/>
      <c r="Q310" s="4"/>
      <c r="R310" s="4"/>
      <c r="S310" s="342"/>
      <c r="T310" s="80"/>
      <c r="U310" s="80"/>
      <c r="V310" s="80"/>
      <c r="W310" s="80"/>
      <c r="X310" s="80"/>
      <c r="Y310" s="80"/>
      <c r="Z310" s="80"/>
      <c r="AA310" s="80"/>
      <c r="AB310" s="80"/>
      <c r="AC310" s="90"/>
    </row>
    <row r="311" spans="1:29" s="89" customFormat="1" ht="24" hidden="1" customHeight="1" x14ac:dyDescent="0.25">
      <c r="A311" s="321">
        <v>4.2949999999999999</v>
      </c>
      <c r="B311" s="25" t="s">
        <v>3921</v>
      </c>
      <c r="C311" s="25"/>
      <c r="D311" s="69" t="s">
        <v>3032</v>
      </c>
      <c r="E311" s="25" t="s">
        <v>3908</v>
      </c>
      <c r="F311" s="29"/>
      <c r="G311" s="31">
        <f t="shared" si="21"/>
        <v>0</v>
      </c>
      <c r="H311" s="29">
        <f t="shared" si="22"/>
        <v>0</v>
      </c>
      <c r="I311" s="313"/>
      <c r="J311" s="4"/>
      <c r="K311" s="4"/>
      <c r="L311" s="4"/>
      <c r="M311" s="4"/>
      <c r="N311" s="4"/>
      <c r="O311" s="4"/>
      <c r="P311" s="4"/>
      <c r="Q311" s="4"/>
      <c r="R311" s="4"/>
      <c r="S311" s="342"/>
      <c r="T311" s="80"/>
      <c r="U311" s="80"/>
      <c r="V311" s="80"/>
      <c r="W311" s="80"/>
      <c r="X311" s="80"/>
      <c r="Y311" s="80"/>
      <c r="Z311" s="80"/>
      <c r="AA311" s="80"/>
      <c r="AB311" s="80"/>
      <c r="AC311" s="90"/>
    </row>
    <row r="312" spans="1:29" s="89" customFormat="1" ht="30" hidden="1" x14ac:dyDescent="0.25">
      <c r="A312" s="321">
        <v>4.2960000000000003</v>
      </c>
      <c r="B312" s="25" t="s">
        <v>3921</v>
      </c>
      <c r="C312" s="25"/>
      <c r="D312" s="69" t="s">
        <v>3032</v>
      </c>
      <c r="E312" s="25" t="s">
        <v>3908</v>
      </c>
      <c r="F312" s="29"/>
      <c r="G312" s="31">
        <f t="shared" si="21"/>
        <v>0</v>
      </c>
      <c r="H312" s="29">
        <f t="shared" si="22"/>
        <v>0</v>
      </c>
      <c r="I312" s="313"/>
      <c r="J312" s="4"/>
      <c r="K312" s="4"/>
      <c r="L312" s="4"/>
      <c r="M312" s="4"/>
      <c r="N312" s="4"/>
      <c r="O312" s="4"/>
      <c r="P312" s="4"/>
      <c r="Q312" s="4"/>
      <c r="R312" s="4"/>
      <c r="S312" s="342"/>
      <c r="T312" s="80"/>
      <c r="U312" s="80"/>
      <c r="V312" s="80"/>
      <c r="W312" s="80"/>
      <c r="X312" s="80"/>
      <c r="Y312" s="80"/>
      <c r="Z312" s="80"/>
      <c r="AA312" s="80"/>
      <c r="AB312" s="80"/>
      <c r="AC312" s="90"/>
    </row>
    <row r="313" spans="1:29" s="89" customFormat="1" ht="24" hidden="1" customHeight="1" x14ac:dyDescent="0.25">
      <c r="A313" s="321">
        <v>4.2969999999999997</v>
      </c>
      <c r="B313" s="25" t="s">
        <v>3921</v>
      </c>
      <c r="C313" s="25"/>
      <c r="D313" s="69" t="s">
        <v>3032</v>
      </c>
      <c r="E313" s="25" t="s">
        <v>3908</v>
      </c>
      <c r="F313" s="29"/>
      <c r="G313" s="31">
        <f t="shared" si="21"/>
        <v>0</v>
      </c>
      <c r="H313" s="29">
        <f t="shared" si="22"/>
        <v>0</v>
      </c>
      <c r="I313" s="313"/>
      <c r="J313" s="4"/>
      <c r="K313" s="4"/>
      <c r="L313" s="4"/>
      <c r="M313" s="4"/>
      <c r="N313" s="4"/>
      <c r="O313" s="4"/>
      <c r="P313" s="4"/>
      <c r="Q313" s="4"/>
      <c r="R313" s="4"/>
      <c r="S313" s="342"/>
      <c r="T313" s="80"/>
      <c r="U313" s="80"/>
      <c r="V313" s="80"/>
      <c r="W313" s="80"/>
      <c r="X313" s="80"/>
      <c r="Y313" s="80"/>
      <c r="Z313" s="80"/>
      <c r="AA313" s="80"/>
      <c r="AB313" s="80"/>
      <c r="AC313" s="90"/>
    </row>
    <row r="314" spans="1:29" s="89" customFormat="1" ht="24" hidden="1" customHeight="1" x14ac:dyDescent="0.25">
      <c r="A314" s="321">
        <v>4.298</v>
      </c>
      <c r="B314" s="25" t="s">
        <v>3921</v>
      </c>
      <c r="C314" s="25"/>
      <c r="D314" s="69" t="s">
        <v>3032</v>
      </c>
      <c r="E314" s="25" t="s">
        <v>3908</v>
      </c>
      <c r="F314" s="29"/>
      <c r="G314" s="31">
        <f t="shared" si="21"/>
        <v>0</v>
      </c>
      <c r="H314" s="29">
        <f t="shared" si="22"/>
        <v>0</v>
      </c>
      <c r="I314" s="313"/>
      <c r="J314" s="4"/>
      <c r="K314" s="4"/>
      <c r="L314" s="4"/>
      <c r="M314" s="4"/>
      <c r="N314" s="4"/>
      <c r="O314" s="4"/>
      <c r="P314" s="4"/>
      <c r="Q314" s="4"/>
      <c r="R314" s="4"/>
      <c r="S314" s="342"/>
      <c r="T314" s="80"/>
      <c r="U314" s="80"/>
      <c r="V314" s="80"/>
      <c r="W314" s="80"/>
      <c r="X314" s="80"/>
      <c r="Y314" s="80"/>
      <c r="Z314" s="80"/>
      <c r="AA314" s="80"/>
      <c r="AB314" s="80"/>
      <c r="AC314" s="90"/>
    </row>
    <row r="315" spans="1:29" s="89" customFormat="1" ht="24" hidden="1" customHeight="1" thickBot="1" x14ac:dyDescent="0.3">
      <c r="A315" s="321">
        <v>4.2990000000000004</v>
      </c>
      <c r="B315" s="25" t="s">
        <v>3921</v>
      </c>
      <c r="C315" s="25"/>
      <c r="D315" s="69" t="s">
        <v>3032</v>
      </c>
      <c r="E315" s="25" t="s">
        <v>3908</v>
      </c>
      <c r="F315" s="29"/>
      <c r="G315" s="31">
        <f t="shared" ref="G315" si="23">SUM(J315:S315)</f>
        <v>0</v>
      </c>
      <c r="H315" s="29">
        <f t="shared" ref="H315" si="24">F315*G315</f>
        <v>0</v>
      </c>
      <c r="I315" s="335"/>
      <c r="J315" s="242"/>
      <c r="K315" s="242"/>
      <c r="L315" s="242"/>
      <c r="M315" s="242"/>
      <c r="N315" s="242"/>
      <c r="O315" s="242"/>
      <c r="P315" s="242"/>
      <c r="Q315" s="242"/>
      <c r="R315" s="242"/>
      <c r="S315" s="344"/>
      <c r="T315" s="80"/>
      <c r="U315" s="80"/>
      <c r="V315" s="80"/>
      <c r="W315" s="80"/>
      <c r="X315" s="80"/>
      <c r="Y315" s="80"/>
      <c r="Z315" s="80"/>
      <c r="AA315" s="80"/>
      <c r="AB315" s="80"/>
      <c r="AC315" s="90"/>
    </row>
  </sheetData>
  <autoFilter ref="H1:H315">
    <filterColumn colId="0">
      <filters blank="1">
        <filter val="£1,470.00"/>
        <filter val="£1,700.00"/>
        <filter val="£1,780.50"/>
        <filter val="£135.00"/>
        <filter val="£2,479.96"/>
        <filter val="£2,500.00"/>
        <filter val="£270.00"/>
        <filter val="£322.40"/>
        <filter val="£37,806.72"/>
        <filter val="£415.92"/>
        <filter val="TOTAL COST"/>
      </filters>
    </filterColumn>
  </autoFilter>
  <conditionalFormatting sqref="D6">
    <cfRule type="containsBlanks" dxfId="44" priority="14">
      <formula>LEN(TRIM(D6))=0</formula>
    </cfRule>
  </conditionalFormatting>
  <conditionalFormatting sqref="J6:S6">
    <cfRule type="containsBlanks" dxfId="43" priority="12">
      <formula>LEN(TRIM(J6))=0</formula>
    </cfRule>
  </conditionalFormatting>
  <conditionalFormatting sqref="D6">
    <cfRule type="containsBlanks" dxfId="42" priority="11">
      <formula>LEN(TRIM(D6))=0</formula>
    </cfRule>
  </conditionalFormatting>
  <conditionalFormatting sqref="D6">
    <cfRule type="containsBlanks" dxfId="41" priority="10">
      <formula>LEN(TRIM(D6))=0</formula>
    </cfRule>
  </conditionalFormatting>
  <conditionalFormatting sqref="D6">
    <cfRule type="containsBlanks" dxfId="40" priority="9">
      <formula>LEN(TRIM(D6))=0</formula>
    </cfRule>
  </conditionalFormatting>
  <conditionalFormatting sqref="J6:L6">
    <cfRule type="containsBlanks" dxfId="39" priority="8">
      <formula>LEN(TRIM(J6))=0</formula>
    </cfRule>
  </conditionalFormatting>
  <conditionalFormatting sqref="J6:Q6">
    <cfRule type="containsBlanks" dxfId="38" priority="7">
      <formula>LEN(TRIM(J6))=0</formula>
    </cfRule>
  </conditionalFormatting>
  <conditionalFormatting sqref="J6:P6">
    <cfRule type="containsBlanks" dxfId="37" priority="6">
      <formula>LEN(TRIM(J6))=0</formula>
    </cfRule>
  </conditionalFormatting>
  <conditionalFormatting sqref="J6:L6">
    <cfRule type="containsBlanks" dxfId="36" priority="5">
      <formula>LEN(TRIM(J6))=0</formula>
    </cfRule>
  </conditionalFormatting>
  <conditionalFormatting sqref="J6:K6 M6">
    <cfRule type="containsBlanks" dxfId="35" priority="4">
      <formula>LEN(TRIM(J6))=0</formula>
    </cfRule>
  </conditionalFormatting>
  <conditionalFormatting sqref="L6">
    <cfRule type="containsBlanks" dxfId="34" priority="3">
      <formula>LEN(TRIM(L6))=0</formula>
    </cfRule>
  </conditionalFormatting>
  <conditionalFormatting sqref="M6 J6:K6">
    <cfRule type="containsBlanks" dxfId="33" priority="2">
      <formula>LEN(TRIM(J6))=0</formula>
    </cfRule>
  </conditionalFormatting>
  <conditionalFormatting sqref="L6">
    <cfRule type="containsBlanks" dxfId="32" priority="1">
      <formula>LEN(TRIM(L6))=0</formula>
    </cfRule>
  </conditionalFormatting>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filterMode="1"/>
  <dimension ref="A1:AL399"/>
  <sheetViews>
    <sheetView zoomScale="85" zoomScaleNormal="85" workbookViewId="0">
      <pane xSplit="8" ySplit="6" topLeftCell="I7" activePane="bottomRight" state="frozen"/>
      <selection activeCell="J6" sqref="J6:S6"/>
      <selection pane="topRight" activeCell="J6" sqref="J6:S6"/>
      <selection pane="bottomLeft" activeCell="J6" sqref="J6:S6"/>
      <selection pane="bottomRight" activeCell="E15" sqref="E15"/>
    </sheetView>
  </sheetViews>
  <sheetFormatPr defaultRowHeight="15" x14ac:dyDescent="0.25"/>
  <cols>
    <col min="1" max="1" width="6" style="173" customWidth="1"/>
    <col min="2" max="2" width="8.28515625" style="1" customWidth="1"/>
    <col min="3" max="3" width="26.85546875" style="143" customWidth="1"/>
    <col min="4" max="4" width="56.28515625" style="143" customWidth="1"/>
    <col min="5" max="5" width="6" style="24" customWidth="1"/>
    <col min="6" max="6" width="9.7109375" style="28" bestFit="1" customWidth="1"/>
    <col min="7" max="7" width="10.7109375" style="24" customWidth="1"/>
    <col min="8" max="8" width="11.5703125" style="28" bestFit="1" customWidth="1"/>
    <col min="9" max="9" width="40.140625" style="310" customWidth="1"/>
    <col min="10" max="10" width="12.85546875" style="2" customWidth="1"/>
    <col min="11" max="16" width="10" style="2" customWidth="1"/>
    <col min="17" max="19" width="10" style="2" hidden="1" customWidth="1"/>
    <col min="20" max="22" width="0" style="80" hidden="1" customWidth="1"/>
    <col min="23" max="38" width="9.140625" style="80"/>
    <col min="39" max="16384" width="9.140625" style="81"/>
  </cols>
  <sheetData>
    <row r="1" spans="1:38" s="78" customFormat="1" ht="26.25" x14ac:dyDescent="0.4">
      <c r="A1" s="172"/>
      <c r="B1" s="44"/>
      <c r="C1" s="130" t="s">
        <v>2872</v>
      </c>
      <c r="E1" s="131"/>
      <c r="F1" s="47"/>
      <c r="G1" s="45"/>
      <c r="H1" s="47"/>
      <c r="I1" s="309"/>
      <c r="J1" s="49"/>
      <c r="K1" s="49"/>
      <c r="L1" s="49"/>
      <c r="M1" s="49"/>
      <c r="N1" s="49"/>
      <c r="O1" s="49"/>
      <c r="P1" s="49"/>
      <c r="Q1" s="49"/>
      <c r="R1" s="49"/>
      <c r="S1" s="49"/>
      <c r="T1" s="79"/>
      <c r="U1" s="79"/>
      <c r="V1" s="79"/>
      <c r="W1" s="79"/>
      <c r="X1" s="79"/>
      <c r="Y1" s="79"/>
      <c r="Z1" s="79"/>
      <c r="AA1" s="79"/>
      <c r="AB1" s="79"/>
      <c r="AC1" s="79"/>
      <c r="AD1" s="79"/>
      <c r="AE1" s="79"/>
      <c r="AF1" s="79"/>
      <c r="AG1" s="79"/>
      <c r="AH1" s="79"/>
      <c r="AI1" s="79"/>
      <c r="AJ1" s="79"/>
      <c r="AK1" s="79"/>
      <c r="AL1" s="79"/>
    </row>
    <row r="2" spans="1:38" s="78" customFormat="1" ht="15" customHeight="1" x14ac:dyDescent="0.4">
      <c r="A2" s="172"/>
      <c r="B2" s="44"/>
      <c r="C2" s="150"/>
      <c r="D2" s="130"/>
      <c r="E2" s="131"/>
      <c r="F2" s="47"/>
      <c r="G2" s="45"/>
      <c r="H2" s="47"/>
      <c r="I2" s="309"/>
      <c r="J2" s="49"/>
      <c r="K2" s="49"/>
      <c r="L2" s="49"/>
      <c r="M2" s="49"/>
      <c r="N2" s="49"/>
      <c r="O2" s="49"/>
      <c r="P2" s="49"/>
      <c r="Q2" s="49"/>
      <c r="R2" s="49"/>
      <c r="S2" s="49"/>
      <c r="T2" s="79"/>
      <c r="U2" s="79"/>
      <c r="V2" s="79"/>
      <c r="W2" s="79"/>
      <c r="X2" s="79"/>
      <c r="Y2" s="79"/>
      <c r="Z2" s="79"/>
      <c r="AA2" s="79"/>
      <c r="AB2" s="79"/>
      <c r="AC2" s="79"/>
      <c r="AD2" s="79"/>
      <c r="AE2" s="79"/>
      <c r="AF2" s="79"/>
      <c r="AG2" s="79"/>
      <c r="AH2" s="79"/>
      <c r="AI2" s="79"/>
      <c r="AJ2" s="79"/>
      <c r="AK2" s="79"/>
      <c r="AL2" s="79"/>
    </row>
    <row r="3" spans="1:38" s="78" customFormat="1" ht="16.5" customHeight="1" thickBot="1" x14ac:dyDescent="0.45">
      <c r="A3" s="172"/>
      <c r="B3" s="44"/>
      <c r="C3" s="152" t="s">
        <v>652</v>
      </c>
      <c r="D3" s="132" t="str">
        <f>C1</f>
        <v>COMMUNAL WORKS</v>
      </c>
      <c r="F3" s="47"/>
      <c r="G3" s="45"/>
      <c r="H3" s="47"/>
      <c r="I3" s="309"/>
      <c r="J3" s="49"/>
      <c r="K3" s="49"/>
      <c r="L3" s="49"/>
      <c r="M3" s="49"/>
      <c r="N3" s="49"/>
      <c r="O3" s="49"/>
      <c r="P3" s="49"/>
      <c r="Q3" s="49"/>
      <c r="R3" s="49"/>
      <c r="S3" s="49"/>
      <c r="T3" s="79"/>
      <c r="U3" s="79"/>
      <c r="V3" s="79"/>
      <c r="W3" s="79"/>
      <c r="X3" s="79"/>
      <c r="Y3" s="79"/>
      <c r="Z3" s="79"/>
      <c r="AA3" s="79"/>
      <c r="AB3" s="79"/>
      <c r="AC3" s="79"/>
      <c r="AD3" s="79"/>
      <c r="AE3" s="79"/>
      <c r="AF3" s="79"/>
      <c r="AG3" s="79"/>
      <c r="AH3" s="79"/>
      <c r="AI3" s="79"/>
      <c r="AJ3" s="79"/>
      <c r="AK3" s="79"/>
      <c r="AL3" s="79"/>
    </row>
    <row r="4" spans="1:38" ht="15.75" thickBot="1" x14ac:dyDescent="0.3">
      <c r="J4" s="20" t="s">
        <v>3044</v>
      </c>
      <c r="K4" s="22"/>
      <c r="L4" s="22"/>
      <c r="M4" s="22"/>
      <c r="N4" s="22"/>
      <c r="O4" s="22"/>
      <c r="P4" s="22"/>
      <c r="Q4" s="22"/>
      <c r="R4" s="22"/>
      <c r="S4" s="23"/>
    </row>
    <row r="5" spans="1:38" s="6" customFormat="1" ht="27.75" customHeight="1" x14ac:dyDescent="0.25">
      <c r="A5" s="243" t="s">
        <v>655</v>
      </c>
      <c r="B5" s="39" t="s">
        <v>17</v>
      </c>
      <c r="C5" s="144" t="s">
        <v>1</v>
      </c>
      <c r="D5" s="144" t="s">
        <v>2</v>
      </c>
      <c r="E5" s="40" t="s">
        <v>3</v>
      </c>
      <c r="F5" s="41" t="s">
        <v>0</v>
      </c>
      <c r="G5" s="40" t="s">
        <v>4</v>
      </c>
      <c r="H5" s="42" t="s">
        <v>15</v>
      </c>
      <c r="I5" s="86" t="s">
        <v>94</v>
      </c>
      <c r="J5" s="234" t="s">
        <v>5</v>
      </c>
      <c r="K5" s="235" t="s">
        <v>6</v>
      </c>
      <c r="L5" s="235" t="s">
        <v>7</v>
      </c>
      <c r="M5" s="235" t="s">
        <v>8</v>
      </c>
      <c r="N5" s="235" t="s">
        <v>9</v>
      </c>
      <c r="O5" s="235" t="s">
        <v>10</v>
      </c>
      <c r="P5" s="235" t="s">
        <v>11</v>
      </c>
      <c r="Q5" s="235" t="s">
        <v>12</v>
      </c>
      <c r="R5" s="235" t="s">
        <v>13</v>
      </c>
      <c r="S5" s="238" t="s">
        <v>14</v>
      </c>
      <c r="T5" s="8"/>
      <c r="U5" s="8"/>
      <c r="V5" s="8"/>
      <c r="W5" s="8"/>
      <c r="X5" s="8"/>
      <c r="Y5" s="8"/>
      <c r="Z5" s="8"/>
      <c r="AA5" s="8"/>
      <c r="AB5" s="8"/>
      <c r="AC5" s="8"/>
      <c r="AD5" s="8"/>
      <c r="AE5" s="8"/>
      <c r="AF5" s="8"/>
      <c r="AG5" s="8"/>
      <c r="AH5" s="8"/>
      <c r="AI5" s="8"/>
      <c r="AJ5" s="8"/>
      <c r="AK5" s="8"/>
      <c r="AL5" s="8"/>
    </row>
    <row r="6" spans="1:38" s="324" customFormat="1" ht="86.25" customHeight="1" x14ac:dyDescent="0.25">
      <c r="A6" s="323"/>
      <c r="B6" s="93"/>
      <c r="C6" s="117" t="s">
        <v>231</v>
      </c>
      <c r="D6" s="398" t="s">
        <v>4002</v>
      </c>
      <c r="E6" s="104"/>
      <c r="F6" s="104"/>
      <c r="G6" s="104"/>
      <c r="H6" s="105"/>
      <c r="I6" s="104"/>
      <c r="J6" s="399" t="s">
        <v>4007</v>
      </c>
      <c r="K6" s="351"/>
      <c r="L6" s="351"/>
      <c r="M6" s="351"/>
      <c r="N6" s="351"/>
      <c r="O6" s="351"/>
      <c r="P6" s="351"/>
      <c r="Q6" s="351"/>
      <c r="R6" s="351"/>
      <c r="S6" s="352"/>
    </row>
    <row r="7" spans="1:38" s="5" customFormat="1" ht="17.25" customHeight="1" x14ac:dyDescent="0.25">
      <c r="A7" s="94"/>
      <c r="B7" s="94"/>
      <c r="C7" s="118" t="s">
        <v>3045</v>
      </c>
      <c r="D7" s="123"/>
      <c r="E7" s="96"/>
      <c r="F7" s="97"/>
      <c r="G7" s="98"/>
      <c r="H7" s="99"/>
      <c r="I7" s="311"/>
      <c r="J7" s="100"/>
      <c r="K7" s="100"/>
      <c r="L7" s="100"/>
      <c r="M7" s="100"/>
      <c r="N7" s="100"/>
      <c r="O7" s="100"/>
      <c r="P7" s="100"/>
      <c r="Q7" s="100"/>
      <c r="R7" s="100"/>
      <c r="S7" s="239"/>
      <c r="T7" s="9"/>
      <c r="U7" s="9"/>
      <c r="V7" s="9"/>
      <c r="W7" s="9"/>
      <c r="X7" s="9"/>
      <c r="Y7" s="9"/>
      <c r="Z7" s="9"/>
      <c r="AA7" s="9"/>
      <c r="AB7" s="9"/>
      <c r="AC7" s="9"/>
      <c r="AD7" s="9"/>
      <c r="AE7" s="9"/>
      <c r="AF7" s="9"/>
      <c r="AG7" s="9"/>
      <c r="AH7" s="9"/>
      <c r="AI7" s="9"/>
      <c r="AJ7" s="9"/>
      <c r="AK7" s="9"/>
      <c r="AL7" s="9"/>
    </row>
    <row r="8" spans="1:38" ht="14.25" customHeight="1" x14ac:dyDescent="0.25">
      <c r="A8" s="240"/>
      <c r="B8" s="21"/>
      <c r="C8" s="151"/>
      <c r="D8" s="151"/>
      <c r="E8" s="21"/>
      <c r="F8" s="29"/>
      <c r="G8" s="31"/>
      <c r="H8" s="29"/>
      <c r="I8" s="313"/>
      <c r="J8" s="43"/>
      <c r="K8" s="43"/>
      <c r="L8" s="43"/>
      <c r="M8" s="43"/>
      <c r="N8" s="43"/>
      <c r="O8" s="43"/>
      <c r="P8" s="43"/>
      <c r="Q8" s="43"/>
      <c r="R8" s="43"/>
      <c r="S8" s="244"/>
    </row>
    <row r="9" spans="1:38" s="5" customFormat="1" ht="15.75" customHeight="1" x14ac:dyDescent="0.25">
      <c r="A9" s="94"/>
      <c r="B9" s="94"/>
      <c r="C9" s="118" t="s">
        <v>2870</v>
      </c>
      <c r="D9" s="123"/>
      <c r="E9" s="96"/>
      <c r="F9" s="97"/>
      <c r="G9" s="98"/>
      <c r="H9" s="99"/>
      <c r="I9" s="311"/>
      <c r="J9" s="100"/>
      <c r="K9" s="100"/>
      <c r="L9" s="100"/>
      <c r="M9" s="100"/>
      <c r="N9" s="100"/>
      <c r="O9" s="100"/>
      <c r="P9" s="100"/>
      <c r="Q9" s="100"/>
      <c r="R9" s="100"/>
      <c r="S9" s="239"/>
      <c r="T9" s="9"/>
      <c r="U9" s="9"/>
      <c r="V9" s="9"/>
      <c r="W9" s="9"/>
      <c r="X9" s="9"/>
      <c r="Y9" s="9"/>
      <c r="Z9" s="9"/>
      <c r="AA9" s="9"/>
      <c r="AB9" s="9"/>
      <c r="AC9" s="9"/>
      <c r="AD9" s="9"/>
      <c r="AE9" s="9"/>
      <c r="AF9" s="9"/>
      <c r="AG9" s="9"/>
      <c r="AH9" s="9"/>
      <c r="AI9" s="9"/>
      <c r="AJ9" s="9"/>
      <c r="AK9" s="9"/>
      <c r="AL9" s="9"/>
    </row>
    <row r="10" spans="1:38" ht="153.75" customHeight="1" x14ac:dyDescent="0.25">
      <c r="A10" s="318">
        <v>5.0999999999999996</v>
      </c>
      <c r="B10" s="3" t="s">
        <v>1585</v>
      </c>
      <c r="C10" s="69" t="s">
        <v>1584</v>
      </c>
      <c r="D10" s="69" t="s">
        <v>3351</v>
      </c>
      <c r="E10" s="25" t="s">
        <v>530</v>
      </c>
      <c r="F10" s="29">
        <v>480</v>
      </c>
      <c r="G10" s="31">
        <f>SUM(J10:S10)</f>
        <v>4</v>
      </c>
      <c r="H10" s="29">
        <f>F10*G10</f>
        <v>1920</v>
      </c>
      <c r="I10" s="401" t="s">
        <v>3934</v>
      </c>
      <c r="J10" s="4">
        <v>4</v>
      </c>
      <c r="K10" s="4"/>
      <c r="L10" s="4"/>
      <c r="M10" s="4"/>
      <c r="N10" s="4"/>
      <c r="O10" s="4"/>
      <c r="P10" s="4"/>
      <c r="Q10" s="4"/>
      <c r="R10" s="4"/>
      <c r="S10" s="241"/>
    </row>
    <row r="11" spans="1:38" ht="156" customHeight="1" x14ac:dyDescent="0.25">
      <c r="A11" s="318">
        <v>5.2</v>
      </c>
      <c r="B11" s="3" t="s">
        <v>1586</v>
      </c>
      <c r="C11" s="69" t="s">
        <v>1584</v>
      </c>
      <c r="D11" s="69" t="s">
        <v>3352</v>
      </c>
      <c r="E11" s="25" t="s">
        <v>530</v>
      </c>
      <c r="F11" s="29">
        <v>260</v>
      </c>
      <c r="G11" s="31">
        <f t="shared" ref="G11:G248" si="0">SUM(J11:S11)</f>
        <v>24</v>
      </c>
      <c r="H11" s="29">
        <f>F11*G11</f>
        <v>6240</v>
      </c>
      <c r="I11" s="401" t="s">
        <v>3943</v>
      </c>
      <c r="J11" s="4">
        <v>24</v>
      </c>
      <c r="K11" s="4"/>
      <c r="L11" s="4"/>
      <c r="M11" s="4"/>
      <c r="N11" s="4"/>
      <c r="O11" s="4"/>
      <c r="P11" s="4"/>
      <c r="Q11" s="4"/>
      <c r="R11" s="4"/>
      <c r="S11" s="241"/>
    </row>
    <row r="12" spans="1:38" ht="31.5" hidden="1" customHeight="1" x14ac:dyDescent="0.25">
      <c r="A12" s="318">
        <v>5.3</v>
      </c>
      <c r="B12" s="3" t="s">
        <v>1587</v>
      </c>
      <c r="C12" s="69" t="s">
        <v>1584</v>
      </c>
      <c r="D12" s="69" t="s">
        <v>3353</v>
      </c>
      <c r="E12" s="25" t="s">
        <v>528</v>
      </c>
      <c r="F12" s="29">
        <v>12.1</v>
      </c>
      <c r="G12" s="31">
        <f t="shared" si="0"/>
        <v>0</v>
      </c>
      <c r="H12" s="29">
        <f>F12*G12</f>
        <v>0</v>
      </c>
      <c r="I12" s="313"/>
      <c r="J12" s="4"/>
      <c r="K12" s="4"/>
      <c r="L12" s="4"/>
      <c r="M12" s="4"/>
      <c r="N12" s="4"/>
      <c r="O12" s="4"/>
      <c r="P12" s="4"/>
      <c r="Q12" s="4"/>
      <c r="R12" s="4"/>
      <c r="S12" s="241"/>
    </row>
    <row r="13" spans="1:38" ht="31.5" hidden="1" customHeight="1" x14ac:dyDescent="0.25">
      <c r="A13" s="318">
        <v>5.4</v>
      </c>
      <c r="B13" s="3" t="s">
        <v>1588</v>
      </c>
      <c r="C13" s="69" t="s">
        <v>1584</v>
      </c>
      <c r="D13" s="69" t="s">
        <v>3354</v>
      </c>
      <c r="E13" s="25" t="s">
        <v>528</v>
      </c>
      <c r="F13" s="29">
        <v>12.9</v>
      </c>
      <c r="G13" s="31">
        <f t="shared" ref="G13" si="1">SUM(J13:S13)</f>
        <v>0</v>
      </c>
      <c r="H13" s="29">
        <f>F13*G13</f>
        <v>0</v>
      </c>
      <c r="I13" s="313"/>
      <c r="J13" s="4"/>
      <c r="K13" s="4"/>
      <c r="L13" s="4"/>
      <c r="M13" s="4"/>
      <c r="N13" s="4"/>
      <c r="O13" s="4"/>
      <c r="P13" s="4"/>
      <c r="Q13" s="4"/>
      <c r="R13" s="4"/>
      <c r="S13" s="241"/>
    </row>
    <row r="14" spans="1:38" ht="34.5" hidden="1" customHeight="1" x14ac:dyDescent="0.25">
      <c r="A14" s="318">
        <v>5.5</v>
      </c>
      <c r="B14" s="3" t="s">
        <v>1882</v>
      </c>
      <c r="C14" s="69" t="s">
        <v>1584</v>
      </c>
      <c r="D14" s="69" t="s">
        <v>3355</v>
      </c>
      <c r="E14" s="25" t="s">
        <v>530</v>
      </c>
      <c r="F14" s="29">
        <v>900</v>
      </c>
      <c r="G14" s="31">
        <f t="shared" ref="G14:G77" si="2">SUM(J14:S14)</f>
        <v>0</v>
      </c>
      <c r="H14" s="29">
        <f t="shared" ref="H14:H77" si="3">F14*G14</f>
        <v>0</v>
      </c>
      <c r="I14" s="313"/>
      <c r="J14" s="4"/>
      <c r="K14" s="4"/>
      <c r="L14" s="4"/>
      <c r="M14" s="4"/>
      <c r="N14" s="4"/>
      <c r="O14" s="4"/>
      <c r="P14" s="4"/>
      <c r="Q14" s="4"/>
      <c r="R14" s="4"/>
      <c r="S14" s="241"/>
    </row>
    <row r="15" spans="1:38" ht="159.75" customHeight="1" x14ac:dyDescent="0.25">
      <c r="A15" s="318">
        <v>5.6</v>
      </c>
      <c r="B15" s="3" t="s">
        <v>1883</v>
      </c>
      <c r="C15" s="69" t="s">
        <v>1584</v>
      </c>
      <c r="D15" s="69" t="s">
        <v>3356</v>
      </c>
      <c r="E15" s="25" t="s">
        <v>530</v>
      </c>
      <c r="F15" s="29">
        <v>1320</v>
      </c>
      <c r="G15" s="31">
        <f t="shared" si="2"/>
        <v>8</v>
      </c>
      <c r="H15" s="29">
        <f t="shared" si="3"/>
        <v>10560</v>
      </c>
      <c r="I15" s="401" t="s">
        <v>3933</v>
      </c>
      <c r="J15" s="4">
        <v>8</v>
      </c>
      <c r="K15" s="4"/>
      <c r="L15" s="4"/>
      <c r="M15" s="4"/>
      <c r="N15" s="4"/>
      <c r="O15" s="4"/>
      <c r="P15" s="4"/>
      <c r="Q15" s="4"/>
      <c r="R15" s="4"/>
      <c r="S15" s="241"/>
    </row>
    <row r="16" spans="1:38" ht="30.75" hidden="1" customHeight="1" x14ac:dyDescent="0.25">
      <c r="A16" s="318">
        <v>5.7</v>
      </c>
      <c r="B16" s="3" t="s">
        <v>1801</v>
      </c>
      <c r="C16" s="69" t="s">
        <v>1794</v>
      </c>
      <c r="D16" s="69" t="s">
        <v>3357</v>
      </c>
      <c r="E16" s="25" t="s">
        <v>530</v>
      </c>
      <c r="F16" s="29">
        <v>381.24</v>
      </c>
      <c r="G16" s="31">
        <f t="shared" si="2"/>
        <v>0</v>
      </c>
      <c r="H16" s="29">
        <f t="shared" si="3"/>
        <v>0</v>
      </c>
      <c r="I16" s="313"/>
      <c r="J16" s="4"/>
      <c r="K16" s="4"/>
      <c r="L16" s="4"/>
      <c r="M16" s="4"/>
      <c r="N16" s="4"/>
      <c r="O16" s="4"/>
      <c r="P16" s="4"/>
      <c r="Q16" s="4"/>
      <c r="R16" s="4"/>
      <c r="S16" s="241"/>
    </row>
    <row r="17" spans="1:19" ht="30.75" hidden="1" customHeight="1" x14ac:dyDescent="0.25">
      <c r="A17" s="318">
        <v>5.8</v>
      </c>
      <c r="B17" s="3" t="s">
        <v>1802</v>
      </c>
      <c r="C17" s="69" t="s">
        <v>1794</v>
      </c>
      <c r="D17" s="69" t="s">
        <v>3358</v>
      </c>
      <c r="E17" s="25" t="s">
        <v>530</v>
      </c>
      <c r="F17" s="29">
        <v>571.86</v>
      </c>
      <c r="G17" s="31">
        <f t="shared" si="2"/>
        <v>0</v>
      </c>
      <c r="H17" s="29">
        <f t="shared" si="3"/>
        <v>0</v>
      </c>
      <c r="I17" s="313"/>
      <c r="J17" s="4"/>
      <c r="K17" s="4"/>
      <c r="L17" s="4"/>
      <c r="M17" s="4"/>
      <c r="N17" s="4"/>
      <c r="O17" s="4"/>
      <c r="P17" s="4"/>
      <c r="Q17" s="4"/>
      <c r="R17" s="4"/>
      <c r="S17" s="241"/>
    </row>
    <row r="18" spans="1:19" ht="30.75" hidden="1" customHeight="1" x14ac:dyDescent="0.25">
      <c r="A18" s="318">
        <v>5.9</v>
      </c>
      <c r="B18" s="3" t="s">
        <v>1803</v>
      </c>
      <c r="C18" s="69" t="s">
        <v>1794</v>
      </c>
      <c r="D18" s="69" t="s">
        <v>3359</v>
      </c>
      <c r="E18" s="25" t="s">
        <v>530</v>
      </c>
      <c r="F18" s="29">
        <v>208.74</v>
      </c>
      <c r="G18" s="31">
        <f t="shared" si="2"/>
        <v>0</v>
      </c>
      <c r="H18" s="29">
        <f t="shared" si="3"/>
        <v>0</v>
      </c>
      <c r="I18" s="313"/>
      <c r="J18" s="4"/>
      <c r="K18" s="4"/>
      <c r="L18" s="4"/>
      <c r="M18" s="4"/>
      <c r="N18" s="4"/>
      <c r="O18" s="4"/>
      <c r="P18" s="4"/>
      <c r="Q18" s="4"/>
      <c r="R18" s="4"/>
      <c r="S18" s="241"/>
    </row>
    <row r="19" spans="1:19" ht="30.75" hidden="1" customHeight="1" x14ac:dyDescent="0.25">
      <c r="A19" s="240">
        <v>5.0999999999999996</v>
      </c>
      <c r="B19" s="3" t="s">
        <v>1804</v>
      </c>
      <c r="C19" s="69" t="s">
        <v>1794</v>
      </c>
      <c r="D19" s="69" t="s">
        <v>3360</v>
      </c>
      <c r="E19" s="25" t="s">
        <v>530</v>
      </c>
      <c r="F19" s="29">
        <v>114.15</v>
      </c>
      <c r="G19" s="31">
        <f t="shared" si="2"/>
        <v>0</v>
      </c>
      <c r="H19" s="29">
        <f t="shared" si="3"/>
        <v>0</v>
      </c>
      <c r="I19" s="313"/>
      <c r="J19" s="4"/>
      <c r="K19" s="4"/>
      <c r="L19" s="4"/>
      <c r="M19" s="4"/>
      <c r="N19" s="4"/>
      <c r="O19" s="4"/>
      <c r="P19" s="4"/>
      <c r="Q19" s="4"/>
      <c r="R19" s="4"/>
      <c r="S19" s="241"/>
    </row>
    <row r="20" spans="1:19" ht="30.75" hidden="1" customHeight="1" x14ac:dyDescent="0.25">
      <c r="A20" s="240">
        <v>5.1100000000000003</v>
      </c>
      <c r="B20" s="3" t="s">
        <v>1805</v>
      </c>
      <c r="C20" s="69" t="s">
        <v>1794</v>
      </c>
      <c r="D20" s="69" t="s">
        <v>3361</v>
      </c>
      <c r="E20" s="25" t="s">
        <v>528</v>
      </c>
      <c r="F20" s="29">
        <v>13.97</v>
      </c>
      <c r="G20" s="31">
        <f t="shared" si="2"/>
        <v>0</v>
      </c>
      <c r="H20" s="29">
        <f t="shared" si="3"/>
        <v>0</v>
      </c>
      <c r="I20" s="313"/>
      <c r="J20" s="4"/>
      <c r="K20" s="4"/>
      <c r="L20" s="4"/>
      <c r="M20" s="4"/>
      <c r="N20" s="4"/>
      <c r="O20" s="4"/>
      <c r="P20" s="4"/>
      <c r="Q20" s="4"/>
      <c r="R20" s="4"/>
      <c r="S20" s="241"/>
    </row>
    <row r="21" spans="1:19" ht="30.75" hidden="1" customHeight="1" x14ac:dyDescent="0.25">
      <c r="A21" s="240">
        <v>5.12</v>
      </c>
      <c r="B21" s="3" t="s">
        <v>1806</v>
      </c>
      <c r="C21" s="69" t="s">
        <v>1794</v>
      </c>
      <c r="D21" s="69" t="s">
        <v>3362</v>
      </c>
      <c r="E21" s="25" t="s">
        <v>530</v>
      </c>
      <c r="F21" s="29">
        <v>55.05</v>
      </c>
      <c r="G21" s="31">
        <f t="shared" si="2"/>
        <v>0</v>
      </c>
      <c r="H21" s="29">
        <f t="shared" si="3"/>
        <v>0</v>
      </c>
      <c r="I21" s="313"/>
      <c r="J21" s="4"/>
      <c r="K21" s="4"/>
      <c r="L21" s="4"/>
      <c r="M21" s="4"/>
      <c r="N21" s="4"/>
      <c r="O21" s="4"/>
      <c r="P21" s="4"/>
      <c r="Q21" s="4"/>
      <c r="R21" s="4"/>
      <c r="S21" s="241"/>
    </row>
    <row r="22" spans="1:19" ht="30.75" hidden="1" customHeight="1" x14ac:dyDescent="0.25">
      <c r="A22" s="240">
        <v>5.13</v>
      </c>
      <c r="B22" s="3" t="s">
        <v>1807</v>
      </c>
      <c r="C22" s="69" t="s">
        <v>1795</v>
      </c>
      <c r="D22" s="69" t="s">
        <v>3363</v>
      </c>
      <c r="E22" s="25" t="s">
        <v>530</v>
      </c>
      <c r="F22" s="29">
        <v>82.25</v>
      </c>
      <c r="G22" s="31">
        <f t="shared" si="2"/>
        <v>0</v>
      </c>
      <c r="H22" s="29">
        <f t="shared" si="3"/>
        <v>0</v>
      </c>
      <c r="I22" s="313"/>
      <c r="J22" s="4"/>
      <c r="K22" s="4"/>
      <c r="L22" s="4"/>
      <c r="M22" s="4"/>
      <c r="N22" s="4"/>
      <c r="O22" s="4"/>
      <c r="P22" s="4"/>
      <c r="Q22" s="4"/>
      <c r="R22" s="4"/>
      <c r="S22" s="241"/>
    </row>
    <row r="23" spans="1:19" ht="30.75" hidden="1" customHeight="1" x14ac:dyDescent="0.25">
      <c r="A23" s="240">
        <v>5.14</v>
      </c>
      <c r="B23" s="3" t="s">
        <v>1808</v>
      </c>
      <c r="C23" s="69" t="s">
        <v>1795</v>
      </c>
      <c r="D23" s="69" t="s">
        <v>3364</v>
      </c>
      <c r="E23" s="25" t="s">
        <v>530</v>
      </c>
      <c r="F23" s="29">
        <v>100.31</v>
      </c>
      <c r="G23" s="31">
        <f t="shared" si="2"/>
        <v>0</v>
      </c>
      <c r="H23" s="29">
        <f t="shared" si="3"/>
        <v>0</v>
      </c>
      <c r="I23" s="313"/>
      <c r="J23" s="4"/>
      <c r="K23" s="4"/>
      <c r="L23" s="4"/>
      <c r="M23" s="4"/>
      <c r="N23" s="4"/>
      <c r="O23" s="4"/>
      <c r="P23" s="4"/>
      <c r="Q23" s="4"/>
      <c r="R23" s="4"/>
      <c r="S23" s="241"/>
    </row>
    <row r="24" spans="1:19" ht="30.75" hidden="1" customHeight="1" x14ac:dyDescent="0.25">
      <c r="A24" s="240">
        <v>5.15</v>
      </c>
      <c r="B24" s="3" t="s">
        <v>1809</v>
      </c>
      <c r="C24" s="69" t="s">
        <v>1795</v>
      </c>
      <c r="D24" s="69" t="s">
        <v>3365</v>
      </c>
      <c r="E24" s="25" t="s">
        <v>530</v>
      </c>
      <c r="F24" s="29">
        <v>119.37</v>
      </c>
      <c r="G24" s="31">
        <f t="shared" si="2"/>
        <v>0</v>
      </c>
      <c r="H24" s="29">
        <f t="shared" si="3"/>
        <v>0</v>
      </c>
      <c r="I24" s="313"/>
      <c r="J24" s="4"/>
      <c r="K24" s="4"/>
      <c r="L24" s="4"/>
      <c r="M24" s="4"/>
      <c r="N24" s="4"/>
      <c r="O24" s="4"/>
      <c r="P24" s="4"/>
      <c r="Q24" s="4"/>
      <c r="R24" s="4"/>
      <c r="S24" s="241"/>
    </row>
    <row r="25" spans="1:19" ht="30.75" hidden="1" customHeight="1" x14ac:dyDescent="0.25">
      <c r="A25" s="240">
        <v>5.16</v>
      </c>
      <c r="B25" s="3" t="s">
        <v>1810</v>
      </c>
      <c r="C25" s="69" t="s">
        <v>1795</v>
      </c>
      <c r="D25" s="69" t="s">
        <v>3366</v>
      </c>
      <c r="E25" s="25" t="s">
        <v>530</v>
      </c>
      <c r="F25" s="29">
        <v>138.43</v>
      </c>
      <c r="G25" s="31">
        <f t="shared" si="2"/>
        <v>0</v>
      </c>
      <c r="H25" s="29">
        <f t="shared" si="3"/>
        <v>0</v>
      </c>
      <c r="I25" s="313"/>
      <c r="J25" s="4"/>
      <c r="K25" s="4"/>
      <c r="L25" s="4"/>
      <c r="M25" s="4"/>
      <c r="N25" s="4"/>
      <c r="O25" s="4"/>
      <c r="P25" s="4"/>
      <c r="Q25" s="4"/>
      <c r="R25" s="4"/>
      <c r="S25" s="241"/>
    </row>
    <row r="26" spans="1:19" ht="30.75" hidden="1" customHeight="1" x14ac:dyDescent="0.25">
      <c r="A26" s="240">
        <v>5.17</v>
      </c>
      <c r="B26" s="3" t="s">
        <v>1811</v>
      </c>
      <c r="C26" s="69" t="s">
        <v>1795</v>
      </c>
      <c r="D26" s="69" t="s">
        <v>3367</v>
      </c>
      <c r="E26" s="25" t="s">
        <v>530</v>
      </c>
      <c r="F26" s="29">
        <v>222.49</v>
      </c>
      <c r="G26" s="31">
        <f t="shared" si="2"/>
        <v>0</v>
      </c>
      <c r="H26" s="29">
        <f t="shared" si="3"/>
        <v>0</v>
      </c>
      <c r="I26" s="313"/>
      <c r="J26" s="4"/>
      <c r="K26" s="4"/>
      <c r="L26" s="4"/>
      <c r="M26" s="4"/>
      <c r="N26" s="4"/>
      <c r="O26" s="4"/>
      <c r="P26" s="4"/>
      <c r="Q26" s="4"/>
      <c r="R26" s="4"/>
      <c r="S26" s="241"/>
    </row>
    <row r="27" spans="1:19" ht="30.75" hidden="1" customHeight="1" x14ac:dyDescent="0.25">
      <c r="A27" s="240">
        <v>5.18</v>
      </c>
      <c r="B27" s="3" t="s">
        <v>1812</v>
      </c>
      <c r="C27" s="69" t="s">
        <v>1795</v>
      </c>
      <c r="D27" s="69" t="s">
        <v>3368</v>
      </c>
      <c r="E27" s="25" t="s">
        <v>530</v>
      </c>
      <c r="F27" s="29">
        <v>333.74</v>
      </c>
      <c r="G27" s="31">
        <f t="shared" si="2"/>
        <v>0</v>
      </c>
      <c r="H27" s="29">
        <f t="shared" si="3"/>
        <v>0</v>
      </c>
      <c r="I27" s="313"/>
      <c r="J27" s="4"/>
      <c r="K27" s="4"/>
      <c r="L27" s="4"/>
      <c r="M27" s="4"/>
      <c r="N27" s="4"/>
      <c r="O27" s="4"/>
      <c r="P27" s="4"/>
      <c r="Q27" s="4"/>
      <c r="R27" s="4"/>
      <c r="S27" s="241"/>
    </row>
    <row r="28" spans="1:19" ht="30.75" hidden="1" customHeight="1" x14ac:dyDescent="0.25">
      <c r="A28" s="240">
        <v>5.19</v>
      </c>
      <c r="B28" s="3" t="s">
        <v>1813</v>
      </c>
      <c r="C28" s="69" t="s">
        <v>1795</v>
      </c>
      <c r="D28" s="69" t="s">
        <v>3369</v>
      </c>
      <c r="E28" s="25" t="s">
        <v>530</v>
      </c>
      <c r="F28" s="29">
        <v>139.37</v>
      </c>
      <c r="G28" s="31">
        <f t="shared" si="2"/>
        <v>0</v>
      </c>
      <c r="H28" s="29">
        <f t="shared" si="3"/>
        <v>0</v>
      </c>
      <c r="I28" s="313"/>
      <c r="J28" s="4"/>
      <c r="K28" s="4"/>
      <c r="L28" s="4"/>
      <c r="M28" s="4"/>
      <c r="N28" s="4"/>
      <c r="O28" s="4"/>
      <c r="P28" s="4"/>
      <c r="Q28" s="4"/>
      <c r="R28" s="4"/>
      <c r="S28" s="241"/>
    </row>
    <row r="29" spans="1:19" ht="30.75" hidden="1" customHeight="1" x14ac:dyDescent="0.25">
      <c r="A29" s="240">
        <v>5.2</v>
      </c>
      <c r="B29" s="3" t="s">
        <v>1814</v>
      </c>
      <c r="C29" s="69" t="s">
        <v>1795</v>
      </c>
      <c r="D29" s="69" t="s">
        <v>3370</v>
      </c>
      <c r="E29" s="25" t="s">
        <v>530</v>
      </c>
      <c r="F29" s="29">
        <v>57.5</v>
      </c>
      <c r="G29" s="31">
        <f t="shared" si="2"/>
        <v>0</v>
      </c>
      <c r="H29" s="29">
        <f t="shared" si="3"/>
        <v>0</v>
      </c>
      <c r="I29" s="313"/>
      <c r="J29" s="4"/>
      <c r="K29" s="4"/>
      <c r="L29" s="4"/>
      <c r="M29" s="4"/>
      <c r="N29" s="4"/>
      <c r="O29" s="4"/>
      <c r="P29" s="4"/>
      <c r="Q29" s="4"/>
      <c r="R29" s="4"/>
      <c r="S29" s="241"/>
    </row>
    <row r="30" spans="1:19" ht="30.75" hidden="1" customHeight="1" x14ac:dyDescent="0.25">
      <c r="A30" s="240">
        <v>5.21</v>
      </c>
      <c r="B30" s="3" t="s">
        <v>1815</v>
      </c>
      <c r="C30" s="69" t="s">
        <v>1795</v>
      </c>
      <c r="D30" s="69" t="s">
        <v>3371</v>
      </c>
      <c r="E30" s="25" t="s">
        <v>528</v>
      </c>
      <c r="F30" s="29">
        <v>9.85</v>
      </c>
      <c r="G30" s="31">
        <f t="shared" si="2"/>
        <v>0</v>
      </c>
      <c r="H30" s="29">
        <f t="shared" si="3"/>
        <v>0</v>
      </c>
      <c r="I30" s="313"/>
      <c r="J30" s="4"/>
      <c r="K30" s="4"/>
      <c r="L30" s="4"/>
      <c r="M30" s="4"/>
      <c r="N30" s="4"/>
      <c r="O30" s="4"/>
      <c r="P30" s="4"/>
      <c r="Q30" s="4"/>
      <c r="R30" s="4"/>
      <c r="S30" s="241"/>
    </row>
    <row r="31" spans="1:19" ht="30.75" hidden="1" customHeight="1" x14ac:dyDescent="0.25">
      <c r="A31" s="240">
        <v>5.22</v>
      </c>
      <c r="B31" s="3" t="s">
        <v>1816</v>
      </c>
      <c r="C31" s="69" t="s">
        <v>1795</v>
      </c>
      <c r="D31" s="69" t="s">
        <v>3372</v>
      </c>
      <c r="E31" s="25" t="s">
        <v>530</v>
      </c>
      <c r="F31" s="29">
        <v>26.97</v>
      </c>
      <c r="G31" s="31">
        <f t="shared" si="2"/>
        <v>0</v>
      </c>
      <c r="H31" s="29">
        <f t="shared" si="3"/>
        <v>0</v>
      </c>
      <c r="I31" s="313"/>
      <c r="J31" s="4"/>
      <c r="K31" s="4"/>
      <c r="L31" s="4"/>
      <c r="M31" s="4"/>
      <c r="N31" s="4"/>
      <c r="O31" s="4"/>
      <c r="P31" s="4"/>
      <c r="Q31" s="4"/>
      <c r="R31" s="4"/>
      <c r="S31" s="241"/>
    </row>
    <row r="32" spans="1:19" ht="30.75" hidden="1" customHeight="1" x14ac:dyDescent="0.25">
      <c r="A32" s="240">
        <v>5.23</v>
      </c>
      <c r="B32" s="3" t="s">
        <v>1817</v>
      </c>
      <c r="C32" s="69" t="s">
        <v>1796</v>
      </c>
      <c r="D32" s="69" t="s">
        <v>3373</v>
      </c>
      <c r="E32" s="25" t="s">
        <v>530</v>
      </c>
      <c r="F32" s="29">
        <v>43.25</v>
      </c>
      <c r="G32" s="31">
        <f t="shared" si="2"/>
        <v>0</v>
      </c>
      <c r="H32" s="29">
        <f t="shared" si="3"/>
        <v>0</v>
      </c>
      <c r="I32" s="313"/>
      <c r="J32" s="4"/>
      <c r="K32" s="4"/>
      <c r="L32" s="4"/>
      <c r="M32" s="4"/>
      <c r="N32" s="4"/>
      <c r="O32" s="4"/>
      <c r="P32" s="4"/>
      <c r="Q32" s="4"/>
      <c r="R32" s="4"/>
      <c r="S32" s="241"/>
    </row>
    <row r="33" spans="1:19" ht="30.75" hidden="1" customHeight="1" x14ac:dyDescent="0.25">
      <c r="A33" s="240">
        <v>5.24</v>
      </c>
      <c r="B33" s="3" t="s">
        <v>1818</v>
      </c>
      <c r="C33" s="69" t="s">
        <v>1796</v>
      </c>
      <c r="D33" s="69" t="s">
        <v>3374</v>
      </c>
      <c r="E33" s="25" t="s">
        <v>530</v>
      </c>
      <c r="F33" s="29">
        <v>140.12</v>
      </c>
      <c r="G33" s="31">
        <f t="shared" si="2"/>
        <v>0</v>
      </c>
      <c r="H33" s="29">
        <f t="shared" si="3"/>
        <v>0</v>
      </c>
      <c r="I33" s="313"/>
      <c r="J33" s="4"/>
      <c r="K33" s="4"/>
      <c r="L33" s="4"/>
      <c r="M33" s="4"/>
      <c r="N33" s="4"/>
      <c r="O33" s="4"/>
      <c r="P33" s="4"/>
      <c r="Q33" s="4"/>
      <c r="R33" s="4"/>
      <c r="S33" s="241"/>
    </row>
    <row r="34" spans="1:19" ht="30.75" hidden="1" customHeight="1" x14ac:dyDescent="0.25">
      <c r="A34" s="240">
        <v>5.25</v>
      </c>
      <c r="B34" s="3" t="s">
        <v>1819</v>
      </c>
      <c r="C34" s="69" t="s">
        <v>1796</v>
      </c>
      <c r="D34" s="69" t="s">
        <v>3375</v>
      </c>
      <c r="E34" s="25" t="s">
        <v>530</v>
      </c>
      <c r="F34" s="29">
        <v>96.87</v>
      </c>
      <c r="G34" s="31">
        <f t="shared" si="2"/>
        <v>0</v>
      </c>
      <c r="H34" s="29">
        <f t="shared" si="3"/>
        <v>0</v>
      </c>
      <c r="I34" s="313"/>
      <c r="J34" s="4"/>
      <c r="K34" s="4"/>
      <c r="L34" s="4"/>
      <c r="M34" s="4"/>
      <c r="N34" s="4"/>
      <c r="O34" s="4"/>
      <c r="P34" s="4"/>
      <c r="Q34" s="4"/>
      <c r="R34" s="4"/>
      <c r="S34" s="241"/>
    </row>
    <row r="35" spans="1:19" ht="30.75" hidden="1" customHeight="1" x14ac:dyDescent="0.25">
      <c r="A35" s="240">
        <v>5.26</v>
      </c>
      <c r="B35" s="3" t="s">
        <v>1820</v>
      </c>
      <c r="C35" s="69" t="s">
        <v>1796</v>
      </c>
      <c r="D35" s="69" t="s">
        <v>3376</v>
      </c>
      <c r="E35" s="25" t="s">
        <v>530</v>
      </c>
      <c r="F35" s="29">
        <v>43.25</v>
      </c>
      <c r="G35" s="31">
        <f t="shared" si="2"/>
        <v>0</v>
      </c>
      <c r="H35" s="29">
        <f t="shared" si="3"/>
        <v>0</v>
      </c>
      <c r="I35" s="313"/>
      <c r="J35" s="4"/>
      <c r="K35" s="4"/>
      <c r="L35" s="4"/>
      <c r="M35" s="4"/>
      <c r="N35" s="4"/>
      <c r="O35" s="4"/>
      <c r="P35" s="4"/>
      <c r="Q35" s="4"/>
      <c r="R35" s="4"/>
      <c r="S35" s="241"/>
    </row>
    <row r="36" spans="1:19" ht="30.75" hidden="1" customHeight="1" x14ac:dyDescent="0.25">
      <c r="A36" s="240">
        <v>5.27</v>
      </c>
      <c r="B36" s="3" t="s">
        <v>1821</v>
      </c>
      <c r="C36" s="69" t="s">
        <v>1796</v>
      </c>
      <c r="D36" s="69" t="s">
        <v>3377</v>
      </c>
      <c r="E36" s="25" t="s">
        <v>530</v>
      </c>
      <c r="F36" s="29">
        <v>17.46</v>
      </c>
      <c r="G36" s="31">
        <f t="shared" si="2"/>
        <v>0</v>
      </c>
      <c r="H36" s="29">
        <f t="shared" si="3"/>
        <v>0</v>
      </c>
      <c r="I36" s="313"/>
      <c r="J36" s="4"/>
      <c r="K36" s="4"/>
      <c r="L36" s="4"/>
      <c r="M36" s="4"/>
      <c r="N36" s="4"/>
      <c r="O36" s="4"/>
      <c r="P36" s="4"/>
      <c r="Q36" s="4"/>
      <c r="R36" s="4"/>
      <c r="S36" s="241"/>
    </row>
    <row r="37" spans="1:19" ht="30.75" hidden="1" customHeight="1" x14ac:dyDescent="0.25">
      <c r="A37" s="240">
        <v>5.28</v>
      </c>
      <c r="B37" s="3" t="s">
        <v>1822</v>
      </c>
      <c r="C37" s="69" t="s">
        <v>1796</v>
      </c>
      <c r="D37" s="69" t="s">
        <v>3378</v>
      </c>
      <c r="E37" s="25" t="s">
        <v>530</v>
      </c>
      <c r="F37" s="29">
        <v>54.06</v>
      </c>
      <c r="G37" s="31">
        <f t="shared" si="2"/>
        <v>0</v>
      </c>
      <c r="H37" s="29">
        <f t="shared" si="3"/>
        <v>0</v>
      </c>
      <c r="I37" s="313"/>
      <c r="J37" s="4"/>
      <c r="K37" s="4"/>
      <c r="L37" s="4"/>
      <c r="M37" s="4"/>
      <c r="N37" s="4"/>
      <c r="O37" s="4"/>
      <c r="P37" s="4"/>
      <c r="Q37" s="4"/>
      <c r="R37" s="4"/>
      <c r="S37" s="241"/>
    </row>
    <row r="38" spans="1:19" ht="30.75" hidden="1" customHeight="1" x14ac:dyDescent="0.25">
      <c r="A38" s="240">
        <v>5.29</v>
      </c>
      <c r="B38" s="3" t="s">
        <v>1823</v>
      </c>
      <c r="C38" s="69" t="s">
        <v>1796</v>
      </c>
      <c r="D38" s="69" t="s">
        <v>3379</v>
      </c>
      <c r="E38" s="25" t="s">
        <v>530</v>
      </c>
      <c r="F38" s="29">
        <v>66.87</v>
      </c>
      <c r="G38" s="31">
        <f t="shared" si="2"/>
        <v>0</v>
      </c>
      <c r="H38" s="29">
        <f t="shared" si="3"/>
        <v>0</v>
      </c>
      <c r="I38" s="313"/>
      <c r="J38" s="4"/>
      <c r="K38" s="4"/>
      <c r="L38" s="4"/>
      <c r="M38" s="4"/>
      <c r="N38" s="4"/>
      <c r="O38" s="4"/>
      <c r="P38" s="4"/>
      <c r="Q38" s="4"/>
      <c r="R38" s="4"/>
      <c r="S38" s="241"/>
    </row>
    <row r="39" spans="1:19" ht="30.75" hidden="1" customHeight="1" x14ac:dyDescent="0.25">
      <c r="A39" s="240">
        <v>5.3</v>
      </c>
      <c r="B39" s="3" t="s">
        <v>1824</v>
      </c>
      <c r="C39" s="69" t="s">
        <v>1796</v>
      </c>
      <c r="D39" s="69" t="s">
        <v>3380</v>
      </c>
      <c r="E39" s="25" t="s">
        <v>530</v>
      </c>
      <c r="F39" s="29">
        <v>78.69</v>
      </c>
      <c r="G39" s="31">
        <f t="shared" si="2"/>
        <v>0</v>
      </c>
      <c r="H39" s="29">
        <f t="shared" si="3"/>
        <v>0</v>
      </c>
      <c r="I39" s="313"/>
      <c r="J39" s="4"/>
      <c r="K39" s="4"/>
      <c r="L39" s="4"/>
      <c r="M39" s="4"/>
      <c r="N39" s="4"/>
      <c r="O39" s="4"/>
      <c r="P39" s="4"/>
      <c r="Q39" s="4"/>
      <c r="R39" s="4"/>
      <c r="S39" s="241"/>
    </row>
    <row r="40" spans="1:19" ht="30.75" hidden="1" customHeight="1" x14ac:dyDescent="0.25">
      <c r="A40" s="240">
        <v>5.31</v>
      </c>
      <c r="B40" s="3" t="s">
        <v>1825</v>
      </c>
      <c r="C40" s="69" t="s">
        <v>1796</v>
      </c>
      <c r="D40" s="69" t="s">
        <v>3381</v>
      </c>
      <c r="E40" s="25" t="s">
        <v>528</v>
      </c>
      <c r="F40" s="29">
        <v>3.29</v>
      </c>
      <c r="G40" s="31">
        <f t="shared" si="2"/>
        <v>0</v>
      </c>
      <c r="H40" s="29">
        <f t="shared" si="3"/>
        <v>0</v>
      </c>
      <c r="I40" s="313"/>
      <c r="J40" s="4"/>
      <c r="K40" s="4"/>
      <c r="L40" s="4"/>
      <c r="M40" s="4"/>
      <c r="N40" s="4"/>
      <c r="O40" s="4"/>
      <c r="P40" s="4"/>
      <c r="Q40" s="4"/>
      <c r="R40" s="4"/>
      <c r="S40" s="241"/>
    </row>
    <row r="41" spans="1:19" ht="30.75" hidden="1" customHeight="1" x14ac:dyDescent="0.25">
      <c r="A41" s="240">
        <v>5.32</v>
      </c>
      <c r="B41" s="3" t="s">
        <v>1826</v>
      </c>
      <c r="C41" s="69" t="s">
        <v>1797</v>
      </c>
      <c r="D41" s="69" t="s">
        <v>3382</v>
      </c>
      <c r="E41" s="25" t="s">
        <v>530</v>
      </c>
      <c r="F41" s="29">
        <v>149.99</v>
      </c>
      <c r="G41" s="31">
        <f t="shared" si="2"/>
        <v>0</v>
      </c>
      <c r="H41" s="29">
        <f t="shared" si="3"/>
        <v>0</v>
      </c>
      <c r="I41" s="313"/>
      <c r="J41" s="4"/>
      <c r="K41" s="4"/>
      <c r="L41" s="4"/>
      <c r="M41" s="4"/>
      <c r="N41" s="4"/>
      <c r="O41" s="4"/>
      <c r="P41" s="4"/>
      <c r="Q41" s="4"/>
      <c r="R41" s="4"/>
      <c r="S41" s="241"/>
    </row>
    <row r="42" spans="1:19" ht="30.75" hidden="1" customHeight="1" x14ac:dyDescent="0.25">
      <c r="A42" s="240">
        <v>5.33</v>
      </c>
      <c r="B42" s="3" t="s">
        <v>1827</v>
      </c>
      <c r="C42" s="69" t="s">
        <v>1797</v>
      </c>
      <c r="D42" s="69" t="s">
        <v>3383</v>
      </c>
      <c r="E42" s="25" t="s">
        <v>528</v>
      </c>
      <c r="F42" s="29">
        <v>8.2799999999999994</v>
      </c>
      <c r="G42" s="31">
        <f t="shared" si="2"/>
        <v>0</v>
      </c>
      <c r="H42" s="29">
        <f t="shared" si="3"/>
        <v>0</v>
      </c>
      <c r="I42" s="313"/>
      <c r="J42" s="4"/>
      <c r="K42" s="4"/>
      <c r="L42" s="4"/>
      <c r="M42" s="4"/>
      <c r="N42" s="4"/>
      <c r="O42" s="4"/>
      <c r="P42" s="4"/>
      <c r="Q42" s="4"/>
      <c r="R42" s="4"/>
      <c r="S42" s="241"/>
    </row>
    <row r="43" spans="1:19" ht="30.75" hidden="1" customHeight="1" x14ac:dyDescent="0.25">
      <c r="A43" s="240">
        <v>5.34</v>
      </c>
      <c r="B43" s="3" t="s">
        <v>1828</v>
      </c>
      <c r="C43" s="69" t="s">
        <v>1797</v>
      </c>
      <c r="D43" s="69" t="s">
        <v>3384</v>
      </c>
      <c r="E43" s="25" t="s">
        <v>530</v>
      </c>
      <c r="F43" s="29">
        <v>177.48</v>
      </c>
      <c r="G43" s="31">
        <f t="shared" si="2"/>
        <v>0</v>
      </c>
      <c r="H43" s="29">
        <f t="shared" si="3"/>
        <v>0</v>
      </c>
      <c r="I43" s="313"/>
      <c r="J43" s="4"/>
      <c r="K43" s="4"/>
      <c r="L43" s="4"/>
      <c r="M43" s="4"/>
      <c r="N43" s="4"/>
      <c r="O43" s="4"/>
      <c r="P43" s="4"/>
      <c r="Q43" s="4"/>
      <c r="R43" s="4"/>
      <c r="S43" s="241"/>
    </row>
    <row r="44" spans="1:19" ht="30.75" hidden="1" customHeight="1" x14ac:dyDescent="0.25">
      <c r="A44" s="240">
        <v>5.35</v>
      </c>
      <c r="B44" s="3" t="s">
        <v>1829</v>
      </c>
      <c r="C44" s="69" t="s">
        <v>1797</v>
      </c>
      <c r="D44" s="69" t="s">
        <v>3385</v>
      </c>
      <c r="E44" s="25" t="s">
        <v>530</v>
      </c>
      <c r="F44" s="29">
        <v>257.16000000000003</v>
      </c>
      <c r="G44" s="31">
        <f t="shared" si="2"/>
        <v>0</v>
      </c>
      <c r="H44" s="29">
        <f t="shared" si="3"/>
        <v>0</v>
      </c>
      <c r="I44" s="313"/>
      <c r="J44" s="4"/>
      <c r="K44" s="4"/>
      <c r="L44" s="4"/>
      <c r="M44" s="4"/>
      <c r="N44" s="4"/>
      <c r="O44" s="4"/>
      <c r="P44" s="4"/>
      <c r="Q44" s="4"/>
      <c r="R44" s="4"/>
      <c r="S44" s="241"/>
    </row>
    <row r="45" spans="1:19" ht="30.75" hidden="1" customHeight="1" x14ac:dyDescent="0.25">
      <c r="A45" s="240">
        <v>5.3599999999999897</v>
      </c>
      <c r="B45" s="3" t="s">
        <v>1830</v>
      </c>
      <c r="C45" s="69" t="s">
        <v>1797</v>
      </c>
      <c r="D45" s="69" t="s">
        <v>3386</v>
      </c>
      <c r="E45" s="25" t="s">
        <v>530</v>
      </c>
      <c r="F45" s="29">
        <v>122.49</v>
      </c>
      <c r="G45" s="31">
        <f t="shared" si="2"/>
        <v>0</v>
      </c>
      <c r="H45" s="29">
        <f t="shared" si="3"/>
        <v>0</v>
      </c>
      <c r="I45" s="313"/>
      <c r="J45" s="4"/>
      <c r="K45" s="4"/>
      <c r="L45" s="4"/>
      <c r="M45" s="4"/>
      <c r="N45" s="4"/>
      <c r="O45" s="4"/>
      <c r="P45" s="4"/>
      <c r="Q45" s="4"/>
      <c r="R45" s="4"/>
      <c r="S45" s="241"/>
    </row>
    <row r="46" spans="1:19" ht="30.75" hidden="1" customHeight="1" x14ac:dyDescent="0.25">
      <c r="A46" s="240">
        <v>5.3699999999999903</v>
      </c>
      <c r="B46" s="3" t="s">
        <v>1831</v>
      </c>
      <c r="C46" s="69" t="s">
        <v>1797</v>
      </c>
      <c r="D46" s="69" t="s">
        <v>3387</v>
      </c>
      <c r="E46" s="25" t="s">
        <v>530</v>
      </c>
      <c r="F46" s="29">
        <v>74.06</v>
      </c>
      <c r="G46" s="31">
        <f t="shared" si="2"/>
        <v>0</v>
      </c>
      <c r="H46" s="29">
        <f t="shared" si="3"/>
        <v>0</v>
      </c>
      <c r="I46" s="313"/>
      <c r="J46" s="4"/>
      <c r="K46" s="4"/>
      <c r="L46" s="4"/>
      <c r="M46" s="4"/>
      <c r="N46" s="4"/>
      <c r="O46" s="4"/>
      <c r="P46" s="4"/>
      <c r="Q46" s="4"/>
      <c r="R46" s="4"/>
      <c r="S46" s="241"/>
    </row>
    <row r="47" spans="1:19" ht="30.75" hidden="1" customHeight="1" x14ac:dyDescent="0.25">
      <c r="A47" s="240">
        <v>5.3799999999999901</v>
      </c>
      <c r="B47" s="3" t="s">
        <v>1832</v>
      </c>
      <c r="C47" s="69" t="s">
        <v>1797</v>
      </c>
      <c r="D47" s="69" t="s">
        <v>3388</v>
      </c>
      <c r="E47" s="25" t="s">
        <v>528</v>
      </c>
      <c r="F47" s="29">
        <v>7.66</v>
      </c>
      <c r="G47" s="31">
        <f t="shared" si="2"/>
        <v>0</v>
      </c>
      <c r="H47" s="29">
        <f t="shared" si="3"/>
        <v>0</v>
      </c>
      <c r="I47" s="313"/>
      <c r="J47" s="4"/>
      <c r="K47" s="4"/>
      <c r="L47" s="4"/>
      <c r="M47" s="4"/>
      <c r="N47" s="4"/>
      <c r="O47" s="4"/>
      <c r="P47" s="4"/>
      <c r="Q47" s="4"/>
      <c r="R47" s="4"/>
      <c r="S47" s="241"/>
    </row>
    <row r="48" spans="1:19" ht="30.75" hidden="1" customHeight="1" x14ac:dyDescent="0.25">
      <c r="A48" s="240">
        <v>5.3899999999999899</v>
      </c>
      <c r="B48" s="3" t="s">
        <v>1833</v>
      </c>
      <c r="C48" s="69" t="s">
        <v>1798</v>
      </c>
      <c r="D48" s="69" t="s">
        <v>3389</v>
      </c>
      <c r="E48" s="25" t="s">
        <v>530</v>
      </c>
      <c r="F48" s="29">
        <v>359.04</v>
      </c>
      <c r="G48" s="31">
        <f t="shared" si="2"/>
        <v>0</v>
      </c>
      <c r="H48" s="29">
        <f t="shared" si="3"/>
        <v>0</v>
      </c>
      <c r="I48" s="313"/>
      <c r="J48" s="4"/>
      <c r="K48" s="4"/>
      <c r="L48" s="4"/>
      <c r="M48" s="4"/>
      <c r="N48" s="4"/>
      <c r="O48" s="4"/>
      <c r="P48" s="4"/>
      <c r="Q48" s="4"/>
      <c r="R48" s="4"/>
      <c r="S48" s="241"/>
    </row>
    <row r="49" spans="1:19" ht="30.75" hidden="1" customHeight="1" x14ac:dyDescent="0.25">
      <c r="A49" s="240">
        <v>5.3999999999999897</v>
      </c>
      <c r="B49" s="3" t="s">
        <v>1834</v>
      </c>
      <c r="C49" s="69" t="s">
        <v>1798</v>
      </c>
      <c r="D49" s="69" t="s">
        <v>3390</v>
      </c>
      <c r="E49" s="25" t="s">
        <v>528</v>
      </c>
      <c r="F49" s="29">
        <v>20.16</v>
      </c>
      <c r="G49" s="31">
        <f t="shared" si="2"/>
        <v>0</v>
      </c>
      <c r="H49" s="29">
        <f t="shared" si="3"/>
        <v>0</v>
      </c>
      <c r="I49" s="313"/>
      <c r="J49" s="4"/>
      <c r="K49" s="4"/>
      <c r="L49" s="4"/>
      <c r="M49" s="4"/>
      <c r="N49" s="4"/>
      <c r="O49" s="4"/>
      <c r="P49" s="4"/>
      <c r="Q49" s="4"/>
      <c r="R49" s="4"/>
      <c r="S49" s="241"/>
    </row>
    <row r="50" spans="1:19" ht="30.75" hidden="1" customHeight="1" x14ac:dyDescent="0.25">
      <c r="A50" s="240">
        <v>5.4099999999999904</v>
      </c>
      <c r="B50" s="3" t="s">
        <v>1835</v>
      </c>
      <c r="C50" s="69" t="s">
        <v>1798</v>
      </c>
      <c r="D50" s="69" t="s">
        <v>3391</v>
      </c>
      <c r="E50" s="25" t="s">
        <v>530</v>
      </c>
      <c r="F50" s="29">
        <v>426.54</v>
      </c>
      <c r="G50" s="31">
        <f t="shared" si="2"/>
        <v>0</v>
      </c>
      <c r="H50" s="29">
        <f t="shared" si="3"/>
        <v>0</v>
      </c>
      <c r="I50" s="313"/>
      <c r="J50" s="4"/>
      <c r="K50" s="4"/>
      <c r="L50" s="4"/>
      <c r="M50" s="4"/>
      <c r="N50" s="4"/>
      <c r="O50" s="4"/>
      <c r="P50" s="4"/>
      <c r="Q50" s="4"/>
      <c r="R50" s="4"/>
      <c r="S50" s="241"/>
    </row>
    <row r="51" spans="1:19" ht="30.75" hidden="1" customHeight="1" x14ac:dyDescent="0.25">
      <c r="A51" s="240">
        <v>5.4199999999999902</v>
      </c>
      <c r="B51" s="3" t="s">
        <v>1836</v>
      </c>
      <c r="C51" s="69" t="s">
        <v>1798</v>
      </c>
      <c r="D51" s="69" t="s">
        <v>3392</v>
      </c>
      <c r="E51" s="25" t="s">
        <v>530</v>
      </c>
      <c r="F51" s="29">
        <v>618.4</v>
      </c>
      <c r="G51" s="31">
        <f t="shared" si="2"/>
        <v>0</v>
      </c>
      <c r="H51" s="29">
        <f t="shared" si="3"/>
        <v>0</v>
      </c>
      <c r="I51" s="313"/>
      <c r="J51" s="4"/>
      <c r="K51" s="4"/>
      <c r="L51" s="4"/>
      <c r="M51" s="4"/>
      <c r="N51" s="4"/>
      <c r="O51" s="4"/>
      <c r="P51" s="4"/>
      <c r="Q51" s="4"/>
      <c r="R51" s="4"/>
      <c r="S51" s="241"/>
    </row>
    <row r="52" spans="1:19" ht="30.75" hidden="1" customHeight="1" x14ac:dyDescent="0.25">
      <c r="A52" s="240">
        <v>5.4299999999999899</v>
      </c>
      <c r="B52" s="3" t="s">
        <v>1837</v>
      </c>
      <c r="C52" s="69" t="s">
        <v>1798</v>
      </c>
      <c r="D52" s="69" t="s">
        <v>3393</v>
      </c>
      <c r="E52" s="25" t="s">
        <v>530</v>
      </c>
      <c r="F52" s="29">
        <v>297.48</v>
      </c>
      <c r="G52" s="31">
        <f t="shared" si="2"/>
        <v>0</v>
      </c>
      <c r="H52" s="29">
        <f t="shared" si="3"/>
        <v>0</v>
      </c>
      <c r="I52" s="313"/>
      <c r="J52" s="4"/>
      <c r="K52" s="4"/>
      <c r="L52" s="4"/>
      <c r="M52" s="4"/>
      <c r="N52" s="4"/>
      <c r="O52" s="4"/>
      <c r="P52" s="4"/>
      <c r="Q52" s="4"/>
      <c r="R52" s="4"/>
      <c r="S52" s="241"/>
    </row>
    <row r="53" spans="1:19" ht="30.75" hidden="1" customHeight="1" x14ac:dyDescent="0.25">
      <c r="A53" s="240">
        <v>5.4399999999999897</v>
      </c>
      <c r="B53" s="3" t="s">
        <v>1838</v>
      </c>
      <c r="C53" s="69" t="s">
        <v>1798</v>
      </c>
      <c r="D53" s="69" t="s">
        <v>3394</v>
      </c>
      <c r="E53" s="25" t="s">
        <v>530</v>
      </c>
      <c r="F53" s="29">
        <v>146.24</v>
      </c>
      <c r="G53" s="31">
        <f t="shared" si="2"/>
        <v>0</v>
      </c>
      <c r="H53" s="29">
        <f t="shared" si="3"/>
        <v>0</v>
      </c>
      <c r="I53" s="313"/>
      <c r="J53" s="4"/>
      <c r="K53" s="4"/>
      <c r="L53" s="4"/>
      <c r="M53" s="4"/>
      <c r="N53" s="4"/>
      <c r="O53" s="4"/>
      <c r="P53" s="4"/>
      <c r="Q53" s="4"/>
      <c r="R53" s="4"/>
      <c r="S53" s="241"/>
    </row>
    <row r="54" spans="1:19" ht="30.75" hidden="1" customHeight="1" x14ac:dyDescent="0.25">
      <c r="A54" s="240">
        <v>5.4499999999999904</v>
      </c>
      <c r="B54" s="3" t="s">
        <v>1839</v>
      </c>
      <c r="C54" s="69" t="s">
        <v>1798</v>
      </c>
      <c r="D54" s="69" t="s">
        <v>3395</v>
      </c>
      <c r="E54" s="25" t="s">
        <v>528</v>
      </c>
      <c r="F54" s="29">
        <v>18.440000000000001</v>
      </c>
      <c r="G54" s="31">
        <f t="shared" si="2"/>
        <v>0</v>
      </c>
      <c r="H54" s="29">
        <f t="shared" si="3"/>
        <v>0</v>
      </c>
      <c r="I54" s="313"/>
      <c r="J54" s="4"/>
      <c r="K54" s="4"/>
      <c r="L54" s="4"/>
      <c r="M54" s="4"/>
      <c r="N54" s="4"/>
      <c r="O54" s="4"/>
      <c r="P54" s="4"/>
      <c r="Q54" s="4"/>
      <c r="R54" s="4"/>
      <c r="S54" s="241"/>
    </row>
    <row r="55" spans="1:19" ht="30.75" hidden="1" customHeight="1" x14ac:dyDescent="0.25">
      <c r="A55" s="240">
        <v>5.4599999999999902</v>
      </c>
      <c r="B55" s="3" t="s">
        <v>1840</v>
      </c>
      <c r="C55" s="69" t="s">
        <v>1799</v>
      </c>
      <c r="D55" s="69" t="s">
        <v>3396</v>
      </c>
      <c r="E55" s="25" t="s">
        <v>530</v>
      </c>
      <c r="F55" s="29">
        <v>102.22</v>
      </c>
      <c r="G55" s="31">
        <f t="shared" si="2"/>
        <v>0</v>
      </c>
      <c r="H55" s="29">
        <f t="shared" si="3"/>
        <v>0</v>
      </c>
      <c r="I55" s="313"/>
      <c r="J55" s="4"/>
      <c r="K55" s="4"/>
      <c r="L55" s="4"/>
      <c r="M55" s="4"/>
      <c r="N55" s="4"/>
      <c r="O55" s="4"/>
      <c r="P55" s="4"/>
      <c r="Q55" s="4"/>
      <c r="R55" s="4"/>
      <c r="S55" s="241"/>
    </row>
    <row r="56" spans="1:19" ht="30.75" hidden="1" customHeight="1" x14ac:dyDescent="0.25">
      <c r="A56" s="240">
        <v>5.46999999999999</v>
      </c>
      <c r="B56" s="3" t="s">
        <v>1841</v>
      </c>
      <c r="C56" s="69" t="s">
        <v>1799</v>
      </c>
      <c r="D56" s="69" t="s">
        <v>3397</v>
      </c>
      <c r="E56" s="25" t="s">
        <v>530</v>
      </c>
      <c r="F56" s="29">
        <v>122.25</v>
      </c>
      <c r="G56" s="31">
        <f t="shared" si="2"/>
        <v>0</v>
      </c>
      <c r="H56" s="29">
        <f t="shared" si="3"/>
        <v>0</v>
      </c>
      <c r="I56" s="313"/>
      <c r="J56" s="4"/>
      <c r="K56" s="4"/>
      <c r="L56" s="4"/>
      <c r="M56" s="4"/>
      <c r="N56" s="4"/>
      <c r="O56" s="4"/>
      <c r="P56" s="4"/>
      <c r="Q56" s="4"/>
      <c r="R56" s="4"/>
      <c r="S56" s="241"/>
    </row>
    <row r="57" spans="1:19" ht="30.75" hidden="1" customHeight="1" x14ac:dyDescent="0.25">
      <c r="A57" s="240">
        <v>5.4799999999999898</v>
      </c>
      <c r="B57" s="3" t="s">
        <v>1842</v>
      </c>
      <c r="C57" s="69" t="s">
        <v>1799</v>
      </c>
      <c r="D57" s="69" t="s">
        <v>3398</v>
      </c>
      <c r="E57" s="25" t="s">
        <v>530</v>
      </c>
      <c r="F57" s="29">
        <v>182.88</v>
      </c>
      <c r="G57" s="31">
        <f t="shared" si="2"/>
        <v>0</v>
      </c>
      <c r="H57" s="29">
        <f t="shared" si="3"/>
        <v>0</v>
      </c>
      <c r="I57" s="313"/>
      <c r="J57" s="4"/>
      <c r="K57" s="4"/>
      <c r="L57" s="4"/>
      <c r="M57" s="4"/>
      <c r="N57" s="4"/>
      <c r="O57" s="4"/>
      <c r="P57" s="4"/>
      <c r="Q57" s="4"/>
      <c r="R57" s="4"/>
      <c r="S57" s="241"/>
    </row>
    <row r="58" spans="1:19" ht="30.75" hidden="1" customHeight="1" x14ac:dyDescent="0.25">
      <c r="A58" s="240">
        <v>5.4899999999999904</v>
      </c>
      <c r="B58" s="3" t="s">
        <v>1843</v>
      </c>
      <c r="C58" s="69" t="s">
        <v>1799</v>
      </c>
      <c r="D58" s="69" t="s">
        <v>3399</v>
      </c>
      <c r="E58" s="25" t="s">
        <v>530</v>
      </c>
      <c r="F58" s="29">
        <v>59.21</v>
      </c>
      <c r="G58" s="31">
        <f t="shared" si="2"/>
        <v>0</v>
      </c>
      <c r="H58" s="29">
        <f t="shared" si="3"/>
        <v>0</v>
      </c>
      <c r="I58" s="313"/>
      <c r="J58" s="4"/>
      <c r="K58" s="4"/>
      <c r="L58" s="4"/>
      <c r="M58" s="4"/>
      <c r="N58" s="4"/>
      <c r="O58" s="4"/>
      <c r="P58" s="4"/>
      <c r="Q58" s="4"/>
      <c r="R58" s="4"/>
      <c r="S58" s="241"/>
    </row>
    <row r="59" spans="1:19" ht="30.75" hidden="1" customHeight="1" x14ac:dyDescent="0.25">
      <c r="A59" s="240">
        <v>5.4999999999999902</v>
      </c>
      <c r="B59" s="3" t="s">
        <v>1844</v>
      </c>
      <c r="C59" s="69" t="s">
        <v>1799</v>
      </c>
      <c r="D59" s="69" t="s">
        <v>3400</v>
      </c>
      <c r="E59" s="25" t="s">
        <v>530</v>
      </c>
      <c r="F59" s="29">
        <v>19.7</v>
      </c>
      <c r="G59" s="31">
        <f t="shared" si="2"/>
        <v>0</v>
      </c>
      <c r="H59" s="29">
        <f t="shared" si="3"/>
        <v>0</v>
      </c>
      <c r="I59" s="313"/>
      <c r="J59" s="4"/>
      <c r="K59" s="4"/>
      <c r="L59" s="4"/>
      <c r="M59" s="4"/>
      <c r="N59" s="4"/>
      <c r="O59" s="4"/>
      <c r="P59" s="4"/>
      <c r="Q59" s="4"/>
      <c r="R59" s="4"/>
      <c r="S59" s="241"/>
    </row>
    <row r="60" spans="1:19" ht="30.75" hidden="1" customHeight="1" x14ac:dyDescent="0.25">
      <c r="A60" s="240">
        <v>5.50999999999999</v>
      </c>
      <c r="B60" s="3" t="s">
        <v>1845</v>
      </c>
      <c r="C60" s="69" t="s">
        <v>1799</v>
      </c>
      <c r="D60" s="69" t="s">
        <v>3401</v>
      </c>
      <c r="E60" s="25" t="s">
        <v>528</v>
      </c>
      <c r="F60" s="29">
        <v>6.12</v>
      </c>
      <c r="G60" s="31">
        <f t="shared" si="2"/>
        <v>0</v>
      </c>
      <c r="H60" s="29">
        <f t="shared" si="3"/>
        <v>0</v>
      </c>
      <c r="I60" s="313"/>
      <c r="J60" s="4"/>
      <c r="K60" s="4"/>
      <c r="L60" s="4"/>
      <c r="M60" s="4"/>
      <c r="N60" s="4"/>
      <c r="O60" s="4"/>
      <c r="P60" s="4"/>
      <c r="Q60" s="4"/>
      <c r="R60" s="4"/>
      <c r="S60" s="241"/>
    </row>
    <row r="61" spans="1:19" ht="30.75" hidden="1" customHeight="1" x14ac:dyDescent="0.25">
      <c r="A61" s="240">
        <v>5.5199999999999898</v>
      </c>
      <c r="B61" s="3" t="s">
        <v>1846</v>
      </c>
      <c r="C61" s="69" t="s">
        <v>1799</v>
      </c>
      <c r="D61" s="69" t="s">
        <v>3402</v>
      </c>
      <c r="E61" s="25" t="s">
        <v>528</v>
      </c>
      <c r="F61" s="29">
        <v>5.5</v>
      </c>
      <c r="G61" s="31">
        <f t="shared" si="2"/>
        <v>0</v>
      </c>
      <c r="H61" s="29">
        <f t="shared" si="3"/>
        <v>0</v>
      </c>
      <c r="I61" s="313"/>
      <c r="J61" s="4"/>
      <c r="K61" s="4"/>
      <c r="L61" s="4"/>
      <c r="M61" s="4"/>
      <c r="N61" s="4"/>
      <c r="O61" s="4"/>
      <c r="P61" s="4"/>
      <c r="Q61" s="4"/>
      <c r="R61" s="4"/>
      <c r="S61" s="241"/>
    </row>
    <row r="62" spans="1:19" ht="30.75" hidden="1" customHeight="1" x14ac:dyDescent="0.25">
      <c r="A62" s="240">
        <v>5.5299999999999896</v>
      </c>
      <c r="B62" s="3" t="s">
        <v>1847</v>
      </c>
      <c r="C62" s="69" t="s">
        <v>1799</v>
      </c>
      <c r="D62" s="69" t="s">
        <v>3403</v>
      </c>
      <c r="E62" s="25" t="s">
        <v>530</v>
      </c>
      <c r="F62" s="29">
        <v>62.56</v>
      </c>
      <c r="G62" s="31">
        <f t="shared" si="2"/>
        <v>0</v>
      </c>
      <c r="H62" s="29">
        <f t="shared" si="3"/>
        <v>0</v>
      </c>
      <c r="I62" s="313"/>
      <c r="J62" s="4"/>
      <c r="K62" s="4"/>
      <c r="L62" s="4"/>
      <c r="M62" s="4"/>
      <c r="N62" s="4"/>
      <c r="O62" s="4"/>
      <c r="P62" s="4"/>
      <c r="Q62" s="4"/>
      <c r="R62" s="4"/>
      <c r="S62" s="241"/>
    </row>
    <row r="63" spans="1:19" ht="30.75" hidden="1" customHeight="1" x14ac:dyDescent="0.25">
      <c r="A63" s="240">
        <v>5.5399999999999903</v>
      </c>
      <c r="B63" s="3" t="s">
        <v>1848</v>
      </c>
      <c r="C63" s="69" t="s">
        <v>1799</v>
      </c>
      <c r="D63" s="69" t="s">
        <v>3404</v>
      </c>
      <c r="E63" s="25" t="s">
        <v>530</v>
      </c>
      <c r="F63" s="29">
        <v>55.44</v>
      </c>
      <c r="G63" s="31">
        <f t="shared" si="2"/>
        <v>0</v>
      </c>
      <c r="H63" s="29">
        <f t="shared" si="3"/>
        <v>0</v>
      </c>
      <c r="I63" s="313"/>
      <c r="J63" s="4"/>
      <c r="K63" s="4"/>
      <c r="L63" s="4"/>
      <c r="M63" s="4"/>
      <c r="N63" s="4"/>
      <c r="O63" s="4"/>
      <c r="P63" s="4"/>
      <c r="Q63" s="4"/>
      <c r="R63" s="4"/>
      <c r="S63" s="241"/>
    </row>
    <row r="64" spans="1:19" ht="30.75" hidden="1" customHeight="1" x14ac:dyDescent="0.25">
      <c r="A64" s="240">
        <v>5.5499999999999901</v>
      </c>
      <c r="B64" s="3" t="s">
        <v>1849</v>
      </c>
      <c r="C64" s="69" t="s">
        <v>1799</v>
      </c>
      <c r="D64" s="69" t="s">
        <v>3405</v>
      </c>
      <c r="E64" s="25" t="s">
        <v>530</v>
      </c>
      <c r="F64" s="29">
        <v>82.85</v>
      </c>
      <c r="G64" s="31">
        <f t="shared" si="2"/>
        <v>0</v>
      </c>
      <c r="H64" s="29">
        <f t="shared" si="3"/>
        <v>0</v>
      </c>
      <c r="I64" s="313"/>
      <c r="J64" s="4"/>
      <c r="K64" s="4"/>
      <c r="L64" s="4"/>
      <c r="M64" s="4"/>
      <c r="N64" s="4"/>
      <c r="O64" s="4"/>
      <c r="P64" s="4"/>
      <c r="Q64" s="4"/>
      <c r="R64" s="4"/>
      <c r="S64" s="241"/>
    </row>
    <row r="65" spans="1:19" ht="30.75" hidden="1" customHeight="1" x14ac:dyDescent="0.25">
      <c r="A65" s="240">
        <v>5.5599999999999898</v>
      </c>
      <c r="B65" s="3" t="s">
        <v>1850</v>
      </c>
      <c r="C65" s="69" t="s">
        <v>1799</v>
      </c>
      <c r="D65" s="69" t="s">
        <v>3406</v>
      </c>
      <c r="E65" s="25" t="s">
        <v>530</v>
      </c>
      <c r="F65" s="29">
        <v>53.45</v>
      </c>
      <c r="G65" s="31">
        <f t="shared" si="2"/>
        <v>0</v>
      </c>
      <c r="H65" s="29">
        <f t="shared" si="3"/>
        <v>0</v>
      </c>
      <c r="I65" s="313"/>
      <c r="J65" s="4"/>
      <c r="K65" s="4"/>
      <c r="L65" s="4"/>
      <c r="M65" s="4"/>
      <c r="N65" s="4"/>
      <c r="O65" s="4"/>
      <c r="P65" s="4"/>
      <c r="Q65" s="4"/>
      <c r="R65" s="4"/>
      <c r="S65" s="241"/>
    </row>
    <row r="66" spans="1:19" ht="30.75" hidden="1" customHeight="1" x14ac:dyDescent="0.25">
      <c r="A66" s="240">
        <v>5.5699999999999896</v>
      </c>
      <c r="B66" s="3" t="s">
        <v>1851</v>
      </c>
      <c r="C66" s="69" t="s">
        <v>1799</v>
      </c>
      <c r="D66" s="69" t="s">
        <v>3407</v>
      </c>
      <c r="E66" s="25" t="s">
        <v>530</v>
      </c>
      <c r="F66" s="29">
        <v>17.010000000000002</v>
      </c>
      <c r="G66" s="31">
        <f t="shared" si="2"/>
        <v>0</v>
      </c>
      <c r="H66" s="29">
        <f t="shared" si="3"/>
        <v>0</v>
      </c>
      <c r="I66" s="313"/>
      <c r="J66" s="4"/>
      <c r="K66" s="4"/>
      <c r="L66" s="4"/>
      <c r="M66" s="4"/>
      <c r="N66" s="4"/>
      <c r="O66" s="4"/>
      <c r="P66" s="4"/>
      <c r="Q66" s="4"/>
      <c r="R66" s="4"/>
      <c r="S66" s="241"/>
    </row>
    <row r="67" spans="1:19" ht="30.75" hidden="1" customHeight="1" x14ac:dyDescent="0.25">
      <c r="A67" s="240">
        <v>5.5799999999999903</v>
      </c>
      <c r="B67" s="3" t="s">
        <v>1852</v>
      </c>
      <c r="C67" s="69" t="s">
        <v>1799</v>
      </c>
      <c r="D67" s="69" t="s">
        <v>3408</v>
      </c>
      <c r="E67" s="25" t="s">
        <v>528</v>
      </c>
      <c r="F67" s="29">
        <v>3.62</v>
      </c>
      <c r="G67" s="31">
        <f t="shared" si="2"/>
        <v>0</v>
      </c>
      <c r="H67" s="29">
        <f t="shared" si="3"/>
        <v>0</v>
      </c>
      <c r="I67" s="313"/>
      <c r="J67" s="4"/>
      <c r="K67" s="4"/>
      <c r="L67" s="4"/>
      <c r="M67" s="4"/>
      <c r="N67" s="4"/>
      <c r="O67" s="4"/>
      <c r="P67" s="4"/>
      <c r="Q67" s="4"/>
      <c r="R67" s="4"/>
      <c r="S67" s="241"/>
    </row>
    <row r="68" spans="1:19" ht="30.75" hidden="1" customHeight="1" x14ac:dyDescent="0.25">
      <c r="A68" s="240">
        <v>5.5899999999999901</v>
      </c>
      <c r="B68" s="3" t="s">
        <v>1853</v>
      </c>
      <c r="C68" s="69" t="s">
        <v>1799</v>
      </c>
      <c r="D68" s="69" t="s">
        <v>3409</v>
      </c>
      <c r="E68" s="25" t="s">
        <v>528</v>
      </c>
      <c r="F68" s="29">
        <v>3.62</v>
      </c>
      <c r="G68" s="31">
        <f t="shared" si="2"/>
        <v>0</v>
      </c>
      <c r="H68" s="29">
        <f t="shared" si="3"/>
        <v>0</v>
      </c>
      <c r="I68" s="313"/>
      <c r="J68" s="4"/>
      <c r="K68" s="4"/>
      <c r="L68" s="4"/>
      <c r="M68" s="4"/>
      <c r="N68" s="4"/>
      <c r="O68" s="4"/>
      <c r="P68" s="4"/>
      <c r="Q68" s="4"/>
      <c r="R68" s="4"/>
      <c r="S68" s="241"/>
    </row>
    <row r="69" spans="1:19" ht="30.75" hidden="1" customHeight="1" x14ac:dyDescent="0.25">
      <c r="A69" s="240">
        <v>5.5999999999999899</v>
      </c>
      <c r="B69" s="3" t="s">
        <v>1854</v>
      </c>
      <c r="C69" s="69" t="s">
        <v>1799</v>
      </c>
      <c r="D69" s="69" t="s">
        <v>3410</v>
      </c>
      <c r="E69" s="25" t="s">
        <v>530</v>
      </c>
      <c r="F69" s="29">
        <v>37.020000000000003</v>
      </c>
      <c r="G69" s="31">
        <f t="shared" si="2"/>
        <v>0</v>
      </c>
      <c r="H69" s="29">
        <f t="shared" si="3"/>
        <v>0</v>
      </c>
      <c r="I69" s="313"/>
      <c r="J69" s="4"/>
      <c r="K69" s="4"/>
      <c r="L69" s="4"/>
      <c r="M69" s="4"/>
      <c r="N69" s="4"/>
      <c r="O69" s="4"/>
      <c r="P69" s="4"/>
      <c r="Q69" s="4"/>
      <c r="R69" s="4"/>
      <c r="S69" s="241"/>
    </row>
    <row r="70" spans="1:19" ht="30.75" hidden="1" customHeight="1" x14ac:dyDescent="0.25">
      <c r="A70" s="240">
        <v>5.6099999999999897</v>
      </c>
      <c r="B70" s="3" t="s">
        <v>1855</v>
      </c>
      <c r="C70" s="69" t="s">
        <v>1799</v>
      </c>
      <c r="D70" s="69" t="s">
        <v>3411</v>
      </c>
      <c r="E70" s="25" t="s">
        <v>530</v>
      </c>
      <c r="F70" s="29">
        <v>36.369999999999997</v>
      </c>
      <c r="G70" s="31">
        <f t="shared" si="2"/>
        <v>0</v>
      </c>
      <c r="H70" s="29">
        <f t="shared" si="3"/>
        <v>0</v>
      </c>
      <c r="I70" s="313"/>
      <c r="J70" s="4"/>
      <c r="K70" s="4"/>
      <c r="L70" s="4"/>
      <c r="M70" s="4"/>
      <c r="N70" s="4"/>
      <c r="O70" s="4"/>
      <c r="P70" s="4"/>
      <c r="Q70" s="4"/>
      <c r="R70" s="4"/>
      <c r="S70" s="241"/>
    </row>
    <row r="71" spans="1:19" ht="30.75" hidden="1" customHeight="1" x14ac:dyDescent="0.25">
      <c r="A71" s="240">
        <v>5.6199999999999903</v>
      </c>
      <c r="B71" s="3" t="s">
        <v>1856</v>
      </c>
      <c r="C71" s="69" t="s">
        <v>1799</v>
      </c>
      <c r="D71" s="69" t="s">
        <v>3412</v>
      </c>
      <c r="E71" s="25" t="s">
        <v>530</v>
      </c>
      <c r="F71" s="29">
        <v>55.19</v>
      </c>
      <c r="G71" s="31">
        <f t="shared" si="2"/>
        <v>0</v>
      </c>
      <c r="H71" s="29">
        <f t="shared" si="3"/>
        <v>0</v>
      </c>
      <c r="I71" s="313"/>
      <c r="J71" s="4"/>
      <c r="K71" s="4"/>
      <c r="L71" s="4"/>
      <c r="M71" s="4"/>
      <c r="N71" s="4"/>
      <c r="O71" s="4"/>
      <c r="P71" s="4"/>
      <c r="Q71" s="4"/>
      <c r="R71" s="4"/>
      <c r="S71" s="241"/>
    </row>
    <row r="72" spans="1:19" ht="30.75" hidden="1" customHeight="1" x14ac:dyDescent="0.25">
      <c r="A72" s="240">
        <v>5.6299999999999901</v>
      </c>
      <c r="B72" s="3" t="s">
        <v>1857</v>
      </c>
      <c r="C72" s="69" t="s">
        <v>1799</v>
      </c>
      <c r="D72" s="69" t="s">
        <v>3413</v>
      </c>
      <c r="E72" s="25" t="s">
        <v>530</v>
      </c>
      <c r="F72" s="29">
        <v>42.71</v>
      </c>
      <c r="G72" s="31">
        <f t="shared" si="2"/>
        <v>0</v>
      </c>
      <c r="H72" s="29">
        <f t="shared" si="3"/>
        <v>0</v>
      </c>
      <c r="I72" s="313"/>
      <c r="J72" s="4"/>
      <c r="K72" s="4"/>
      <c r="L72" s="4"/>
      <c r="M72" s="4"/>
      <c r="N72" s="4"/>
      <c r="O72" s="4"/>
      <c r="P72" s="4"/>
      <c r="Q72" s="4"/>
      <c r="R72" s="4"/>
      <c r="S72" s="241"/>
    </row>
    <row r="73" spans="1:19" ht="30.75" hidden="1" customHeight="1" x14ac:dyDescent="0.25">
      <c r="A73" s="240">
        <v>5.6399999999999899</v>
      </c>
      <c r="B73" s="3" t="s">
        <v>1858</v>
      </c>
      <c r="C73" s="69" t="s">
        <v>1799</v>
      </c>
      <c r="D73" s="69" t="s">
        <v>3414</v>
      </c>
      <c r="E73" s="25" t="s">
        <v>530</v>
      </c>
      <c r="F73" s="29">
        <v>13.6</v>
      </c>
      <c r="G73" s="31">
        <f t="shared" si="2"/>
        <v>0</v>
      </c>
      <c r="H73" s="29">
        <f t="shared" si="3"/>
        <v>0</v>
      </c>
      <c r="I73" s="313"/>
      <c r="J73" s="4"/>
      <c r="K73" s="4"/>
      <c r="L73" s="4"/>
      <c r="M73" s="4"/>
      <c r="N73" s="4"/>
      <c r="O73" s="4"/>
      <c r="P73" s="4"/>
      <c r="Q73" s="4"/>
      <c r="R73" s="4"/>
      <c r="S73" s="241"/>
    </row>
    <row r="74" spans="1:19" ht="30.75" hidden="1" customHeight="1" x14ac:dyDescent="0.25">
      <c r="A74" s="240">
        <v>5.6499999999999897</v>
      </c>
      <c r="B74" s="3" t="s">
        <v>1859</v>
      </c>
      <c r="C74" s="69" t="s">
        <v>1799</v>
      </c>
      <c r="D74" s="69" t="s">
        <v>3415</v>
      </c>
      <c r="E74" s="25" t="s">
        <v>528</v>
      </c>
      <c r="F74" s="29">
        <v>2.69</v>
      </c>
      <c r="G74" s="31">
        <f t="shared" si="2"/>
        <v>0</v>
      </c>
      <c r="H74" s="29">
        <f t="shared" si="3"/>
        <v>0</v>
      </c>
      <c r="I74" s="313"/>
      <c r="J74" s="4"/>
      <c r="K74" s="4"/>
      <c r="L74" s="4"/>
      <c r="M74" s="4"/>
      <c r="N74" s="4"/>
      <c r="O74" s="4"/>
      <c r="P74" s="4"/>
      <c r="Q74" s="4"/>
      <c r="R74" s="4"/>
      <c r="S74" s="241"/>
    </row>
    <row r="75" spans="1:19" ht="30.75" hidden="1" customHeight="1" x14ac:dyDescent="0.25">
      <c r="A75" s="240">
        <v>5.6599999999999904</v>
      </c>
      <c r="B75" s="3" t="s">
        <v>1860</v>
      </c>
      <c r="C75" s="69" t="s">
        <v>1799</v>
      </c>
      <c r="D75" s="69" t="s">
        <v>3416</v>
      </c>
      <c r="E75" s="25" t="s">
        <v>528</v>
      </c>
      <c r="F75" s="29">
        <v>2.69</v>
      </c>
      <c r="G75" s="31">
        <f t="shared" si="2"/>
        <v>0</v>
      </c>
      <c r="H75" s="29">
        <f t="shared" si="3"/>
        <v>0</v>
      </c>
      <c r="I75" s="313"/>
      <c r="J75" s="4"/>
      <c r="K75" s="4"/>
      <c r="L75" s="4"/>
      <c r="M75" s="4"/>
      <c r="N75" s="4"/>
      <c r="O75" s="4"/>
      <c r="P75" s="4"/>
      <c r="Q75" s="4"/>
      <c r="R75" s="4"/>
      <c r="S75" s="241"/>
    </row>
    <row r="76" spans="1:19" ht="30.75" hidden="1" customHeight="1" x14ac:dyDescent="0.25">
      <c r="A76" s="240">
        <v>5.6699999999999902</v>
      </c>
      <c r="B76" s="3" t="s">
        <v>1861</v>
      </c>
      <c r="C76" s="69" t="s">
        <v>1800</v>
      </c>
      <c r="D76" s="69" t="s">
        <v>3417</v>
      </c>
      <c r="E76" s="25" t="s">
        <v>530</v>
      </c>
      <c r="F76" s="29">
        <v>89.44</v>
      </c>
      <c r="G76" s="31">
        <f t="shared" si="2"/>
        <v>0</v>
      </c>
      <c r="H76" s="29">
        <f t="shared" si="3"/>
        <v>0</v>
      </c>
      <c r="I76" s="313"/>
      <c r="J76" s="4"/>
      <c r="K76" s="4"/>
      <c r="L76" s="4"/>
      <c r="M76" s="4"/>
      <c r="N76" s="4"/>
      <c r="O76" s="4"/>
      <c r="P76" s="4"/>
      <c r="Q76" s="4"/>
      <c r="R76" s="4"/>
      <c r="S76" s="241"/>
    </row>
    <row r="77" spans="1:19" ht="30.75" hidden="1" customHeight="1" x14ac:dyDescent="0.25">
      <c r="A77" s="240">
        <v>5.6799999999999899</v>
      </c>
      <c r="B77" s="3" t="s">
        <v>1862</v>
      </c>
      <c r="C77" s="69" t="s">
        <v>1800</v>
      </c>
      <c r="D77" s="69" t="s">
        <v>3418</v>
      </c>
      <c r="E77" s="25" t="s">
        <v>530</v>
      </c>
      <c r="F77" s="29">
        <v>236.47</v>
      </c>
      <c r="G77" s="31">
        <f t="shared" si="2"/>
        <v>0</v>
      </c>
      <c r="H77" s="29">
        <f t="shared" si="3"/>
        <v>0</v>
      </c>
      <c r="I77" s="313"/>
      <c r="J77" s="4"/>
      <c r="K77" s="4"/>
      <c r="L77" s="4"/>
      <c r="M77" s="4"/>
      <c r="N77" s="4"/>
      <c r="O77" s="4"/>
      <c r="P77" s="4"/>
      <c r="Q77" s="4"/>
      <c r="R77" s="4"/>
      <c r="S77" s="241"/>
    </row>
    <row r="78" spans="1:19" ht="30.75" hidden="1" customHeight="1" x14ac:dyDescent="0.25">
      <c r="A78" s="240">
        <v>5.6899999999999897</v>
      </c>
      <c r="B78" s="3" t="s">
        <v>1863</v>
      </c>
      <c r="C78" s="69" t="s">
        <v>1800</v>
      </c>
      <c r="D78" s="69" t="s">
        <v>3419</v>
      </c>
      <c r="E78" s="25" t="s">
        <v>530</v>
      </c>
      <c r="F78" s="29">
        <v>197.05</v>
      </c>
      <c r="G78" s="31">
        <f t="shared" ref="G78:G96" si="4">SUM(J78:S78)</f>
        <v>0</v>
      </c>
      <c r="H78" s="29">
        <f t="shared" ref="H78:H96" si="5">F78*G78</f>
        <v>0</v>
      </c>
      <c r="I78" s="313"/>
      <c r="J78" s="4"/>
      <c r="K78" s="4"/>
      <c r="L78" s="4"/>
      <c r="M78" s="4"/>
      <c r="N78" s="4"/>
      <c r="O78" s="4"/>
      <c r="P78" s="4"/>
      <c r="Q78" s="4"/>
      <c r="R78" s="4"/>
      <c r="S78" s="241"/>
    </row>
    <row r="79" spans="1:19" ht="30.75" hidden="1" customHeight="1" x14ac:dyDescent="0.25">
      <c r="A79" s="240">
        <v>5.6999999999999904</v>
      </c>
      <c r="B79" s="3" t="s">
        <v>1864</v>
      </c>
      <c r="C79" s="69" t="s">
        <v>1800</v>
      </c>
      <c r="D79" s="69" t="s">
        <v>3420</v>
      </c>
      <c r="E79" s="25" t="s">
        <v>530</v>
      </c>
      <c r="F79" s="29">
        <v>106.83</v>
      </c>
      <c r="G79" s="31">
        <f t="shared" si="4"/>
        <v>0</v>
      </c>
      <c r="H79" s="29">
        <f t="shared" si="5"/>
        <v>0</v>
      </c>
      <c r="I79" s="313"/>
      <c r="J79" s="4"/>
      <c r="K79" s="4"/>
      <c r="L79" s="4"/>
      <c r="M79" s="4"/>
      <c r="N79" s="4"/>
      <c r="O79" s="4"/>
      <c r="P79" s="4"/>
      <c r="Q79" s="4"/>
      <c r="R79" s="4"/>
      <c r="S79" s="241"/>
    </row>
    <row r="80" spans="1:19" ht="30.75" hidden="1" customHeight="1" x14ac:dyDescent="0.25">
      <c r="A80" s="240">
        <v>5.7099999999999902</v>
      </c>
      <c r="B80" s="3" t="s">
        <v>1865</v>
      </c>
      <c r="C80" s="69" t="s">
        <v>1800</v>
      </c>
      <c r="D80" s="69" t="s">
        <v>3421</v>
      </c>
      <c r="E80" s="25" t="s">
        <v>530</v>
      </c>
      <c r="F80" s="29">
        <v>38.36</v>
      </c>
      <c r="G80" s="31">
        <f t="shared" si="4"/>
        <v>0</v>
      </c>
      <c r="H80" s="29">
        <f t="shared" si="5"/>
        <v>0</v>
      </c>
      <c r="I80" s="313"/>
      <c r="J80" s="4"/>
      <c r="K80" s="4"/>
      <c r="L80" s="4"/>
      <c r="M80" s="4"/>
      <c r="N80" s="4"/>
      <c r="O80" s="4"/>
      <c r="P80" s="4"/>
      <c r="Q80" s="4"/>
      <c r="R80" s="4"/>
      <c r="S80" s="241"/>
    </row>
    <row r="81" spans="1:19" ht="30.75" hidden="1" customHeight="1" x14ac:dyDescent="0.25">
      <c r="A81" s="240">
        <v>5.71999999999999</v>
      </c>
      <c r="B81" s="3" t="s">
        <v>1866</v>
      </c>
      <c r="C81" s="69" t="s">
        <v>1800</v>
      </c>
      <c r="D81" s="69" t="s">
        <v>3422</v>
      </c>
      <c r="E81" s="25" t="s">
        <v>528</v>
      </c>
      <c r="F81" s="29">
        <v>5.87</v>
      </c>
      <c r="G81" s="31">
        <f t="shared" si="4"/>
        <v>0</v>
      </c>
      <c r="H81" s="29">
        <f t="shared" si="5"/>
        <v>0</v>
      </c>
      <c r="I81" s="313"/>
      <c r="J81" s="4"/>
      <c r="K81" s="4"/>
      <c r="L81" s="4"/>
      <c r="M81" s="4"/>
      <c r="N81" s="4"/>
      <c r="O81" s="4"/>
      <c r="P81" s="4"/>
      <c r="Q81" s="4"/>
      <c r="R81" s="4"/>
      <c r="S81" s="241"/>
    </row>
    <row r="82" spans="1:19" ht="30.75" hidden="1" customHeight="1" x14ac:dyDescent="0.25">
      <c r="A82" s="240">
        <v>5.7299999999999898</v>
      </c>
      <c r="B82" s="3" t="s">
        <v>1867</v>
      </c>
      <c r="C82" s="69" t="s">
        <v>1800</v>
      </c>
      <c r="D82" s="69" t="s">
        <v>3423</v>
      </c>
      <c r="E82" s="25" t="s">
        <v>528</v>
      </c>
      <c r="F82" s="29">
        <v>9</v>
      </c>
      <c r="G82" s="31">
        <f t="shared" si="4"/>
        <v>0</v>
      </c>
      <c r="H82" s="29">
        <f t="shared" si="5"/>
        <v>0</v>
      </c>
      <c r="I82" s="313"/>
      <c r="J82" s="4"/>
      <c r="K82" s="4"/>
      <c r="L82" s="4"/>
      <c r="M82" s="4"/>
      <c r="N82" s="4"/>
      <c r="O82" s="4"/>
      <c r="P82" s="4"/>
      <c r="Q82" s="4"/>
      <c r="R82" s="4"/>
      <c r="S82" s="241"/>
    </row>
    <row r="83" spans="1:19" ht="30.75" hidden="1" customHeight="1" x14ac:dyDescent="0.25">
      <c r="A83" s="240">
        <v>5.7399999999999904</v>
      </c>
      <c r="B83" s="3" t="s">
        <v>1868</v>
      </c>
      <c r="C83" s="69" t="s">
        <v>1800</v>
      </c>
      <c r="D83" s="69" t="s">
        <v>3424</v>
      </c>
      <c r="E83" s="25" t="s">
        <v>530</v>
      </c>
      <c r="F83" s="29">
        <v>104.88</v>
      </c>
      <c r="G83" s="31">
        <f t="shared" si="4"/>
        <v>0</v>
      </c>
      <c r="H83" s="29">
        <f t="shared" si="5"/>
        <v>0</v>
      </c>
      <c r="I83" s="313"/>
      <c r="J83" s="4"/>
      <c r="K83" s="4"/>
      <c r="L83" s="4"/>
      <c r="M83" s="4"/>
      <c r="N83" s="4"/>
      <c r="O83" s="4"/>
      <c r="P83" s="4"/>
      <c r="Q83" s="4"/>
      <c r="R83" s="4"/>
      <c r="S83" s="241"/>
    </row>
    <row r="84" spans="1:19" ht="30.75" hidden="1" customHeight="1" x14ac:dyDescent="0.25">
      <c r="A84" s="240">
        <v>5.7499999999999902</v>
      </c>
      <c r="B84" s="3" t="s">
        <v>1869</v>
      </c>
      <c r="C84" s="69" t="s">
        <v>1800</v>
      </c>
      <c r="D84" s="69" t="s">
        <v>3425</v>
      </c>
      <c r="E84" s="25" t="s">
        <v>530</v>
      </c>
      <c r="F84" s="29">
        <v>216.99</v>
      </c>
      <c r="G84" s="31">
        <f t="shared" si="4"/>
        <v>0</v>
      </c>
      <c r="H84" s="29">
        <f t="shared" si="5"/>
        <v>0</v>
      </c>
      <c r="I84" s="313"/>
      <c r="J84" s="4"/>
      <c r="K84" s="4"/>
      <c r="L84" s="4"/>
      <c r="M84" s="4"/>
      <c r="N84" s="4"/>
      <c r="O84" s="4"/>
      <c r="P84" s="4"/>
      <c r="Q84" s="4"/>
      <c r="R84" s="4"/>
      <c r="S84" s="241"/>
    </row>
    <row r="85" spans="1:19" ht="30.75" hidden="1" customHeight="1" x14ac:dyDescent="0.25">
      <c r="A85" s="240">
        <v>5.75999999999999</v>
      </c>
      <c r="B85" s="3" t="s">
        <v>1870</v>
      </c>
      <c r="C85" s="69" t="s">
        <v>1800</v>
      </c>
      <c r="D85" s="69" t="s">
        <v>3426</v>
      </c>
      <c r="E85" s="25" t="s">
        <v>530</v>
      </c>
      <c r="F85" s="29">
        <v>249.78</v>
      </c>
      <c r="G85" s="31">
        <f t="shared" si="4"/>
        <v>0</v>
      </c>
      <c r="H85" s="29">
        <f t="shared" si="5"/>
        <v>0</v>
      </c>
      <c r="I85" s="313"/>
      <c r="J85" s="4"/>
      <c r="K85" s="4"/>
      <c r="L85" s="4"/>
      <c r="M85" s="4"/>
      <c r="N85" s="4"/>
      <c r="O85" s="4"/>
      <c r="P85" s="4"/>
      <c r="Q85" s="4"/>
      <c r="R85" s="4"/>
      <c r="S85" s="241"/>
    </row>
    <row r="86" spans="1:19" ht="30.75" hidden="1" customHeight="1" x14ac:dyDescent="0.25">
      <c r="A86" s="240">
        <v>5.7699999999999898</v>
      </c>
      <c r="B86" s="3" t="s">
        <v>1871</v>
      </c>
      <c r="C86" s="69" t="s">
        <v>1800</v>
      </c>
      <c r="D86" s="69" t="s">
        <v>3427</v>
      </c>
      <c r="E86" s="25" t="s">
        <v>530</v>
      </c>
      <c r="F86" s="29">
        <v>113.48</v>
      </c>
      <c r="G86" s="31">
        <f t="shared" si="4"/>
        <v>0</v>
      </c>
      <c r="H86" s="29">
        <f t="shared" si="5"/>
        <v>0</v>
      </c>
      <c r="I86" s="313"/>
      <c r="J86" s="4"/>
      <c r="K86" s="4"/>
      <c r="L86" s="4"/>
      <c r="M86" s="4"/>
      <c r="N86" s="4"/>
      <c r="O86" s="4"/>
      <c r="P86" s="4"/>
      <c r="Q86" s="4"/>
      <c r="R86" s="4"/>
      <c r="S86" s="241"/>
    </row>
    <row r="87" spans="1:19" ht="30.75" hidden="1" customHeight="1" x14ac:dyDescent="0.25">
      <c r="A87" s="240">
        <v>5.7799999999999896</v>
      </c>
      <c r="B87" s="3" t="s">
        <v>1872</v>
      </c>
      <c r="C87" s="69" t="s">
        <v>1800</v>
      </c>
      <c r="D87" s="69" t="s">
        <v>3428</v>
      </c>
      <c r="E87" s="25" t="s">
        <v>530</v>
      </c>
      <c r="F87" s="29">
        <v>49.47</v>
      </c>
      <c r="G87" s="31">
        <f t="shared" si="4"/>
        <v>0</v>
      </c>
      <c r="H87" s="29">
        <f t="shared" si="5"/>
        <v>0</v>
      </c>
      <c r="I87" s="313"/>
      <c r="J87" s="4"/>
      <c r="K87" s="4"/>
      <c r="L87" s="4"/>
      <c r="M87" s="4"/>
      <c r="N87" s="4"/>
      <c r="O87" s="4"/>
      <c r="P87" s="4"/>
      <c r="Q87" s="4"/>
      <c r="R87" s="4"/>
      <c r="S87" s="241"/>
    </row>
    <row r="88" spans="1:19" ht="30.75" hidden="1" customHeight="1" x14ac:dyDescent="0.25">
      <c r="A88" s="240">
        <v>5.7899999999999903</v>
      </c>
      <c r="B88" s="3" t="s">
        <v>1873</v>
      </c>
      <c r="C88" s="69" t="s">
        <v>1800</v>
      </c>
      <c r="D88" s="69" t="s">
        <v>3429</v>
      </c>
      <c r="E88" s="25" t="s">
        <v>528</v>
      </c>
      <c r="F88" s="29">
        <v>8.3699999999999992</v>
      </c>
      <c r="G88" s="31">
        <f t="shared" si="4"/>
        <v>0</v>
      </c>
      <c r="H88" s="29">
        <f t="shared" si="5"/>
        <v>0</v>
      </c>
      <c r="I88" s="313"/>
      <c r="J88" s="4"/>
      <c r="K88" s="4"/>
      <c r="L88" s="4"/>
      <c r="M88" s="4"/>
      <c r="N88" s="4"/>
      <c r="O88" s="4"/>
      <c r="P88" s="4"/>
      <c r="Q88" s="4"/>
      <c r="R88" s="4"/>
      <c r="S88" s="241"/>
    </row>
    <row r="89" spans="1:19" ht="30.75" hidden="1" customHeight="1" x14ac:dyDescent="0.25">
      <c r="A89" s="240">
        <v>5.7999999999999901</v>
      </c>
      <c r="B89" s="3" t="s">
        <v>1874</v>
      </c>
      <c r="C89" s="69" t="s">
        <v>1800</v>
      </c>
      <c r="D89" s="69" t="s">
        <v>3430</v>
      </c>
      <c r="E89" s="25" t="s">
        <v>528</v>
      </c>
      <c r="F89" s="29">
        <v>11.5</v>
      </c>
      <c r="G89" s="31">
        <f t="shared" si="4"/>
        <v>0</v>
      </c>
      <c r="H89" s="29">
        <f t="shared" si="5"/>
        <v>0</v>
      </c>
      <c r="I89" s="313"/>
      <c r="J89" s="4"/>
      <c r="K89" s="4"/>
      <c r="L89" s="4"/>
      <c r="M89" s="4"/>
      <c r="N89" s="4"/>
      <c r="O89" s="4"/>
      <c r="P89" s="4"/>
      <c r="Q89" s="4"/>
      <c r="R89" s="4"/>
      <c r="S89" s="241"/>
    </row>
    <row r="90" spans="1:19" ht="30.75" hidden="1" customHeight="1" x14ac:dyDescent="0.25">
      <c r="A90" s="240">
        <v>5.8099999999999898</v>
      </c>
      <c r="B90" s="3" t="s">
        <v>1875</v>
      </c>
      <c r="C90" s="69" t="s">
        <v>1800</v>
      </c>
      <c r="D90" s="69" t="s">
        <v>3431</v>
      </c>
      <c r="E90" s="25" t="s">
        <v>530</v>
      </c>
      <c r="F90" s="29">
        <v>63.8</v>
      </c>
      <c r="G90" s="31">
        <f t="shared" si="4"/>
        <v>0</v>
      </c>
      <c r="H90" s="29">
        <f t="shared" si="5"/>
        <v>0</v>
      </c>
      <c r="I90" s="313"/>
      <c r="J90" s="4"/>
      <c r="K90" s="4"/>
      <c r="L90" s="4"/>
      <c r="M90" s="4"/>
      <c r="N90" s="4"/>
      <c r="O90" s="4"/>
      <c r="P90" s="4"/>
      <c r="Q90" s="4"/>
      <c r="R90" s="4"/>
      <c r="S90" s="241"/>
    </row>
    <row r="91" spans="1:19" ht="30.75" hidden="1" customHeight="1" x14ac:dyDescent="0.25">
      <c r="A91" s="240">
        <v>5.8199999999999896</v>
      </c>
      <c r="B91" s="3" t="s">
        <v>1876</v>
      </c>
      <c r="C91" s="69" t="s">
        <v>1800</v>
      </c>
      <c r="D91" s="69" t="s">
        <v>3432</v>
      </c>
      <c r="E91" s="25" t="s">
        <v>530</v>
      </c>
      <c r="F91" s="29">
        <v>128.62</v>
      </c>
      <c r="G91" s="31">
        <f t="shared" si="4"/>
        <v>0</v>
      </c>
      <c r="H91" s="29">
        <f t="shared" si="5"/>
        <v>0</v>
      </c>
      <c r="I91" s="313"/>
      <c r="J91" s="4"/>
      <c r="K91" s="4"/>
      <c r="L91" s="4"/>
      <c r="M91" s="4"/>
      <c r="N91" s="4"/>
      <c r="O91" s="4"/>
      <c r="P91" s="4"/>
      <c r="Q91" s="4"/>
      <c r="R91" s="4"/>
      <c r="S91" s="241"/>
    </row>
    <row r="92" spans="1:19" ht="30.75" hidden="1" customHeight="1" x14ac:dyDescent="0.25">
      <c r="A92" s="240">
        <v>5.8299999999999796</v>
      </c>
      <c r="B92" s="3" t="s">
        <v>1877</v>
      </c>
      <c r="C92" s="69" t="s">
        <v>1800</v>
      </c>
      <c r="D92" s="69" t="s">
        <v>3433</v>
      </c>
      <c r="E92" s="25" t="s">
        <v>530</v>
      </c>
      <c r="F92" s="29">
        <v>195.93</v>
      </c>
      <c r="G92" s="31">
        <f t="shared" si="4"/>
        <v>0</v>
      </c>
      <c r="H92" s="29">
        <f t="shared" si="5"/>
        <v>0</v>
      </c>
      <c r="I92" s="313"/>
      <c r="J92" s="4"/>
      <c r="K92" s="4"/>
      <c r="L92" s="4"/>
      <c r="M92" s="4"/>
      <c r="N92" s="4"/>
      <c r="O92" s="4"/>
      <c r="P92" s="4"/>
      <c r="Q92" s="4"/>
      <c r="R92" s="4"/>
      <c r="S92" s="241"/>
    </row>
    <row r="93" spans="1:19" ht="30.75" hidden="1" customHeight="1" x14ac:dyDescent="0.25">
      <c r="A93" s="240">
        <v>5.8399999999999803</v>
      </c>
      <c r="B93" s="3" t="s">
        <v>1878</v>
      </c>
      <c r="C93" s="69" t="s">
        <v>1800</v>
      </c>
      <c r="D93" s="69" t="s">
        <v>3434</v>
      </c>
      <c r="E93" s="25" t="s">
        <v>530</v>
      </c>
      <c r="F93" s="29">
        <v>71.31</v>
      </c>
      <c r="G93" s="31">
        <f t="shared" si="4"/>
        <v>0</v>
      </c>
      <c r="H93" s="29">
        <f t="shared" si="5"/>
        <v>0</v>
      </c>
      <c r="I93" s="313"/>
      <c r="J93" s="4"/>
      <c r="K93" s="4"/>
      <c r="L93" s="4"/>
      <c r="M93" s="4"/>
      <c r="N93" s="4"/>
      <c r="O93" s="4"/>
      <c r="P93" s="4"/>
      <c r="Q93" s="4"/>
      <c r="R93" s="4"/>
      <c r="S93" s="241"/>
    </row>
    <row r="94" spans="1:19" ht="30.75" hidden="1" customHeight="1" x14ac:dyDescent="0.25">
      <c r="A94" s="240">
        <v>5.8499999999999801</v>
      </c>
      <c r="B94" s="3" t="s">
        <v>1879</v>
      </c>
      <c r="C94" s="69" t="s">
        <v>1800</v>
      </c>
      <c r="D94" s="69" t="s">
        <v>3435</v>
      </c>
      <c r="E94" s="25" t="s">
        <v>530</v>
      </c>
      <c r="F94" s="29">
        <v>64.06</v>
      </c>
      <c r="G94" s="31">
        <f t="shared" si="4"/>
        <v>0</v>
      </c>
      <c r="H94" s="29">
        <f t="shared" si="5"/>
        <v>0</v>
      </c>
      <c r="I94" s="313"/>
      <c r="J94" s="4"/>
      <c r="K94" s="4"/>
      <c r="L94" s="4"/>
      <c r="M94" s="4"/>
      <c r="N94" s="4"/>
      <c r="O94" s="4"/>
      <c r="P94" s="4"/>
      <c r="Q94" s="4"/>
      <c r="R94" s="4"/>
      <c r="S94" s="241"/>
    </row>
    <row r="95" spans="1:19" ht="30.75" hidden="1" customHeight="1" x14ac:dyDescent="0.25">
      <c r="A95" s="240">
        <v>5.8599999999999799</v>
      </c>
      <c r="B95" s="3" t="s">
        <v>1880</v>
      </c>
      <c r="C95" s="69" t="s">
        <v>1800</v>
      </c>
      <c r="D95" s="69" t="s">
        <v>3436</v>
      </c>
      <c r="E95" s="25" t="s">
        <v>528</v>
      </c>
      <c r="F95" s="29">
        <v>7.88</v>
      </c>
      <c r="G95" s="31">
        <f t="shared" si="4"/>
        <v>0</v>
      </c>
      <c r="H95" s="29">
        <f t="shared" si="5"/>
        <v>0</v>
      </c>
      <c r="I95" s="313"/>
      <c r="J95" s="4"/>
      <c r="K95" s="4"/>
      <c r="L95" s="4"/>
      <c r="M95" s="4"/>
      <c r="N95" s="4"/>
      <c r="O95" s="4"/>
      <c r="P95" s="4"/>
      <c r="Q95" s="4"/>
      <c r="R95" s="4"/>
      <c r="S95" s="241"/>
    </row>
    <row r="96" spans="1:19" ht="30.75" hidden="1" customHeight="1" x14ac:dyDescent="0.25">
      <c r="A96" s="240">
        <v>5.8699999999999797</v>
      </c>
      <c r="B96" s="3" t="s">
        <v>1881</v>
      </c>
      <c r="C96" s="69" t="s">
        <v>1800</v>
      </c>
      <c r="D96" s="69" t="s">
        <v>3437</v>
      </c>
      <c r="E96" s="25" t="s">
        <v>528</v>
      </c>
      <c r="F96" s="29">
        <v>7.57</v>
      </c>
      <c r="G96" s="31">
        <f t="shared" si="4"/>
        <v>0</v>
      </c>
      <c r="H96" s="29">
        <f t="shared" si="5"/>
        <v>0</v>
      </c>
      <c r="I96" s="313"/>
      <c r="J96" s="4"/>
      <c r="K96" s="4"/>
      <c r="L96" s="4"/>
      <c r="M96" s="4"/>
      <c r="N96" s="4"/>
      <c r="O96" s="4"/>
      <c r="P96" s="4"/>
      <c r="Q96" s="4"/>
      <c r="R96" s="4"/>
      <c r="S96" s="241"/>
    </row>
    <row r="97" spans="1:19" ht="30.75" hidden="1" customHeight="1" x14ac:dyDescent="0.25">
      <c r="A97" s="240">
        <v>5.8799999999999804</v>
      </c>
      <c r="B97" s="3" t="s">
        <v>1925</v>
      </c>
      <c r="C97" s="69" t="s">
        <v>1924</v>
      </c>
      <c r="D97" s="69" t="s">
        <v>3438</v>
      </c>
      <c r="E97" s="25" t="s">
        <v>531</v>
      </c>
      <c r="F97" s="29">
        <v>9.7100000000000009</v>
      </c>
      <c r="G97" s="31">
        <f t="shared" ref="G97:G160" si="6">SUM(J97:S97)</f>
        <v>0</v>
      </c>
      <c r="H97" s="29">
        <f t="shared" ref="H97:H160" si="7">F97*G97</f>
        <v>0</v>
      </c>
      <c r="I97" s="313"/>
      <c r="J97" s="4"/>
      <c r="K97" s="4"/>
      <c r="L97" s="4"/>
      <c r="M97" s="4"/>
      <c r="N97" s="4"/>
      <c r="O97" s="4"/>
      <c r="P97" s="4"/>
      <c r="Q97" s="4"/>
      <c r="R97" s="4"/>
      <c r="S97" s="241"/>
    </row>
    <row r="98" spans="1:19" ht="30.75" hidden="1" customHeight="1" x14ac:dyDescent="0.25">
      <c r="A98" s="240">
        <v>5.8899999999999801</v>
      </c>
      <c r="B98" s="3" t="s">
        <v>1926</v>
      </c>
      <c r="C98" s="69" t="s">
        <v>1924</v>
      </c>
      <c r="D98" s="69" t="s">
        <v>3439</v>
      </c>
      <c r="E98" s="25" t="s">
        <v>531</v>
      </c>
      <c r="F98" s="29">
        <v>26.89</v>
      </c>
      <c r="G98" s="31">
        <f t="shared" si="6"/>
        <v>0</v>
      </c>
      <c r="H98" s="29">
        <f t="shared" si="7"/>
        <v>0</v>
      </c>
      <c r="I98" s="313"/>
      <c r="J98" s="4"/>
      <c r="K98" s="4"/>
      <c r="L98" s="4"/>
      <c r="M98" s="4"/>
      <c r="N98" s="4"/>
      <c r="O98" s="4"/>
      <c r="P98" s="4"/>
      <c r="Q98" s="4"/>
      <c r="R98" s="4"/>
      <c r="S98" s="241"/>
    </row>
    <row r="99" spans="1:19" ht="30.75" hidden="1" customHeight="1" x14ac:dyDescent="0.25">
      <c r="A99" s="240">
        <v>5.8999999999999799</v>
      </c>
      <c r="B99" s="3" t="s">
        <v>1927</v>
      </c>
      <c r="C99" s="69" t="s">
        <v>1924</v>
      </c>
      <c r="D99" s="69" t="s">
        <v>3440</v>
      </c>
      <c r="E99" s="25" t="s">
        <v>531</v>
      </c>
      <c r="F99" s="29">
        <v>69.94</v>
      </c>
      <c r="G99" s="31">
        <f t="shared" si="6"/>
        <v>0</v>
      </c>
      <c r="H99" s="29">
        <f t="shared" si="7"/>
        <v>0</v>
      </c>
      <c r="I99" s="313"/>
      <c r="J99" s="4"/>
      <c r="K99" s="4"/>
      <c r="L99" s="4"/>
      <c r="M99" s="4"/>
      <c r="N99" s="4"/>
      <c r="O99" s="4"/>
      <c r="P99" s="4"/>
      <c r="Q99" s="4"/>
      <c r="R99" s="4"/>
      <c r="S99" s="241"/>
    </row>
    <row r="100" spans="1:19" ht="30.75" hidden="1" customHeight="1" x14ac:dyDescent="0.25">
      <c r="A100" s="240">
        <v>5.9099999999999797</v>
      </c>
      <c r="B100" s="3" t="s">
        <v>1992</v>
      </c>
      <c r="C100" s="69" t="s">
        <v>1988</v>
      </c>
      <c r="D100" s="69" t="s">
        <v>3441</v>
      </c>
      <c r="E100" s="25" t="s">
        <v>529</v>
      </c>
      <c r="F100" s="29">
        <v>14.7</v>
      </c>
      <c r="G100" s="31">
        <f t="shared" si="6"/>
        <v>0</v>
      </c>
      <c r="H100" s="29">
        <f t="shared" si="7"/>
        <v>0</v>
      </c>
      <c r="I100" s="313"/>
      <c r="J100" s="4"/>
      <c r="K100" s="4"/>
      <c r="L100" s="4"/>
      <c r="M100" s="4"/>
      <c r="N100" s="4"/>
      <c r="O100" s="4"/>
      <c r="P100" s="4"/>
      <c r="Q100" s="4"/>
      <c r="R100" s="4"/>
      <c r="S100" s="241"/>
    </row>
    <row r="101" spans="1:19" ht="30.75" hidden="1" customHeight="1" x14ac:dyDescent="0.25">
      <c r="A101" s="240">
        <v>5.9199999999999804</v>
      </c>
      <c r="B101" s="3" t="s">
        <v>1993</v>
      </c>
      <c r="C101" s="69" t="s">
        <v>1989</v>
      </c>
      <c r="D101" s="69" t="s">
        <v>3442</v>
      </c>
      <c r="E101" s="25" t="s">
        <v>529</v>
      </c>
      <c r="F101" s="29">
        <v>2.62</v>
      </c>
      <c r="G101" s="31">
        <f t="shared" si="6"/>
        <v>0</v>
      </c>
      <c r="H101" s="29">
        <f t="shared" si="7"/>
        <v>0</v>
      </c>
      <c r="I101" s="313"/>
      <c r="J101" s="4"/>
      <c r="K101" s="4"/>
      <c r="L101" s="4"/>
      <c r="M101" s="4"/>
      <c r="N101" s="4"/>
      <c r="O101" s="4"/>
      <c r="P101" s="4"/>
      <c r="Q101" s="4"/>
      <c r="R101" s="4"/>
      <c r="S101" s="241"/>
    </row>
    <row r="102" spans="1:19" ht="30.75" hidden="1" customHeight="1" x14ac:dyDescent="0.25">
      <c r="A102" s="240">
        <v>5.9299999999999802</v>
      </c>
      <c r="B102" s="3" t="s">
        <v>1994</v>
      </c>
      <c r="C102" s="69" t="s">
        <v>1990</v>
      </c>
      <c r="D102" s="69" t="s">
        <v>3443</v>
      </c>
      <c r="E102" s="25" t="s">
        <v>530</v>
      </c>
      <c r="F102" s="29">
        <v>19.440000000000001</v>
      </c>
      <c r="G102" s="31">
        <f t="shared" si="6"/>
        <v>0</v>
      </c>
      <c r="H102" s="29">
        <f t="shared" si="7"/>
        <v>0</v>
      </c>
      <c r="I102" s="313"/>
      <c r="J102" s="4"/>
      <c r="K102" s="4"/>
      <c r="L102" s="4"/>
      <c r="M102" s="4"/>
      <c r="N102" s="4"/>
      <c r="O102" s="4"/>
      <c r="P102" s="4"/>
      <c r="Q102" s="4"/>
      <c r="R102" s="4"/>
      <c r="S102" s="241"/>
    </row>
    <row r="103" spans="1:19" ht="30.75" hidden="1" customHeight="1" x14ac:dyDescent="0.25">
      <c r="A103" s="240">
        <v>5.93999999999998</v>
      </c>
      <c r="B103" s="3" t="s">
        <v>1995</v>
      </c>
      <c r="C103" s="69" t="s">
        <v>1990</v>
      </c>
      <c r="D103" s="69" t="s">
        <v>3444</v>
      </c>
      <c r="E103" s="25" t="s">
        <v>530</v>
      </c>
      <c r="F103" s="29">
        <v>7.58</v>
      </c>
      <c r="G103" s="31">
        <f t="shared" si="6"/>
        <v>0</v>
      </c>
      <c r="H103" s="29">
        <f t="shared" si="7"/>
        <v>0</v>
      </c>
      <c r="I103" s="313"/>
      <c r="J103" s="4"/>
      <c r="K103" s="4"/>
      <c r="L103" s="4"/>
      <c r="M103" s="4"/>
      <c r="N103" s="4"/>
      <c r="O103" s="4"/>
      <c r="P103" s="4"/>
      <c r="Q103" s="4"/>
      <c r="R103" s="4"/>
      <c r="S103" s="241"/>
    </row>
    <row r="104" spans="1:19" ht="30.75" hidden="1" customHeight="1" x14ac:dyDescent="0.25">
      <c r="A104" s="240">
        <v>5.9499999999999797</v>
      </c>
      <c r="B104" s="3" t="s">
        <v>1996</v>
      </c>
      <c r="C104" s="69" t="s">
        <v>1990</v>
      </c>
      <c r="D104" s="69" t="s">
        <v>2016</v>
      </c>
      <c r="E104" s="25" t="s">
        <v>530</v>
      </c>
      <c r="F104" s="29">
        <v>4.87</v>
      </c>
      <c r="G104" s="31">
        <f t="shared" si="6"/>
        <v>0</v>
      </c>
      <c r="H104" s="29">
        <f t="shared" si="7"/>
        <v>0</v>
      </c>
      <c r="I104" s="313"/>
      <c r="J104" s="4"/>
      <c r="K104" s="4"/>
      <c r="L104" s="4"/>
      <c r="M104" s="4"/>
      <c r="N104" s="4"/>
      <c r="O104" s="4"/>
      <c r="P104" s="4"/>
      <c r="Q104" s="4"/>
      <c r="R104" s="4"/>
      <c r="S104" s="241"/>
    </row>
    <row r="105" spans="1:19" ht="30.75" hidden="1" customHeight="1" x14ac:dyDescent="0.25">
      <c r="A105" s="240">
        <v>5.9599999999999804</v>
      </c>
      <c r="B105" s="3" t="s">
        <v>1997</v>
      </c>
      <c r="C105" s="69" t="s">
        <v>3445</v>
      </c>
      <c r="D105" s="69" t="s">
        <v>3446</v>
      </c>
      <c r="E105" s="25" t="s">
        <v>530</v>
      </c>
      <c r="F105" s="29">
        <v>12.29</v>
      </c>
      <c r="G105" s="31">
        <f t="shared" si="6"/>
        <v>0</v>
      </c>
      <c r="H105" s="29">
        <f t="shared" si="7"/>
        <v>0</v>
      </c>
      <c r="I105" s="313"/>
      <c r="J105" s="4"/>
      <c r="K105" s="4"/>
      <c r="L105" s="4"/>
      <c r="M105" s="4"/>
      <c r="N105" s="4"/>
      <c r="O105" s="4"/>
      <c r="P105" s="4"/>
      <c r="Q105" s="4"/>
      <c r="R105" s="4"/>
      <c r="S105" s="241"/>
    </row>
    <row r="106" spans="1:19" ht="30.75" hidden="1" customHeight="1" x14ac:dyDescent="0.25">
      <c r="A106" s="240">
        <v>5.9699999999999802</v>
      </c>
      <c r="B106" s="3" t="s">
        <v>1998</v>
      </c>
      <c r="C106" s="69" t="s">
        <v>3445</v>
      </c>
      <c r="D106" s="69" t="s">
        <v>3447</v>
      </c>
      <c r="E106" s="25" t="s">
        <v>530</v>
      </c>
      <c r="F106" s="29">
        <v>5.93</v>
      </c>
      <c r="G106" s="31">
        <f t="shared" si="6"/>
        <v>0</v>
      </c>
      <c r="H106" s="29">
        <f t="shared" si="7"/>
        <v>0</v>
      </c>
      <c r="I106" s="313"/>
      <c r="J106" s="4"/>
      <c r="K106" s="4"/>
      <c r="L106" s="4"/>
      <c r="M106" s="4"/>
      <c r="N106" s="4"/>
      <c r="O106" s="4"/>
      <c r="P106" s="4"/>
      <c r="Q106" s="4"/>
      <c r="R106" s="4"/>
      <c r="S106" s="241"/>
    </row>
    <row r="107" spans="1:19" ht="30.75" hidden="1" customHeight="1" x14ac:dyDescent="0.25">
      <c r="A107" s="240">
        <v>5.97999999999998</v>
      </c>
      <c r="B107" s="3" t="s">
        <v>1999</v>
      </c>
      <c r="C107" s="69" t="s">
        <v>3445</v>
      </c>
      <c r="D107" s="69" t="s">
        <v>3448</v>
      </c>
      <c r="E107" s="25" t="s">
        <v>531</v>
      </c>
      <c r="F107" s="29">
        <v>6.87</v>
      </c>
      <c r="G107" s="31">
        <f t="shared" si="6"/>
        <v>0</v>
      </c>
      <c r="H107" s="29">
        <f t="shared" si="7"/>
        <v>0</v>
      </c>
      <c r="I107" s="313"/>
      <c r="J107" s="4"/>
      <c r="K107" s="4"/>
      <c r="L107" s="4"/>
      <c r="M107" s="4"/>
      <c r="N107" s="4"/>
      <c r="O107" s="4"/>
      <c r="P107" s="4"/>
      <c r="Q107" s="4"/>
      <c r="R107" s="4"/>
      <c r="S107" s="241"/>
    </row>
    <row r="108" spans="1:19" ht="30.75" hidden="1" customHeight="1" x14ac:dyDescent="0.25">
      <c r="A108" s="240">
        <v>5.9899999999999798</v>
      </c>
      <c r="B108" s="3" t="s">
        <v>2000</v>
      </c>
      <c r="C108" s="69" t="s">
        <v>3445</v>
      </c>
      <c r="D108" s="69" t="s">
        <v>3449</v>
      </c>
      <c r="E108" s="25" t="s">
        <v>530</v>
      </c>
      <c r="F108" s="29">
        <v>16.239999999999998</v>
      </c>
      <c r="G108" s="31">
        <f t="shared" si="6"/>
        <v>0</v>
      </c>
      <c r="H108" s="29">
        <f t="shared" si="7"/>
        <v>0</v>
      </c>
      <c r="I108" s="313"/>
      <c r="J108" s="4"/>
      <c r="K108" s="4"/>
      <c r="L108" s="4"/>
      <c r="M108" s="4"/>
      <c r="N108" s="4"/>
      <c r="O108" s="4"/>
      <c r="P108" s="4"/>
      <c r="Q108" s="4"/>
      <c r="R108" s="4"/>
      <c r="S108" s="241"/>
    </row>
    <row r="109" spans="1:19" ht="30.75" hidden="1" customHeight="1" x14ac:dyDescent="0.25">
      <c r="A109" s="321">
        <v>5.0999999999999996</v>
      </c>
      <c r="B109" s="3" t="s">
        <v>2001</v>
      </c>
      <c r="C109" s="69" t="s">
        <v>3450</v>
      </c>
      <c r="D109" s="69" t="s">
        <v>2017</v>
      </c>
      <c r="E109" s="25" t="s">
        <v>529</v>
      </c>
      <c r="F109" s="29">
        <v>26.6</v>
      </c>
      <c r="G109" s="31">
        <f t="shared" si="6"/>
        <v>0</v>
      </c>
      <c r="H109" s="29">
        <f t="shared" si="7"/>
        <v>0</v>
      </c>
      <c r="I109" s="313"/>
      <c r="J109" s="4"/>
      <c r="K109" s="4"/>
      <c r="L109" s="4"/>
      <c r="M109" s="4"/>
      <c r="N109" s="4"/>
      <c r="O109" s="4"/>
      <c r="P109" s="4"/>
      <c r="Q109" s="4"/>
      <c r="R109" s="4"/>
      <c r="S109" s="241"/>
    </row>
    <row r="110" spans="1:19" ht="30.75" hidden="1" customHeight="1" x14ac:dyDescent="0.25">
      <c r="A110" s="321">
        <v>5.101</v>
      </c>
      <c r="B110" s="3" t="s">
        <v>2002</v>
      </c>
      <c r="C110" s="69" t="s">
        <v>3450</v>
      </c>
      <c r="D110" s="69" t="s">
        <v>2018</v>
      </c>
      <c r="E110" s="25" t="s">
        <v>529</v>
      </c>
      <c r="F110" s="29">
        <v>25.23</v>
      </c>
      <c r="G110" s="31">
        <f t="shared" si="6"/>
        <v>0</v>
      </c>
      <c r="H110" s="29">
        <f t="shared" si="7"/>
        <v>0</v>
      </c>
      <c r="I110" s="313"/>
      <c r="J110" s="4"/>
      <c r="K110" s="4"/>
      <c r="L110" s="4"/>
      <c r="M110" s="4"/>
      <c r="N110" s="4"/>
      <c r="O110" s="4"/>
      <c r="P110" s="4"/>
      <c r="Q110" s="4"/>
      <c r="R110" s="4"/>
      <c r="S110" s="241"/>
    </row>
    <row r="111" spans="1:19" ht="30.75" hidden="1" customHeight="1" x14ac:dyDescent="0.25">
      <c r="A111" s="321">
        <v>5.1020000000000003</v>
      </c>
      <c r="B111" s="3" t="s">
        <v>2003</v>
      </c>
      <c r="C111" s="69" t="s">
        <v>3450</v>
      </c>
      <c r="D111" s="69" t="s">
        <v>2019</v>
      </c>
      <c r="E111" s="25" t="s">
        <v>529</v>
      </c>
      <c r="F111" s="29">
        <v>36.14</v>
      </c>
      <c r="G111" s="31">
        <f t="shared" si="6"/>
        <v>0</v>
      </c>
      <c r="H111" s="29">
        <f t="shared" si="7"/>
        <v>0</v>
      </c>
      <c r="I111" s="313"/>
      <c r="J111" s="4"/>
      <c r="K111" s="4"/>
      <c r="L111" s="4"/>
      <c r="M111" s="4"/>
      <c r="N111" s="4"/>
      <c r="O111" s="4"/>
      <c r="P111" s="4"/>
      <c r="Q111" s="4"/>
      <c r="R111" s="4"/>
      <c r="S111" s="241"/>
    </row>
    <row r="112" spans="1:19" ht="30.75" hidden="1" customHeight="1" x14ac:dyDescent="0.25">
      <c r="A112" s="321">
        <v>5.1029999999999998</v>
      </c>
      <c r="B112" s="3" t="s">
        <v>2004</v>
      </c>
      <c r="C112" s="69" t="s">
        <v>3450</v>
      </c>
      <c r="D112" s="69" t="s">
        <v>2020</v>
      </c>
      <c r="E112" s="25" t="s">
        <v>529</v>
      </c>
      <c r="F112" s="29">
        <v>27.72</v>
      </c>
      <c r="G112" s="31">
        <f t="shared" si="6"/>
        <v>0</v>
      </c>
      <c r="H112" s="29">
        <f t="shared" si="7"/>
        <v>0</v>
      </c>
      <c r="I112" s="313"/>
      <c r="J112" s="4"/>
      <c r="K112" s="4"/>
      <c r="L112" s="4"/>
      <c r="M112" s="4"/>
      <c r="N112" s="4"/>
      <c r="O112" s="4"/>
      <c r="P112" s="4"/>
      <c r="Q112" s="4"/>
      <c r="R112" s="4"/>
      <c r="S112" s="241"/>
    </row>
    <row r="113" spans="1:19" ht="30.75" hidden="1" customHeight="1" x14ac:dyDescent="0.25">
      <c r="A113" s="321">
        <v>5.1040000000000001</v>
      </c>
      <c r="B113" s="3" t="s">
        <v>2005</v>
      </c>
      <c r="C113" s="69" t="s">
        <v>3450</v>
      </c>
      <c r="D113" s="69" t="s">
        <v>3451</v>
      </c>
      <c r="E113" s="25" t="s">
        <v>529</v>
      </c>
      <c r="F113" s="29">
        <v>2.23</v>
      </c>
      <c r="G113" s="31">
        <f t="shared" si="6"/>
        <v>0</v>
      </c>
      <c r="H113" s="29">
        <f t="shared" si="7"/>
        <v>0</v>
      </c>
      <c r="I113" s="313"/>
      <c r="J113" s="4"/>
      <c r="K113" s="4"/>
      <c r="L113" s="4"/>
      <c r="M113" s="4"/>
      <c r="N113" s="4"/>
      <c r="O113" s="4"/>
      <c r="P113" s="4"/>
      <c r="Q113" s="4"/>
      <c r="R113" s="4"/>
      <c r="S113" s="241"/>
    </row>
    <row r="114" spans="1:19" ht="30.75" hidden="1" customHeight="1" x14ac:dyDescent="0.25">
      <c r="A114" s="321">
        <v>5.1050000000000004</v>
      </c>
      <c r="B114" s="3" t="s">
        <v>2006</v>
      </c>
      <c r="C114" s="69" t="s">
        <v>3450</v>
      </c>
      <c r="D114" s="69" t="s">
        <v>2021</v>
      </c>
      <c r="E114" s="25" t="s">
        <v>531</v>
      </c>
      <c r="F114" s="29">
        <v>5</v>
      </c>
      <c r="G114" s="31">
        <f t="shared" si="6"/>
        <v>0</v>
      </c>
      <c r="H114" s="29">
        <f t="shared" si="7"/>
        <v>0</v>
      </c>
      <c r="I114" s="313"/>
      <c r="J114" s="4"/>
      <c r="K114" s="4"/>
      <c r="L114" s="4"/>
      <c r="M114" s="4"/>
      <c r="N114" s="4"/>
      <c r="O114" s="4"/>
      <c r="P114" s="4"/>
      <c r="Q114" s="4"/>
      <c r="R114" s="4"/>
      <c r="S114" s="241"/>
    </row>
    <row r="115" spans="1:19" ht="30.75" hidden="1" customHeight="1" x14ac:dyDescent="0.25">
      <c r="A115" s="321">
        <v>5.1059999999999999</v>
      </c>
      <c r="B115" s="3" t="s">
        <v>2007</v>
      </c>
      <c r="C115" s="69" t="s">
        <v>1991</v>
      </c>
      <c r="D115" s="69" t="s">
        <v>3452</v>
      </c>
      <c r="E115" s="25" t="s">
        <v>529</v>
      </c>
      <c r="F115" s="29">
        <v>14.72</v>
      </c>
      <c r="G115" s="31">
        <f t="shared" si="6"/>
        <v>0</v>
      </c>
      <c r="H115" s="29">
        <f t="shared" si="7"/>
        <v>0</v>
      </c>
      <c r="I115" s="313"/>
      <c r="J115" s="4"/>
      <c r="K115" s="4"/>
      <c r="L115" s="4"/>
      <c r="M115" s="4"/>
      <c r="N115" s="4"/>
      <c r="O115" s="4"/>
      <c r="P115" s="4"/>
      <c r="Q115" s="4"/>
      <c r="R115" s="4"/>
      <c r="S115" s="241"/>
    </row>
    <row r="116" spans="1:19" ht="30.75" hidden="1" customHeight="1" x14ac:dyDescent="0.25">
      <c r="A116" s="321">
        <v>5.1070000000000002</v>
      </c>
      <c r="B116" s="3" t="s">
        <v>2008</v>
      </c>
      <c r="C116" s="69" t="s">
        <v>1991</v>
      </c>
      <c r="D116" s="69" t="s">
        <v>3453</v>
      </c>
      <c r="E116" s="25" t="s">
        <v>528</v>
      </c>
      <c r="F116" s="29">
        <v>36.950000000000003</v>
      </c>
      <c r="G116" s="31">
        <f t="shared" si="6"/>
        <v>0</v>
      </c>
      <c r="H116" s="29">
        <f t="shared" si="7"/>
        <v>0</v>
      </c>
      <c r="I116" s="313"/>
      <c r="J116" s="4"/>
      <c r="K116" s="4"/>
      <c r="L116" s="4"/>
      <c r="M116" s="4"/>
      <c r="N116" s="4"/>
      <c r="O116" s="4"/>
      <c r="P116" s="4"/>
      <c r="Q116" s="4"/>
      <c r="R116" s="4"/>
      <c r="S116" s="241"/>
    </row>
    <row r="117" spans="1:19" ht="30.75" hidden="1" customHeight="1" x14ac:dyDescent="0.25">
      <c r="A117" s="321">
        <v>5.1079999999999997</v>
      </c>
      <c r="B117" s="3" t="s">
        <v>2009</v>
      </c>
      <c r="C117" s="69" t="s">
        <v>1991</v>
      </c>
      <c r="D117" s="69" t="s">
        <v>3454</v>
      </c>
      <c r="E117" s="25" t="s">
        <v>529</v>
      </c>
      <c r="F117" s="29">
        <v>31.51</v>
      </c>
      <c r="G117" s="31">
        <f t="shared" si="6"/>
        <v>0</v>
      </c>
      <c r="H117" s="29">
        <f t="shared" si="7"/>
        <v>0</v>
      </c>
      <c r="I117" s="313"/>
      <c r="J117" s="4"/>
      <c r="K117" s="4"/>
      <c r="L117" s="4"/>
      <c r="M117" s="4"/>
      <c r="N117" s="4"/>
      <c r="O117" s="4"/>
      <c r="P117" s="4"/>
      <c r="Q117" s="4"/>
      <c r="R117" s="4"/>
      <c r="S117" s="241"/>
    </row>
    <row r="118" spans="1:19" ht="30.75" hidden="1" customHeight="1" x14ac:dyDescent="0.25">
      <c r="A118" s="321">
        <v>5.109</v>
      </c>
      <c r="B118" s="3" t="s">
        <v>2010</v>
      </c>
      <c r="C118" s="69" t="s">
        <v>1991</v>
      </c>
      <c r="D118" s="69" t="s">
        <v>3455</v>
      </c>
      <c r="E118" s="25" t="s">
        <v>529</v>
      </c>
      <c r="F118" s="29">
        <v>18.809999999999999</v>
      </c>
      <c r="G118" s="31">
        <f t="shared" si="6"/>
        <v>0</v>
      </c>
      <c r="H118" s="29">
        <f t="shared" si="7"/>
        <v>0</v>
      </c>
      <c r="I118" s="313"/>
      <c r="J118" s="4"/>
      <c r="K118" s="4"/>
      <c r="L118" s="4"/>
      <c r="M118" s="4"/>
      <c r="N118" s="4"/>
      <c r="O118" s="4"/>
      <c r="P118" s="4"/>
      <c r="Q118" s="4"/>
      <c r="R118" s="4"/>
      <c r="S118" s="241"/>
    </row>
    <row r="119" spans="1:19" ht="30.75" hidden="1" customHeight="1" x14ac:dyDescent="0.25">
      <c r="A119" s="321">
        <v>5.1100000000000003</v>
      </c>
      <c r="B119" s="3" t="s">
        <v>2011</v>
      </c>
      <c r="C119" s="69" t="s">
        <v>1991</v>
      </c>
      <c r="D119" s="69" t="s">
        <v>3456</v>
      </c>
      <c r="E119" s="25" t="s">
        <v>528</v>
      </c>
      <c r="F119" s="29">
        <v>41.37</v>
      </c>
      <c r="G119" s="31">
        <f t="shared" si="6"/>
        <v>0</v>
      </c>
      <c r="H119" s="29">
        <f t="shared" si="7"/>
        <v>0</v>
      </c>
      <c r="I119" s="313"/>
      <c r="J119" s="4"/>
      <c r="K119" s="4"/>
      <c r="L119" s="4"/>
      <c r="M119" s="4"/>
      <c r="N119" s="4"/>
      <c r="O119" s="4"/>
      <c r="P119" s="4"/>
      <c r="Q119" s="4"/>
      <c r="R119" s="4"/>
      <c r="S119" s="241"/>
    </row>
    <row r="120" spans="1:19" ht="30.75" hidden="1" customHeight="1" x14ac:dyDescent="0.25">
      <c r="A120" s="321">
        <v>5.1109999999999998</v>
      </c>
      <c r="B120" s="3" t="s">
        <v>2012</v>
      </c>
      <c r="C120" s="69" t="s">
        <v>1991</v>
      </c>
      <c r="D120" s="69" t="s">
        <v>3457</v>
      </c>
      <c r="E120" s="25" t="s">
        <v>529</v>
      </c>
      <c r="F120" s="29">
        <v>33.67</v>
      </c>
      <c r="G120" s="31">
        <f t="shared" si="6"/>
        <v>0</v>
      </c>
      <c r="H120" s="29">
        <f t="shared" si="7"/>
        <v>0</v>
      </c>
      <c r="I120" s="313"/>
      <c r="J120" s="4"/>
      <c r="K120" s="4"/>
      <c r="L120" s="4"/>
      <c r="M120" s="4"/>
      <c r="N120" s="4"/>
      <c r="O120" s="4"/>
      <c r="P120" s="4"/>
      <c r="Q120" s="4"/>
      <c r="R120" s="4"/>
      <c r="S120" s="241"/>
    </row>
    <row r="121" spans="1:19" ht="30.75" hidden="1" customHeight="1" x14ac:dyDescent="0.25">
      <c r="A121" s="321">
        <v>5.1120000000000001</v>
      </c>
      <c r="B121" s="3" t="s">
        <v>2013</v>
      </c>
      <c r="C121" s="69" t="s">
        <v>1991</v>
      </c>
      <c r="D121" s="69" t="s">
        <v>3458</v>
      </c>
      <c r="E121" s="25" t="s">
        <v>530</v>
      </c>
      <c r="F121" s="29">
        <v>34.71</v>
      </c>
      <c r="G121" s="31">
        <f t="shared" si="6"/>
        <v>0</v>
      </c>
      <c r="H121" s="29">
        <f t="shared" si="7"/>
        <v>0</v>
      </c>
      <c r="I121" s="313"/>
      <c r="J121" s="4"/>
      <c r="K121" s="4"/>
      <c r="L121" s="4"/>
      <c r="M121" s="4"/>
      <c r="N121" s="4"/>
      <c r="O121" s="4"/>
      <c r="P121" s="4"/>
      <c r="Q121" s="4"/>
      <c r="R121" s="4"/>
      <c r="S121" s="241"/>
    </row>
    <row r="122" spans="1:19" ht="30.75" hidden="1" customHeight="1" x14ac:dyDescent="0.25">
      <c r="A122" s="321">
        <v>5.1130000000000004</v>
      </c>
      <c r="B122" s="3" t="s">
        <v>2014</v>
      </c>
      <c r="C122" s="69" t="s">
        <v>1991</v>
      </c>
      <c r="D122" s="69" t="s">
        <v>3459</v>
      </c>
      <c r="E122" s="25" t="s">
        <v>529</v>
      </c>
      <c r="F122" s="29">
        <v>31.51</v>
      </c>
      <c r="G122" s="31">
        <f t="shared" si="6"/>
        <v>0</v>
      </c>
      <c r="H122" s="29">
        <f t="shared" si="7"/>
        <v>0</v>
      </c>
      <c r="I122" s="313"/>
      <c r="J122" s="4"/>
      <c r="K122" s="4"/>
      <c r="L122" s="4"/>
      <c r="M122" s="4"/>
      <c r="N122" s="4"/>
      <c r="O122" s="4"/>
      <c r="P122" s="4"/>
      <c r="Q122" s="4"/>
      <c r="R122" s="4"/>
      <c r="S122" s="241"/>
    </row>
    <row r="123" spans="1:19" ht="30.75" hidden="1" customHeight="1" x14ac:dyDescent="0.25">
      <c r="A123" s="321">
        <v>5.1139999999999999</v>
      </c>
      <c r="B123" s="3" t="s">
        <v>2015</v>
      </c>
      <c r="C123" s="69" t="s">
        <v>1991</v>
      </c>
      <c r="D123" s="69" t="s">
        <v>3460</v>
      </c>
      <c r="E123" s="25" t="s">
        <v>529</v>
      </c>
      <c r="F123" s="29">
        <v>21</v>
      </c>
      <c r="G123" s="31">
        <f t="shared" si="6"/>
        <v>0</v>
      </c>
      <c r="H123" s="29">
        <f t="shared" si="7"/>
        <v>0</v>
      </c>
      <c r="I123" s="313"/>
      <c r="J123" s="4"/>
      <c r="K123" s="4"/>
      <c r="L123" s="4"/>
      <c r="M123" s="4"/>
      <c r="N123" s="4"/>
      <c r="O123" s="4"/>
      <c r="P123" s="4"/>
      <c r="Q123" s="4"/>
      <c r="R123" s="4"/>
      <c r="S123" s="241"/>
    </row>
    <row r="124" spans="1:19" ht="30.75" hidden="1" customHeight="1" x14ac:dyDescent="0.25">
      <c r="A124" s="321">
        <v>5.1150000000000002</v>
      </c>
      <c r="B124" s="3" t="s">
        <v>2278</v>
      </c>
      <c r="C124" s="69" t="s">
        <v>2263</v>
      </c>
      <c r="D124" s="69" t="s">
        <v>3461</v>
      </c>
      <c r="E124" s="25" t="s">
        <v>528</v>
      </c>
      <c r="F124" s="29">
        <v>8.1199999999999992</v>
      </c>
      <c r="G124" s="31">
        <f t="shared" si="6"/>
        <v>0</v>
      </c>
      <c r="H124" s="29">
        <f t="shared" si="7"/>
        <v>0</v>
      </c>
      <c r="I124" s="313"/>
      <c r="J124" s="4"/>
      <c r="K124" s="4"/>
      <c r="L124" s="4"/>
      <c r="M124" s="4"/>
      <c r="N124" s="4"/>
      <c r="O124" s="4"/>
      <c r="P124" s="4"/>
      <c r="Q124" s="4"/>
      <c r="R124" s="4"/>
      <c r="S124" s="241"/>
    </row>
    <row r="125" spans="1:19" ht="30.75" hidden="1" customHeight="1" x14ac:dyDescent="0.25">
      <c r="A125" s="321">
        <v>5.1159999999999997</v>
      </c>
      <c r="B125" s="3" t="s">
        <v>2279</v>
      </c>
      <c r="C125" s="69" t="s">
        <v>2263</v>
      </c>
      <c r="D125" s="69" t="s">
        <v>3462</v>
      </c>
      <c r="E125" s="25" t="s">
        <v>528</v>
      </c>
      <c r="F125" s="29">
        <v>39.57</v>
      </c>
      <c r="G125" s="31">
        <f t="shared" si="6"/>
        <v>0</v>
      </c>
      <c r="H125" s="29">
        <f t="shared" si="7"/>
        <v>0</v>
      </c>
      <c r="I125" s="313"/>
      <c r="J125" s="4"/>
      <c r="K125" s="4"/>
      <c r="L125" s="4"/>
      <c r="M125" s="4"/>
      <c r="N125" s="4"/>
      <c r="O125" s="4"/>
      <c r="P125" s="4"/>
      <c r="Q125" s="4"/>
      <c r="R125" s="4"/>
      <c r="S125" s="241"/>
    </row>
    <row r="126" spans="1:19" ht="30.75" hidden="1" customHeight="1" x14ac:dyDescent="0.25">
      <c r="A126" s="321">
        <v>5.1170000000000098</v>
      </c>
      <c r="B126" s="3" t="s">
        <v>2280</v>
      </c>
      <c r="C126" s="69" t="s">
        <v>2263</v>
      </c>
      <c r="D126" s="69" t="s">
        <v>3463</v>
      </c>
      <c r="E126" s="25" t="s">
        <v>529</v>
      </c>
      <c r="F126" s="29">
        <v>14.83</v>
      </c>
      <c r="G126" s="31">
        <f t="shared" si="6"/>
        <v>0</v>
      </c>
      <c r="H126" s="29">
        <f t="shared" si="7"/>
        <v>0</v>
      </c>
      <c r="I126" s="313"/>
      <c r="J126" s="4"/>
      <c r="K126" s="4"/>
      <c r="L126" s="4"/>
      <c r="M126" s="4"/>
      <c r="N126" s="4"/>
      <c r="O126" s="4"/>
      <c r="P126" s="4"/>
      <c r="Q126" s="4"/>
      <c r="R126" s="4"/>
      <c r="S126" s="241"/>
    </row>
    <row r="127" spans="1:19" ht="30.75" hidden="1" customHeight="1" x14ac:dyDescent="0.25">
      <c r="A127" s="321">
        <v>5.1180000000000101</v>
      </c>
      <c r="B127" s="3" t="s">
        <v>2281</v>
      </c>
      <c r="C127" s="69" t="s">
        <v>2263</v>
      </c>
      <c r="D127" s="69" t="s">
        <v>3464</v>
      </c>
      <c r="E127" s="25" t="s">
        <v>529</v>
      </c>
      <c r="F127" s="29">
        <v>10.17</v>
      </c>
      <c r="G127" s="31">
        <f t="shared" si="6"/>
        <v>0</v>
      </c>
      <c r="H127" s="29">
        <f t="shared" si="7"/>
        <v>0</v>
      </c>
      <c r="I127" s="313"/>
      <c r="J127" s="4"/>
      <c r="K127" s="4"/>
      <c r="L127" s="4"/>
      <c r="M127" s="4"/>
      <c r="N127" s="4"/>
      <c r="O127" s="4"/>
      <c r="P127" s="4"/>
      <c r="Q127" s="4"/>
      <c r="R127" s="4"/>
      <c r="S127" s="241"/>
    </row>
    <row r="128" spans="1:19" ht="30.75" hidden="1" customHeight="1" x14ac:dyDescent="0.25">
      <c r="A128" s="321">
        <v>5.1190000000000104</v>
      </c>
      <c r="B128" s="3" t="s">
        <v>2282</v>
      </c>
      <c r="C128" s="69" t="s">
        <v>2263</v>
      </c>
      <c r="D128" s="69" t="s">
        <v>3465</v>
      </c>
      <c r="E128" s="25" t="s">
        <v>528</v>
      </c>
      <c r="F128" s="29">
        <v>8.52</v>
      </c>
      <c r="G128" s="31">
        <f t="shared" si="6"/>
        <v>0</v>
      </c>
      <c r="H128" s="29">
        <f t="shared" si="7"/>
        <v>0</v>
      </c>
      <c r="I128" s="313"/>
      <c r="J128" s="4"/>
      <c r="K128" s="4"/>
      <c r="L128" s="4"/>
      <c r="M128" s="4"/>
      <c r="N128" s="4"/>
      <c r="O128" s="4"/>
      <c r="P128" s="4"/>
      <c r="Q128" s="4"/>
      <c r="R128" s="4"/>
      <c r="S128" s="241"/>
    </row>
    <row r="129" spans="1:19" ht="30.75" hidden="1" customHeight="1" x14ac:dyDescent="0.25">
      <c r="A129" s="321">
        <v>5.1200000000000099</v>
      </c>
      <c r="B129" s="3" t="s">
        <v>2283</v>
      </c>
      <c r="C129" s="69" t="s">
        <v>2263</v>
      </c>
      <c r="D129" s="69" t="s">
        <v>3466</v>
      </c>
      <c r="E129" s="25" t="s">
        <v>528</v>
      </c>
      <c r="F129" s="29">
        <v>42.38</v>
      </c>
      <c r="G129" s="31">
        <f t="shared" si="6"/>
        <v>0</v>
      </c>
      <c r="H129" s="29">
        <f t="shared" si="7"/>
        <v>0</v>
      </c>
      <c r="I129" s="313"/>
      <c r="J129" s="4"/>
      <c r="K129" s="4"/>
      <c r="L129" s="4"/>
      <c r="M129" s="4"/>
      <c r="N129" s="4"/>
      <c r="O129" s="4"/>
      <c r="P129" s="4"/>
      <c r="Q129" s="4"/>
      <c r="R129" s="4"/>
      <c r="S129" s="241"/>
    </row>
    <row r="130" spans="1:19" ht="30.75" hidden="1" customHeight="1" x14ac:dyDescent="0.25">
      <c r="A130" s="321">
        <v>5.1210000000000102</v>
      </c>
      <c r="B130" s="3" t="s">
        <v>2284</v>
      </c>
      <c r="C130" s="69" t="s">
        <v>2263</v>
      </c>
      <c r="D130" s="69" t="s">
        <v>3467</v>
      </c>
      <c r="E130" s="25" t="s">
        <v>528</v>
      </c>
      <c r="F130" s="29">
        <v>42.38</v>
      </c>
      <c r="G130" s="31">
        <f t="shared" si="6"/>
        <v>0</v>
      </c>
      <c r="H130" s="29">
        <f t="shared" si="7"/>
        <v>0</v>
      </c>
      <c r="I130" s="313"/>
      <c r="J130" s="4"/>
      <c r="K130" s="4"/>
      <c r="L130" s="4"/>
      <c r="M130" s="4"/>
      <c r="N130" s="4"/>
      <c r="O130" s="4"/>
      <c r="P130" s="4"/>
      <c r="Q130" s="4"/>
      <c r="R130" s="4"/>
      <c r="S130" s="241"/>
    </row>
    <row r="131" spans="1:19" ht="30.75" hidden="1" customHeight="1" x14ac:dyDescent="0.25">
      <c r="A131" s="321">
        <v>5.1220000000000097</v>
      </c>
      <c r="B131" s="3" t="s">
        <v>2285</v>
      </c>
      <c r="C131" s="69" t="s">
        <v>2264</v>
      </c>
      <c r="D131" s="69" t="s">
        <v>3468</v>
      </c>
      <c r="E131" s="25" t="s">
        <v>528</v>
      </c>
      <c r="F131" s="29">
        <v>73.89</v>
      </c>
      <c r="G131" s="31">
        <f t="shared" si="6"/>
        <v>0</v>
      </c>
      <c r="H131" s="29">
        <f t="shared" si="7"/>
        <v>0</v>
      </c>
      <c r="I131" s="313"/>
      <c r="J131" s="4"/>
      <c r="K131" s="4"/>
      <c r="L131" s="4"/>
      <c r="M131" s="4"/>
      <c r="N131" s="4"/>
      <c r="O131" s="4"/>
      <c r="P131" s="4"/>
      <c r="Q131" s="4"/>
      <c r="R131" s="4"/>
      <c r="S131" s="241"/>
    </row>
    <row r="132" spans="1:19" ht="30.75" hidden="1" customHeight="1" x14ac:dyDescent="0.25">
      <c r="A132" s="321">
        <v>5.12300000000001</v>
      </c>
      <c r="B132" s="3" t="s">
        <v>2286</v>
      </c>
      <c r="C132" s="69" t="s">
        <v>2264</v>
      </c>
      <c r="D132" s="69" t="s">
        <v>3469</v>
      </c>
      <c r="E132" s="25" t="s">
        <v>528</v>
      </c>
      <c r="F132" s="29">
        <v>57.64</v>
      </c>
      <c r="G132" s="31">
        <f t="shared" si="6"/>
        <v>0</v>
      </c>
      <c r="H132" s="29">
        <f t="shared" si="7"/>
        <v>0</v>
      </c>
      <c r="I132" s="313"/>
      <c r="J132" s="4"/>
      <c r="K132" s="4"/>
      <c r="L132" s="4"/>
      <c r="M132" s="4"/>
      <c r="N132" s="4"/>
      <c r="O132" s="4"/>
      <c r="P132" s="4"/>
      <c r="Q132" s="4"/>
      <c r="R132" s="4"/>
      <c r="S132" s="241"/>
    </row>
    <row r="133" spans="1:19" ht="30.75" hidden="1" customHeight="1" x14ac:dyDescent="0.25">
      <c r="A133" s="321">
        <v>5.1240000000000103</v>
      </c>
      <c r="B133" s="3" t="s">
        <v>2287</v>
      </c>
      <c r="C133" s="69" t="s">
        <v>2264</v>
      </c>
      <c r="D133" s="69" t="s">
        <v>3470</v>
      </c>
      <c r="E133" s="25" t="s">
        <v>528</v>
      </c>
      <c r="F133" s="29">
        <v>51.28</v>
      </c>
      <c r="G133" s="31">
        <f t="shared" si="6"/>
        <v>0</v>
      </c>
      <c r="H133" s="29">
        <f t="shared" si="7"/>
        <v>0</v>
      </c>
      <c r="I133" s="313"/>
      <c r="J133" s="4"/>
      <c r="K133" s="4"/>
      <c r="L133" s="4"/>
      <c r="M133" s="4"/>
      <c r="N133" s="4"/>
      <c r="O133" s="4"/>
      <c r="P133" s="4"/>
      <c r="Q133" s="4"/>
      <c r="R133" s="4"/>
      <c r="S133" s="241"/>
    </row>
    <row r="134" spans="1:19" ht="30.75" hidden="1" customHeight="1" x14ac:dyDescent="0.25">
      <c r="A134" s="321">
        <v>5.1250000000000098</v>
      </c>
      <c r="B134" s="3" t="s">
        <v>2288</v>
      </c>
      <c r="C134" s="69" t="s">
        <v>2265</v>
      </c>
      <c r="D134" s="69" t="s">
        <v>3471</v>
      </c>
      <c r="E134" s="25" t="s">
        <v>529</v>
      </c>
      <c r="F134" s="29">
        <v>15.85</v>
      </c>
      <c r="G134" s="31">
        <f t="shared" si="6"/>
        <v>0</v>
      </c>
      <c r="H134" s="29">
        <f t="shared" si="7"/>
        <v>0</v>
      </c>
      <c r="I134" s="313"/>
      <c r="J134" s="4"/>
      <c r="K134" s="4"/>
      <c r="L134" s="4"/>
      <c r="M134" s="4"/>
      <c r="N134" s="4"/>
      <c r="O134" s="4"/>
      <c r="P134" s="4"/>
      <c r="Q134" s="4"/>
      <c r="R134" s="4"/>
      <c r="S134" s="241"/>
    </row>
    <row r="135" spans="1:19" ht="30.75" hidden="1" customHeight="1" x14ac:dyDescent="0.25">
      <c r="A135" s="321">
        <v>5.1260000000000101</v>
      </c>
      <c r="B135" s="3" t="s">
        <v>2289</v>
      </c>
      <c r="C135" s="69" t="s">
        <v>2265</v>
      </c>
      <c r="D135" s="69" t="s">
        <v>3472</v>
      </c>
      <c r="E135" s="25" t="s">
        <v>529</v>
      </c>
      <c r="F135" s="29">
        <v>12.73</v>
      </c>
      <c r="G135" s="31">
        <f t="shared" si="6"/>
        <v>0</v>
      </c>
      <c r="H135" s="29">
        <f t="shared" si="7"/>
        <v>0</v>
      </c>
      <c r="I135" s="313"/>
      <c r="J135" s="4"/>
      <c r="K135" s="4"/>
      <c r="L135" s="4"/>
      <c r="M135" s="4"/>
      <c r="N135" s="4"/>
      <c r="O135" s="4"/>
      <c r="P135" s="4"/>
      <c r="Q135" s="4"/>
      <c r="R135" s="4"/>
      <c r="S135" s="241"/>
    </row>
    <row r="136" spans="1:19" ht="30.75" hidden="1" customHeight="1" x14ac:dyDescent="0.25">
      <c r="A136" s="321">
        <v>5.1270000000000104</v>
      </c>
      <c r="B136" s="3" t="s">
        <v>2290</v>
      </c>
      <c r="C136" s="69" t="s">
        <v>2265</v>
      </c>
      <c r="D136" s="69" t="s">
        <v>3473</v>
      </c>
      <c r="E136" s="25" t="s">
        <v>529</v>
      </c>
      <c r="F136" s="29">
        <v>15.88</v>
      </c>
      <c r="G136" s="31">
        <f t="shared" si="6"/>
        <v>0</v>
      </c>
      <c r="H136" s="29">
        <f t="shared" si="7"/>
        <v>0</v>
      </c>
      <c r="I136" s="313"/>
      <c r="J136" s="4"/>
      <c r="K136" s="4"/>
      <c r="L136" s="4"/>
      <c r="M136" s="4"/>
      <c r="N136" s="4"/>
      <c r="O136" s="4"/>
      <c r="P136" s="4"/>
      <c r="Q136" s="4"/>
      <c r="R136" s="4"/>
      <c r="S136" s="241"/>
    </row>
    <row r="137" spans="1:19" ht="30.75" hidden="1" customHeight="1" x14ac:dyDescent="0.25">
      <c r="A137" s="321">
        <v>5.1280000000000099</v>
      </c>
      <c r="B137" s="3" t="s">
        <v>2291</v>
      </c>
      <c r="C137" s="69" t="s">
        <v>2266</v>
      </c>
      <c r="D137" s="69" t="s">
        <v>3474</v>
      </c>
      <c r="E137" s="25" t="s">
        <v>528</v>
      </c>
      <c r="F137" s="29">
        <v>57.22</v>
      </c>
      <c r="G137" s="31">
        <f t="shared" si="6"/>
        <v>0</v>
      </c>
      <c r="H137" s="29">
        <f t="shared" si="7"/>
        <v>0</v>
      </c>
      <c r="I137" s="313"/>
      <c r="J137" s="4"/>
      <c r="K137" s="4"/>
      <c r="L137" s="4"/>
      <c r="M137" s="4"/>
      <c r="N137" s="4"/>
      <c r="O137" s="4"/>
      <c r="P137" s="4"/>
      <c r="Q137" s="4"/>
      <c r="R137" s="4"/>
      <c r="S137" s="241"/>
    </row>
    <row r="138" spans="1:19" ht="30.75" hidden="1" customHeight="1" x14ac:dyDescent="0.25">
      <c r="A138" s="321">
        <v>5.1290000000000102</v>
      </c>
      <c r="B138" s="3" t="s">
        <v>2292</v>
      </c>
      <c r="C138" s="69" t="s">
        <v>2266</v>
      </c>
      <c r="D138" s="69" t="s">
        <v>3475</v>
      </c>
      <c r="E138" s="25" t="s">
        <v>528</v>
      </c>
      <c r="F138" s="29">
        <v>40.03</v>
      </c>
      <c r="G138" s="31">
        <f t="shared" si="6"/>
        <v>0</v>
      </c>
      <c r="H138" s="29">
        <f t="shared" si="7"/>
        <v>0</v>
      </c>
      <c r="I138" s="313"/>
      <c r="J138" s="4"/>
      <c r="K138" s="4"/>
      <c r="L138" s="4"/>
      <c r="M138" s="4"/>
      <c r="N138" s="4"/>
      <c r="O138" s="4"/>
      <c r="P138" s="4"/>
      <c r="Q138" s="4"/>
      <c r="R138" s="4"/>
      <c r="S138" s="241"/>
    </row>
    <row r="139" spans="1:19" ht="30.75" hidden="1" customHeight="1" x14ac:dyDescent="0.25">
      <c r="A139" s="321">
        <v>5.1300000000000097</v>
      </c>
      <c r="B139" s="3" t="s">
        <v>2293</v>
      </c>
      <c r="C139" s="69" t="s">
        <v>2266</v>
      </c>
      <c r="D139" s="69" t="s">
        <v>3476</v>
      </c>
      <c r="E139" s="25" t="s">
        <v>528</v>
      </c>
      <c r="F139" s="29">
        <v>43.66</v>
      </c>
      <c r="G139" s="31">
        <f t="shared" si="6"/>
        <v>0</v>
      </c>
      <c r="H139" s="29">
        <f t="shared" si="7"/>
        <v>0</v>
      </c>
      <c r="I139" s="313"/>
      <c r="J139" s="4"/>
      <c r="K139" s="4"/>
      <c r="L139" s="4"/>
      <c r="M139" s="4"/>
      <c r="N139" s="4"/>
      <c r="O139" s="4"/>
      <c r="P139" s="4"/>
      <c r="Q139" s="4"/>
      <c r="R139" s="4"/>
      <c r="S139" s="241"/>
    </row>
    <row r="140" spans="1:19" ht="30.75" hidden="1" customHeight="1" x14ac:dyDescent="0.25">
      <c r="A140" s="321">
        <v>5.13100000000001</v>
      </c>
      <c r="B140" s="3" t="s">
        <v>2294</v>
      </c>
      <c r="C140" s="69" t="s">
        <v>2267</v>
      </c>
      <c r="D140" s="69" t="s">
        <v>3477</v>
      </c>
      <c r="E140" s="25" t="s">
        <v>529</v>
      </c>
      <c r="F140" s="29">
        <v>12.59</v>
      </c>
      <c r="G140" s="31">
        <f t="shared" si="6"/>
        <v>0</v>
      </c>
      <c r="H140" s="29">
        <f t="shared" si="7"/>
        <v>0</v>
      </c>
      <c r="I140" s="313"/>
      <c r="J140" s="4"/>
      <c r="K140" s="4"/>
      <c r="L140" s="4"/>
      <c r="M140" s="4"/>
      <c r="N140" s="4"/>
      <c r="O140" s="4"/>
      <c r="P140" s="4"/>
      <c r="Q140" s="4"/>
      <c r="R140" s="4"/>
      <c r="S140" s="241"/>
    </row>
    <row r="141" spans="1:19" ht="30.75" hidden="1" customHeight="1" x14ac:dyDescent="0.25">
      <c r="A141" s="321">
        <v>5.1320000000000103</v>
      </c>
      <c r="B141" s="3" t="s">
        <v>2295</v>
      </c>
      <c r="C141" s="69" t="s">
        <v>2267</v>
      </c>
      <c r="D141" s="69" t="s">
        <v>3478</v>
      </c>
      <c r="E141" s="25" t="s">
        <v>529</v>
      </c>
      <c r="F141" s="29">
        <v>10.09</v>
      </c>
      <c r="G141" s="31">
        <f t="shared" si="6"/>
        <v>0</v>
      </c>
      <c r="H141" s="29">
        <f t="shared" si="7"/>
        <v>0</v>
      </c>
      <c r="I141" s="313"/>
      <c r="J141" s="4"/>
      <c r="K141" s="4"/>
      <c r="L141" s="4"/>
      <c r="M141" s="4"/>
      <c r="N141" s="4"/>
      <c r="O141" s="4"/>
      <c r="P141" s="4"/>
      <c r="Q141" s="4"/>
      <c r="R141" s="4"/>
      <c r="S141" s="241"/>
    </row>
    <row r="142" spans="1:19" ht="30.75" hidden="1" customHeight="1" x14ac:dyDescent="0.25">
      <c r="A142" s="321">
        <v>5.1330000000000098</v>
      </c>
      <c r="B142" s="3" t="s">
        <v>2296</v>
      </c>
      <c r="C142" s="69" t="s">
        <v>2267</v>
      </c>
      <c r="D142" s="69" t="s">
        <v>3479</v>
      </c>
      <c r="E142" s="25" t="s">
        <v>529</v>
      </c>
      <c r="F142" s="29">
        <v>13.2</v>
      </c>
      <c r="G142" s="31">
        <f t="shared" si="6"/>
        <v>0</v>
      </c>
      <c r="H142" s="29">
        <f t="shared" si="7"/>
        <v>0</v>
      </c>
      <c r="I142" s="313"/>
      <c r="J142" s="4"/>
      <c r="K142" s="4"/>
      <c r="L142" s="4"/>
      <c r="M142" s="4"/>
      <c r="N142" s="4"/>
      <c r="O142" s="4"/>
      <c r="P142" s="4"/>
      <c r="Q142" s="4"/>
      <c r="R142" s="4"/>
      <c r="S142" s="241"/>
    </row>
    <row r="143" spans="1:19" ht="30.75" hidden="1" customHeight="1" x14ac:dyDescent="0.25">
      <c r="A143" s="321">
        <v>5.1340000000000101</v>
      </c>
      <c r="B143" s="3" t="s">
        <v>2297</v>
      </c>
      <c r="C143" s="69" t="s">
        <v>2268</v>
      </c>
      <c r="D143" s="69" t="s">
        <v>3480</v>
      </c>
      <c r="E143" s="25" t="s">
        <v>528</v>
      </c>
      <c r="F143" s="29">
        <v>5.24</v>
      </c>
      <c r="G143" s="31">
        <f t="shared" si="6"/>
        <v>0</v>
      </c>
      <c r="H143" s="29">
        <f t="shared" si="7"/>
        <v>0</v>
      </c>
      <c r="I143" s="313"/>
      <c r="J143" s="4"/>
      <c r="K143" s="4"/>
      <c r="L143" s="4"/>
      <c r="M143" s="4"/>
      <c r="N143" s="4"/>
      <c r="O143" s="4"/>
      <c r="P143" s="4"/>
      <c r="Q143" s="4"/>
      <c r="R143" s="4"/>
      <c r="S143" s="241"/>
    </row>
    <row r="144" spans="1:19" ht="30.75" hidden="1" customHeight="1" x14ac:dyDescent="0.25">
      <c r="A144" s="321">
        <v>5.1350000000000096</v>
      </c>
      <c r="B144" s="3" t="s">
        <v>2298</v>
      </c>
      <c r="C144" s="69" t="s">
        <v>2268</v>
      </c>
      <c r="D144" s="69" t="s">
        <v>3481</v>
      </c>
      <c r="E144" s="25" t="s">
        <v>528</v>
      </c>
      <c r="F144" s="29">
        <v>21.11</v>
      </c>
      <c r="G144" s="31">
        <f t="shared" si="6"/>
        <v>0</v>
      </c>
      <c r="H144" s="29">
        <f t="shared" si="7"/>
        <v>0</v>
      </c>
      <c r="I144" s="313"/>
      <c r="J144" s="4"/>
      <c r="K144" s="4"/>
      <c r="L144" s="4"/>
      <c r="M144" s="4"/>
      <c r="N144" s="4"/>
      <c r="O144" s="4"/>
      <c r="P144" s="4"/>
      <c r="Q144" s="4"/>
      <c r="R144" s="4"/>
      <c r="S144" s="241"/>
    </row>
    <row r="145" spans="1:19" ht="30.75" hidden="1" customHeight="1" x14ac:dyDescent="0.25">
      <c r="A145" s="321">
        <v>5.1360000000000099</v>
      </c>
      <c r="B145" s="3" t="s">
        <v>2299</v>
      </c>
      <c r="C145" s="69" t="s">
        <v>2268</v>
      </c>
      <c r="D145" s="69" t="s">
        <v>3482</v>
      </c>
      <c r="E145" s="25" t="s">
        <v>528</v>
      </c>
      <c r="F145" s="29">
        <v>33.130000000000003</v>
      </c>
      <c r="G145" s="31">
        <f t="shared" si="6"/>
        <v>0</v>
      </c>
      <c r="H145" s="29">
        <f t="shared" si="7"/>
        <v>0</v>
      </c>
      <c r="I145" s="313"/>
      <c r="J145" s="4"/>
      <c r="K145" s="4"/>
      <c r="L145" s="4"/>
      <c r="M145" s="4"/>
      <c r="N145" s="4"/>
      <c r="O145" s="4"/>
      <c r="P145" s="4"/>
      <c r="Q145" s="4"/>
      <c r="R145" s="4"/>
      <c r="S145" s="241"/>
    </row>
    <row r="146" spans="1:19" ht="30.75" hidden="1" customHeight="1" x14ac:dyDescent="0.25">
      <c r="A146" s="321">
        <v>5.1370000000000102</v>
      </c>
      <c r="B146" s="3" t="s">
        <v>2300</v>
      </c>
      <c r="C146" s="69" t="s">
        <v>2268</v>
      </c>
      <c r="D146" s="69" t="s">
        <v>3483</v>
      </c>
      <c r="E146" s="25" t="s">
        <v>528</v>
      </c>
      <c r="F146" s="29">
        <v>17.989999999999998</v>
      </c>
      <c r="G146" s="31">
        <f t="shared" si="6"/>
        <v>0</v>
      </c>
      <c r="H146" s="29">
        <f t="shared" si="7"/>
        <v>0</v>
      </c>
      <c r="I146" s="313"/>
      <c r="J146" s="4"/>
      <c r="K146" s="4"/>
      <c r="L146" s="4"/>
      <c r="M146" s="4"/>
      <c r="N146" s="4"/>
      <c r="O146" s="4"/>
      <c r="P146" s="4"/>
      <c r="Q146" s="4"/>
      <c r="R146" s="4"/>
      <c r="S146" s="241"/>
    </row>
    <row r="147" spans="1:19" ht="30.75" hidden="1" customHeight="1" x14ac:dyDescent="0.25">
      <c r="A147" s="321">
        <v>5.1380000000000097</v>
      </c>
      <c r="B147" s="3" t="s">
        <v>2301</v>
      </c>
      <c r="C147" s="69" t="s">
        <v>2268</v>
      </c>
      <c r="D147" s="69" t="s">
        <v>3484</v>
      </c>
      <c r="E147" s="25" t="s">
        <v>528</v>
      </c>
      <c r="F147" s="29">
        <v>30.01</v>
      </c>
      <c r="G147" s="31">
        <f t="shared" si="6"/>
        <v>0</v>
      </c>
      <c r="H147" s="29">
        <f t="shared" si="7"/>
        <v>0</v>
      </c>
      <c r="I147" s="313"/>
      <c r="J147" s="4"/>
      <c r="K147" s="4"/>
      <c r="L147" s="4"/>
      <c r="M147" s="4"/>
      <c r="N147" s="4"/>
      <c r="O147" s="4"/>
      <c r="P147" s="4"/>
      <c r="Q147" s="4"/>
      <c r="R147" s="4"/>
      <c r="S147" s="241"/>
    </row>
    <row r="148" spans="1:19" ht="30.75" hidden="1" customHeight="1" x14ac:dyDescent="0.25">
      <c r="A148" s="321">
        <v>5.13900000000001</v>
      </c>
      <c r="B148" s="3" t="s">
        <v>2302</v>
      </c>
      <c r="C148" s="69" t="s">
        <v>2268</v>
      </c>
      <c r="D148" s="69" t="s">
        <v>3485</v>
      </c>
      <c r="E148" s="25" t="s">
        <v>528</v>
      </c>
      <c r="F148" s="29">
        <v>15.14</v>
      </c>
      <c r="G148" s="31">
        <f t="shared" si="6"/>
        <v>0</v>
      </c>
      <c r="H148" s="29">
        <f t="shared" si="7"/>
        <v>0</v>
      </c>
      <c r="I148" s="313"/>
      <c r="J148" s="4"/>
      <c r="K148" s="4"/>
      <c r="L148" s="4"/>
      <c r="M148" s="4"/>
      <c r="N148" s="4"/>
      <c r="O148" s="4"/>
      <c r="P148" s="4"/>
      <c r="Q148" s="4"/>
      <c r="R148" s="4"/>
      <c r="S148" s="241"/>
    </row>
    <row r="149" spans="1:19" ht="30.75" hidden="1" customHeight="1" x14ac:dyDescent="0.25">
      <c r="A149" s="321">
        <v>5.1400000000000103</v>
      </c>
      <c r="B149" s="3" t="s">
        <v>2303</v>
      </c>
      <c r="C149" s="69" t="s">
        <v>2269</v>
      </c>
      <c r="D149" s="69" t="s">
        <v>3486</v>
      </c>
      <c r="E149" s="25" t="s">
        <v>528</v>
      </c>
      <c r="F149" s="29">
        <v>27.96</v>
      </c>
      <c r="G149" s="31">
        <f t="shared" si="6"/>
        <v>0</v>
      </c>
      <c r="H149" s="29">
        <f t="shared" si="7"/>
        <v>0</v>
      </c>
      <c r="I149" s="313"/>
      <c r="J149" s="4"/>
      <c r="K149" s="4"/>
      <c r="L149" s="4"/>
      <c r="M149" s="4"/>
      <c r="N149" s="4"/>
      <c r="O149" s="4"/>
      <c r="P149" s="4"/>
      <c r="Q149" s="4"/>
      <c r="R149" s="4"/>
      <c r="S149" s="241"/>
    </row>
    <row r="150" spans="1:19" ht="30.75" hidden="1" customHeight="1" x14ac:dyDescent="0.25">
      <c r="A150" s="321">
        <v>5.1410000000000098</v>
      </c>
      <c r="B150" s="3" t="s">
        <v>2304</v>
      </c>
      <c r="C150" s="69" t="s">
        <v>2269</v>
      </c>
      <c r="D150" s="69" t="s">
        <v>3487</v>
      </c>
      <c r="E150" s="25" t="s">
        <v>528</v>
      </c>
      <c r="F150" s="29">
        <v>38.409999999999997</v>
      </c>
      <c r="G150" s="31">
        <f t="shared" si="6"/>
        <v>0</v>
      </c>
      <c r="H150" s="29">
        <f t="shared" si="7"/>
        <v>0</v>
      </c>
      <c r="I150" s="313"/>
      <c r="J150" s="4"/>
      <c r="K150" s="4"/>
      <c r="L150" s="4"/>
      <c r="M150" s="4"/>
      <c r="N150" s="4"/>
      <c r="O150" s="4"/>
      <c r="P150" s="4"/>
      <c r="Q150" s="4"/>
      <c r="R150" s="4"/>
      <c r="S150" s="241"/>
    </row>
    <row r="151" spans="1:19" ht="30.75" hidden="1" customHeight="1" x14ac:dyDescent="0.25">
      <c r="A151" s="321">
        <v>5.1420000000000101</v>
      </c>
      <c r="B151" s="3" t="s">
        <v>2305</v>
      </c>
      <c r="C151" s="69" t="s">
        <v>2269</v>
      </c>
      <c r="D151" s="69" t="s">
        <v>3488</v>
      </c>
      <c r="E151" s="25" t="s">
        <v>528</v>
      </c>
      <c r="F151" s="29">
        <v>24.83</v>
      </c>
      <c r="G151" s="31">
        <f t="shared" si="6"/>
        <v>0</v>
      </c>
      <c r="H151" s="29">
        <f t="shared" si="7"/>
        <v>0</v>
      </c>
      <c r="I151" s="313"/>
      <c r="J151" s="4"/>
      <c r="K151" s="4"/>
      <c r="L151" s="4"/>
      <c r="M151" s="4"/>
      <c r="N151" s="4"/>
      <c r="O151" s="4"/>
      <c r="P151" s="4"/>
      <c r="Q151" s="4"/>
      <c r="R151" s="4"/>
      <c r="S151" s="241"/>
    </row>
    <row r="152" spans="1:19" ht="30.75" hidden="1" customHeight="1" x14ac:dyDescent="0.25">
      <c r="A152" s="321">
        <v>5.1430000000000096</v>
      </c>
      <c r="B152" s="3" t="s">
        <v>2306</v>
      </c>
      <c r="C152" s="69" t="s">
        <v>2269</v>
      </c>
      <c r="D152" s="69" t="s">
        <v>3489</v>
      </c>
      <c r="E152" s="25" t="s">
        <v>528</v>
      </c>
      <c r="F152" s="29">
        <v>35.29</v>
      </c>
      <c r="G152" s="31">
        <f t="shared" si="6"/>
        <v>0</v>
      </c>
      <c r="H152" s="29">
        <f t="shared" si="7"/>
        <v>0</v>
      </c>
      <c r="I152" s="313"/>
      <c r="J152" s="4"/>
      <c r="K152" s="4"/>
      <c r="L152" s="4"/>
      <c r="M152" s="4"/>
      <c r="N152" s="4"/>
      <c r="O152" s="4"/>
      <c r="P152" s="4"/>
      <c r="Q152" s="4"/>
      <c r="R152" s="4"/>
      <c r="S152" s="241"/>
    </row>
    <row r="153" spans="1:19" ht="30.75" hidden="1" customHeight="1" x14ac:dyDescent="0.25">
      <c r="A153" s="321">
        <v>5.1440000000000099</v>
      </c>
      <c r="B153" s="3" t="s">
        <v>2307</v>
      </c>
      <c r="C153" s="69" t="s">
        <v>2269</v>
      </c>
      <c r="D153" s="69" t="s">
        <v>3490</v>
      </c>
      <c r="E153" s="25" t="s">
        <v>528</v>
      </c>
      <c r="F153" s="29">
        <v>8.0500000000000007</v>
      </c>
      <c r="G153" s="31">
        <f t="shared" si="6"/>
        <v>0</v>
      </c>
      <c r="H153" s="29">
        <f t="shared" si="7"/>
        <v>0</v>
      </c>
      <c r="I153" s="313"/>
      <c r="J153" s="4"/>
      <c r="K153" s="4"/>
      <c r="L153" s="4"/>
      <c r="M153" s="4"/>
      <c r="N153" s="4"/>
      <c r="O153" s="4"/>
      <c r="P153" s="4"/>
      <c r="Q153" s="4"/>
      <c r="R153" s="4"/>
      <c r="S153" s="241"/>
    </row>
    <row r="154" spans="1:19" ht="30.75" hidden="1" customHeight="1" x14ac:dyDescent="0.25">
      <c r="A154" s="321">
        <v>5.1450000000000102</v>
      </c>
      <c r="B154" s="3" t="s">
        <v>2308</v>
      </c>
      <c r="C154" s="69" t="s">
        <v>2270</v>
      </c>
      <c r="D154" s="69" t="s">
        <v>3491</v>
      </c>
      <c r="E154" s="25" t="s">
        <v>528</v>
      </c>
      <c r="F154" s="29">
        <v>33.61</v>
      </c>
      <c r="G154" s="31">
        <f t="shared" si="6"/>
        <v>0</v>
      </c>
      <c r="H154" s="29">
        <f t="shared" si="7"/>
        <v>0</v>
      </c>
      <c r="I154" s="313"/>
      <c r="J154" s="4"/>
      <c r="K154" s="4"/>
      <c r="L154" s="4"/>
      <c r="M154" s="4"/>
      <c r="N154" s="4"/>
      <c r="O154" s="4"/>
      <c r="P154" s="4"/>
      <c r="Q154" s="4"/>
      <c r="R154" s="4"/>
      <c r="S154" s="241"/>
    </row>
    <row r="155" spans="1:19" ht="30.75" hidden="1" customHeight="1" x14ac:dyDescent="0.25">
      <c r="A155" s="321">
        <v>5.1460000000000203</v>
      </c>
      <c r="B155" s="3" t="s">
        <v>2309</v>
      </c>
      <c r="C155" s="69" t="s">
        <v>2270</v>
      </c>
      <c r="D155" s="69" t="s">
        <v>3492</v>
      </c>
      <c r="E155" s="25" t="s">
        <v>528</v>
      </c>
      <c r="F155" s="29">
        <v>44.07</v>
      </c>
      <c r="G155" s="31">
        <f t="shared" si="6"/>
        <v>0</v>
      </c>
      <c r="H155" s="29">
        <f t="shared" si="7"/>
        <v>0</v>
      </c>
      <c r="I155" s="313"/>
      <c r="J155" s="4"/>
      <c r="K155" s="4"/>
      <c r="L155" s="4"/>
      <c r="M155" s="4"/>
      <c r="N155" s="4"/>
      <c r="O155" s="4"/>
      <c r="P155" s="4"/>
      <c r="Q155" s="4"/>
      <c r="R155" s="4"/>
      <c r="S155" s="241"/>
    </row>
    <row r="156" spans="1:19" ht="30.75" hidden="1" customHeight="1" x14ac:dyDescent="0.25">
      <c r="A156" s="321">
        <v>5.1470000000000198</v>
      </c>
      <c r="B156" s="3" t="s">
        <v>2310</v>
      </c>
      <c r="C156" s="69" t="s">
        <v>2270</v>
      </c>
      <c r="D156" s="69" t="s">
        <v>3493</v>
      </c>
      <c r="E156" s="25" t="s">
        <v>528</v>
      </c>
      <c r="F156" s="29">
        <v>30.49</v>
      </c>
      <c r="G156" s="31">
        <f t="shared" si="6"/>
        <v>0</v>
      </c>
      <c r="H156" s="29">
        <f t="shared" si="7"/>
        <v>0</v>
      </c>
      <c r="I156" s="313"/>
      <c r="J156" s="4"/>
      <c r="K156" s="4"/>
      <c r="L156" s="4"/>
      <c r="M156" s="4"/>
      <c r="N156" s="4"/>
      <c r="O156" s="4"/>
      <c r="P156" s="4"/>
      <c r="Q156" s="4"/>
      <c r="R156" s="4"/>
      <c r="S156" s="241"/>
    </row>
    <row r="157" spans="1:19" ht="30.75" hidden="1" customHeight="1" x14ac:dyDescent="0.25">
      <c r="A157" s="321">
        <v>5.1480000000000201</v>
      </c>
      <c r="B157" s="3" t="s">
        <v>2311</v>
      </c>
      <c r="C157" s="69" t="s">
        <v>2270</v>
      </c>
      <c r="D157" s="69" t="s">
        <v>3494</v>
      </c>
      <c r="E157" s="25" t="s">
        <v>528</v>
      </c>
      <c r="F157" s="29">
        <v>40.94</v>
      </c>
      <c r="G157" s="31">
        <f t="shared" si="6"/>
        <v>0</v>
      </c>
      <c r="H157" s="29">
        <f t="shared" si="7"/>
        <v>0</v>
      </c>
      <c r="I157" s="313"/>
      <c r="J157" s="4"/>
      <c r="K157" s="4"/>
      <c r="L157" s="4"/>
      <c r="M157" s="4"/>
      <c r="N157" s="4"/>
      <c r="O157" s="4"/>
      <c r="P157" s="4"/>
      <c r="Q157" s="4"/>
      <c r="R157" s="4"/>
      <c r="S157" s="241"/>
    </row>
    <row r="158" spans="1:19" ht="30.75" hidden="1" customHeight="1" x14ac:dyDescent="0.25">
      <c r="A158" s="321">
        <v>5.1490000000000196</v>
      </c>
      <c r="B158" s="3" t="s">
        <v>2312</v>
      </c>
      <c r="C158" s="69" t="s">
        <v>2270</v>
      </c>
      <c r="D158" s="69" t="s">
        <v>3495</v>
      </c>
      <c r="E158" s="25" t="s">
        <v>528</v>
      </c>
      <c r="F158" s="29">
        <v>38.840000000000003</v>
      </c>
      <c r="G158" s="31">
        <f t="shared" si="6"/>
        <v>0</v>
      </c>
      <c r="H158" s="29">
        <f t="shared" si="7"/>
        <v>0</v>
      </c>
      <c r="I158" s="313"/>
      <c r="J158" s="4"/>
      <c r="K158" s="4"/>
      <c r="L158" s="4"/>
      <c r="M158" s="4"/>
      <c r="N158" s="4"/>
      <c r="O158" s="4"/>
      <c r="P158" s="4"/>
      <c r="Q158" s="4"/>
      <c r="R158" s="4"/>
      <c r="S158" s="241"/>
    </row>
    <row r="159" spans="1:19" ht="30.75" hidden="1" customHeight="1" x14ac:dyDescent="0.25">
      <c r="A159" s="321">
        <v>5.1500000000000199</v>
      </c>
      <c r="B159" s="3" t="s">
        <v>2313</v>
      </c>
      <c r="C159" s="69" t="s">
        <v>2271</v>
      </c>
      <c r="D159" s="69" t="s">
        <v>3496</v>
      </c>
      <c r="E159" s="25" t="s">
        <v>529</v>
      </c>
      <c r="F159" s="29">
        <v>8.59</v>
      </c>
      <c r="G159" s="31">
        <f t="shared" si="6"/>
        <v>0</v>
      </c>
      <c r="H159" s="29">
        <f t="shared" si="7"/>
        <v>0</v>
      </c>
      <c r="I159" s="313"/>
      <c r="J159" s="4"/>
      <c r="K159" s="4"/>
      <c r="L159" s="4"/>
      <c r="M159" s="4"/>
      <c r="N159" s="4"/>
      <c r="O159" s="4"/>
      <c r="P159" s="4"/>
      <c r="Q159" s="4"/>
      <c r="R159" s="4"/>
      <c r="S159" s="241"/>
    </row>
    <row r="160" spans="1:19" ht="30.75" hidden="1" customHeight="1" x14ac:dyDescent="0.25">
      <c r="A160" s="321">
        <v>5.1510000000000202</v>
      </c>
      <c r="B160" s="3" t="s">
        <v>2314</v>
      </c>
      <c r="C160" s="69" t="s">
        <v>2271</v>
      </c>
      <c r="D160" s="69" t="s">
        <v>3497</v>
      </c>
      <c r="E160" s="25" t="s">
        <v>529</v>
      </c>
      <c r="F160" s="29">
        <v>6.52</v>
      </c>
      <c r="G160" s="31">
        <f t="shared" si="6"/>
        <v>0</v>
      </c>
      <c r="H160" s="29">
        <f t="shared" si="7"/>
        <v>0</v>
      </c>
      <c r="I160" s="313"/>
      <c r="J160" s="4"/>
      <c r="K160" s="4"/>
      <c r="L160" s="4"/>
      <c r="M160" s="4"/>
      <c r="N160" s="4"/>
      <c r="O160" s="4"/>
      <c r="P160" s="4"/>
      <c r="Q160" s="4"/>
      <c r="R160" s="4"/>
      <c r="S160" s="241"/>
    </row>
    <row r="161" spans="1:19" ht="30.75" hidden="1" customHeight="1" x14ac:dyDescent="0.25">
      <c r="A161" s="321">
        <v>5.1520000000000197</v>
      </c>
      <c r="B161" s="3" t="s">
        <v>2315</v>
      </c>
      <c r="C161" s="69" t="s">
        <v>2272</v>
      </c>
      <c r="D161" s="69" t="s">
        <v>3498</v>
      </c>
      <c r="E161" s="25" t="s">
        <v>528</v>
      </c>
      <c r="F161" s="29">
        <v>13.97</v>
      </c>
      <c r="G161" s="31">
        <f t="shared" ref="G161:G224" si="8">SUM(J161:S161)</f>
        <v>0</v>
      </c>
      <c r="H161" s="29">
        <f t="shared" ref="H161:H224" si="9">F161*G161</f>
        <v>0</v>
      </c>
      <c r="I161" s="313"/>
      <c r="J161" s="4"/>
      <c r="K161" s="4"/>
      <c r="L161" s="4"/>
      <c r="M161" s="4"/>
      <c r="N161" s="4"/>
      <c r="O161" s="4"/>
      <c r="P161" s="4"/>
      <c r="Q161" s="4"/>
      <c r="R161" s="4"/>
      <c r="S161" s="241"/>
    </row>
    <row r="162" spans="1:19" ht="30.75" hidden="1" customHeight="1" x14ac:dyDescent="0.25">
      <c r="A162" s="321">
        <v>5.15300000000002</v>
      </c>
      <c r="B162" s="3" t="s">
        <v>2316</v>
      </c>
      <c r="C162" s="69" t="s">
        <v>2272</v>
      </c>
      <c r="D162" s="69" t="s">
        <v>3499</v>
      </c>
      <c r="E162" s="25" t="s">
        <v>528</v>
      </c>
      <c r="F162" s="29">
        <v>17.54</v>
      </c>
      <c r="G162" s="31">
        <f t="shared" si="8"/>
        <v>0</v>
      </c>
      <c r="H162" s="29">
        <f t="shared" si="9"/>
        <v>0</v>
      </c>
      <c r="I162" s="313"/>
      <c r="J162" s="4"/>
      <c r="K162" s="4"/>
      <c r="L162" s="4"/>
      <c r="M162" s="4"/>
      <c r="N162" s="4"/>
      <c r="O162" s="4"/>
      <c r="P162" s="4"/>
      <c r="Q162" s="4"/>
      <c r="R162" s="4"/>
      <c r="S162" s="241"/>
    </row>
    <row r="163" spans="1:19" ht="30.75" hidden="1" customHeight="1" x14ac:dyDescent="0.25">
      <c r="A163" s="321">
        <v>5.1540000000000203</v>
      </c>
      <c r="B163" s="3" t="s">
        <v>2317</v>
      </c>
      <c r="C163" s="69" t="s">
        <v>2272</v>
      </c>
      <c r="D163" s="69" t="s">
        <v>3500</v>
      </c>
      <c r="E163" s="25" t="s">
        <v>528</v>
      </c>
      <c r="F163" s="29">
        <v>16.28</v>
      </c>
      <c r="G163" s="31">
        <f t="shared" si="8"/>
        <v>0</v>
      </c>
      <c r="H163" s="29">
        <f t="shared" si="9"/>
        <v>0</v>
      </c>
      <c r="I163" s="313"/>
      <c r="J163" s="4"/>
      <c r="K163" s="4"/>
      <c r="L163" s="4"/>
      <c r="M163" s="4"/>
      <c r="N163" s="4"/>
      <c r="O163" s="4"/>
      <c r="P163" s="4"/>
      <c r="Q163" s="4"/>
      <c r="R163" s="4"/>
      <c r="S163" s="241"/>
    </row>
    <row r="164" spans="1:19" ht="30.75" hidden="1" customHeight="1" x14ac:dyDescent="0.25">
      <c r="A164" s="321">
        <v>5.1550000000000198</v>
      </c>
      <c r="B164" s="3" t="s">
        <v>2318</v>
      </c>
      <c r="C164" s="69" t="s">
        <v>2273</v>
      </c>
      <c r="D164" s="69" t="s">
        <v>3501</v>
      </c>
      <c r="E164" s="25" t="s">
        <v>531</v>
      </c>
      <c r="F164" s="29">
        <v>36.81</v>
      </c>
      <c r="G164" s="31">
        <f t="shared" si="8"/>
        <v>0</v>
      </c>
      <c r="H164" s="29">
        <f t="shared" si="9"/>
        <v>0</v>
      </c>
      <c r="I164" s="313"/>
      <c r="J164" s="4"/>
      <c r="K164" s="4"/>
      <c r="L164" s="4"/>
      <c r="M164" s="4"/>
      <c r="N164" s="4"/>
      <c r="O164" s="4"/>
      <c r="P164" s="4"/>
      <c r="Q164" s="4"/>
      <c r="R164" s="4"/>
      <c r="S164" s="241"/>
    </row>
    <row r="165" spans="1:19" ht="30.75" hidden="1" customHeight="1" x14ac:dyDescent="0.25">
      <c r="A165" s="321">
        <v>5.1560000000000201</v>
      </c>
      <c r="B165" s="3" t="s">
        <v>2319</v>
      </c>
      <c r="C165" s="69" t="s">
        <v>2273</v>
      </c>
      <c r="D165" s="69" t="s">
        <v>3502</v>
      </c>
      <c r="E165" s="25" t="s">
        <v>531</v>
      </c>
      <c r="F165" s="29">
        <v>33.68</v>
      </c>
      <c r="G165" s="31">
        <f t="shared" si="8"/>
        <v>0</v>
      </c>
      <c r="H165" s="29">
        <f t="shared" si="9"/>
        <v>0</v>
      </c>
      <c r="I165" s="313"/>
      <c r="J165" s="4"/>
      <c r="K165" s="4"/>
      <c r="L165" s="4"/>
      <c r="M165" s="4"/>
      <c r="N165" s="4"/>
      <c r="O165" s="4"/>
      <c r="P165" s="4"/>
      <c r="Q165" s="4"/>
      <c r="R165" s="4"/>
      <c r="S165" s="241"/>
    </row>
    <row r="166" spans="1:19" ht="30.75" hidden="1" customHeight="1" x14ac:dyDescent="0.25">
      <c r="A166" s="321">
        <v>5.1570000000000196</v>
      </c>
      <c r="B166" s="3" t="s">
        <v>2320</v>
      </c>
      <c r="C166" s="69" t="s">
        <v>2273</v>
      </c>
      <c r="D166" s="69" t="s">
        <v>3503</v>
      </c>
      <c r="E166" s="25" t="s">
        <v>531</v>
      </c>
      <c r="F166" s="29">
        <v>9.6199999999999992</v>
      </c>
      <c r="G166" s="31">
        <f t="shared" si="8"/>
        <v>0</v>
      </c>
      <c r="H166" s="29">
        <f t="shared" si="9"/>
        <v>0</v>
      </c>
      <c r="I166" s="313"/>
      <c r="J166" s="4"/>
      <c r="K166" s="4"/>
      <c r="L166" s="4"/>
      <c r="M166" s="4"/>
      <c r="N166" s="4"/>
      <c r="O166" s="4"/>
      <c r="P166" s="4"/>
      <c r="Q166" s="4"/>
      <c r="R166" s="4"/>
      <c r="S166" s="241"/>
    </row>
    <row r="167" spans="1:19" ht="30.75" hidden="1" customHeight="1" x14ac:dyDescent="0.25">
      <c r="A167" s="321">
        <v>5.1580000000000199</v>
      </c>
      <c r="B167" s="3" t="s">
        <v>2321</v>
      </c>
      <c r="C167" s="69" t="s">
        <v>2274</v>
      </c>
      <c r="D167" s="69" t="s">
        <v>3504</v>
      </c>
      <c r="E167" s="25" t="s">
        <v>528</v>
      </c>
      <c r="F167" s="29">
        <v>8.1199999999999992</v>
      </c>
      <c r="G167" s="31">
        <f t="shared" si="8"/>
        <v>0</v>
      </c>
      <c r="H167" s="29">
        <f t="shared" si="9"/>
        <v>0</v>
      </c>
      <c r="I167" s="313"/>
      <c r="J167" s="4"/>
      <c r="K167" s="4"/>
      <c r="L167" s="4"/>
      <c r="M167" s="4"/>
      <c r="N167" s="4"/>
      <c r="O167" s="4"/>
      <c r="P167" s="4"/>
      <c r="Q167" s="4"/>
      <c r="R167" s="4"/>
      <c r="S167" s="241"/>
    </row>
    <row r="168" spans="1:19" ht="30.75" hidden="1" customHeight="1" x14ac:dyDescent="0.25">
      <c r="A168" s="321">
        <v>5.1590000000000202</v>
      </c>
      <c r="B168" s="3" t="s">
        <v>2322</v>
      </c>
      <c r="C168" s="69" t="s">
        <v>2274</v>
      </c>
      <c r="D168" s="69" t="s">
        <v>3505</v>
      </c>
      <c r="E168" s="25" t="s">
        <v>531</v>
      </c>
      <c r="F168" s="29">
        <v>5.25</v>
      </c>
      <c r="G168" s="31">
        <f t="shared" si="8"/>
        <v>0</v>
      </c>
      <c r="H168" s="29">
        <f t="shared" si="9"/>
        <v>0</v>
      </c>
      <c r="I168" s="313"/>
      <c r="J168" s="4"/>
      <c r="K168" s="4"/>
      <c r="L168" s="4"/>
      <c r="M168" s="4"/>
      <c r="N168" s="4"/>
      <c r="O168" s="4"/>
      <c r="P168" s="4"/>
      <c r="Q168" s="4"/>
      <c r="R168" s="4"/>
      <c r="S168" s="241"/>
    </row>
    <row r="169" spans="1:19" ht="30.75" hidden="1" customHeight="1" x14ac:dyDescent="0.25">
      <c r="A169" s="321">
        <v>5.1600000000000197</v>
      </c>
      <c r="B169" s="3" t="s">
        <v>2323</v>
      </c>
      <c r="C169" s="69" t="s">
        <v>2274</v>
      </c>
      <c r="D169" s="69" t="s">
        <v>3506</v>
      </c>
      <c r="E169" s="25" t="s">
        <v>528</v>
      </c>
      <c r="F169" s="29">
        <v>86.62</v>
      </c>
      <c r="G169" s="31">
        <f t="shared" si="8"/>
        <v>0</v>
      </c>
      <c r="H169" s="29">
        <f t="shared" si="9"/>
        <v>0</v>
      </c>
      <c r="I169" s="313"/>
      <c r="J169" s="4"/>
      <c r="K169" s="4"/>
      <c r="L169" s="4"/>
      <c r="M169" s="4"/>
      <c r="N169" s="4"/>
      <c r="O169" s="4"/>
      <c r="P169" s="4"/>
      <c r="Q169" s="4"/>
      <c r="R169" s="4"/>
      <c r="S169" s="241"/>
    </row>
    <row r="170" spans="1:19" ht="30.75" hidden="1" customHeight="1" x14ac:dyDescent="0.25">
      <c r="A170" s="321">
        <v>5.16100000000002</v>
      </c>
      <c r="B170" s="3" t="s">
        <v>2324</v>
      </c>
      <c r="C170" s="69" t="s">
        <v>2274</v>
      </c>
      <c r="D170" s="69" t="s">
        <v>3507</v>
      </c>
      <c r="E170" s="25" t="s">
        <v>529</v>
      </c>
      <c r="F170" s="29">
        <v>15.31</v>
      </c>
      <c r="G170" s="31">
        <f t="shared" si="8"/>
        <v>0</v>
      </c>
      <c r="H170" s="29">
        <f t="shared" si="9"/>
        <v>0</v>
      </c>
      <c r="I170" s="313"/>
      <c r="J170" s="4"/>
      <c r="K170" s="4"/>
      <c r="L170" s="4"/>
      <c r="M170" s="4"/>
      <c r="N170" s="4"/>
      <c r="O170" s="4"/>
      <c r="P170" s="4"/>
      <c r="Q170" s="4"/>
      <c r="R170" s="4"/>
      <c r="S170" s="241"/>
    </row>
    <row r="171" spans="1:19" ht="30.75" hidden="1" customHeight="1" x14ac:dyDescent="0.25">
      <c r="A171" s="321">
        <v>5.1620000000000203</v>
      </c>
      <c r="B171" s="3" t="s">
        <v>2325</v>
      </c>
      <c r="C171" s="69" t="s">
        <v>2274</v>
      </c>
      <c r="D171" s="69" t="s">
        <v>3508</v>
      </c>
      <c r="E171" s="25" t="s">
        <v>528</v>
      </c>
      <c r="F171" s="29">
        <v>83.12</v>
      </c>
      <c r="G171" s="31">
        <f t="shared" si="8"/>
        <v>0</v>
      </c>
      <c r="H171" s="29">
        <f t="shared" si="9"/>
        <v>0</v>
      </c>
      <c r="I171" s="313"/>
      <c r="J171" s="4"/>
      <c r="K171" s="4"/>
      <c r="L171" s="4"/>
      <c r="M171" s="4"/>
      <c r="N171" s="4"/>
      <c r="O171" s="4"/>
      <c r="P171" s="4"/>
      <c r="Q171" s="4"/>
      <c r="R171" s="4"/>
      <c r="S171" s="241"/>
    </row>
    <row r="172" spans="1:19" ht="30.75" hidden="1" customHeight="1" x14ac:dyDescent="0.25">
      <c r="A172" s="321">
        <v>5.1630000000000198</v>
      </c>
      <c r="B172" s="3" t="s">
        <v>2326</v>
      </c>
      <c r="C172" s="69" t="s">
        <v>2275</v>
      </c>
      <c r="D172" s="69" t="s">
        <v>3509</v>
      </c>
      <c r="E172" s="25" t="s">
        <v>531</v>
      </c>
      <c r="F172" s="29">
        <v>4.8499999999999996</v>
      </c>
      <c r="G172" s="31">
        <f t="shared" si="8"/>
        <v>0</v>
      </c>
      <c r="H172" s="29">
        <f t="shared" si="9"/>
        <v>0</v>
      </c>
      <c r="I172" s="313"/>
      <c r="J172" s="4"/>
      <c r="K172" s="4"/>
      <c r="L172" s="4"/>
      <c r="M172" s="4"/>
      <c r="N172" s="4"/>
      <c r="O172" s="4"/>
      <c r="P172" s="4"/>
      <c r="Q172" s="4"/>
      <c r="R172" s="4"/>
      <c r="S172" s="241"/>
    </row>
    <row r="173" spans="1:19" ht="30.75" hidden="1" customHeight="1" x14ac:dyDescent="0.25">
      <c r="A173" s="321">
        <v>5.1640000000000201</v>
      </c>
      <c r="B173" s="3" t="s">
        <v>2327</v>
      </c>
      <c r="C173" s="69" t="s">
        <v>2275</v>
      </c>
      <c r="D173" s="69" t="s">
        <v>3510</v>
      </c>
      <c r="E173" s="25" t="s">
        <v>530</v>
      </c>
      <c r="F173" s="29">
        <v>55.19</v>
      </c>
      <c r="G173" s="31">
        <f t="shared" si="8"/>
        <v>0</v>
      </c>
      <c r="H173" s="29">
        <f t="shared" si="9"/>
        <v>0</v>
      </c>
      <c r="I173" s="313"/>
      <c r="J173" s="4"/>
      <c r="K173" s="4"/>
      <c r="L173" s="4"/>
      <c r="M173" s="4"/>
      <c r="N173" s="4"/>
      <c r="O173" s="4"/>
      <c r="P173" s="4"/>
      <c r="Q173" s="4"/>
      <c r="R173" s="4"/>
      <c r="S173" s="241"/>
    </row>
    <row r="174" spans="1:19" ht="30.75" hidden="1" customHeight="1" x14ac:dyDescent="0.25">
      <c r="A174" s="321">
        <v>5.1650000000000196</v>
      </c>
      <c r="B174" s="3" t="s">
        <v>2328</v>
      </c>
      <c r="C174" s="69" t="s">
        <v>2275</v>
      </c>
      <c r="D174" s="69" t="s">
        <v>3511</v>
      </c>
      <c r="E174" s="25" t="s">
        <v>528</v>
      </c>
      <c r="F174" s="29">
        <v>38.130000000000003</v>
      </c>
      <c r="G174" s="31">
        <f t="shared" si="8"/>
        <v>0</v>
      </c>
      <c r="H174" s="29">
        <f t="shared" si="9"/>
        <v>0</v>
      </c>
      <c r="I174" s="313"/>
      <c r="J174" s="4"/>
      <c r="K174" s="4"/>
      <c r="L174" s="4"/>
      <c r="M174" s="4"/>
      <c r="N174" s="4"/>
      <c r="O174" s="4"/>
      <c r="P174" s="4"/>
      <c r="Q174" s="4"/>
      <c r="R174" s="4"/>
      <c r="S174" s="241"/>
    </row>
    <row r="175" spans="1:19" ht="30.75" hidden="1" customHeight="1" x14ac:dyDescent="0.25">
      <c r="A175" s="321">
        <v>5.1660000000000199</v>
      </c>
      <c r="B175" s="3" t="s">
        <v>2329</v>
      </c>
      <c r="C175" s="69" t="s">
        <v>2275</v>
      </c>
      <c r="D175" s="69" t="s">
        <v>3512</v>
      </c>
      <c r="E175" s="25" t="s">
        <v>531</v>
      </c>
      <c r="F175" s="29">
        <v>4.38</v>
      </c>
      <c r="G175" s="31">
        <f t="shared" si="8"/>
        <v>0</v>
      </c>
      <c r="H175" s="29">
        <f t="shared" si="9"/>
        <v>0</v>
      </c>
      <c r="I175" s="313"/>
      <c r="J175" s="4"/>
      <c r="K175" s="4"/>
      <c r="L175" s="4"/>
      <c r="M175" s="4"/>
      <c r="N175" s="4"/>
      <c r="O175" s="4"/>
      <c r="P175" s="4"/>
      <c r="Q175" s="4"/>
      <c r="R175" s="4"/>
      <c r="S175" s="241"/>
    </row>
    <row r="176" spans="1:19" ht="30.75" hidden="1" customHeight="1" x14ac:dyDescent="0.25">
      <c r="A176" s="321">
        <v>5.1670000000000202</v>
      </c>
      <c r="B176" s="3" t="s">
        <v>2330</v>
      </c>
      <c r="C176" s="69" t="s">
        <v>2275</v>
      </c>
      <c r="D176" s="69" t="s">
        <v>3513</v>
      </c>
      <c r="E176" s="25" t="s">
        <v>530</v>
      </c>
      <c r="F176" s="29">
        <v>17.190000000000001</v>
      </c>
      <c r="G176" s="31">
        <f t="shared" si="8"/>
        <v>0</v>
      </c>
      <c r="H176" s="29">
        <f t="shared" si="9"/>
        <v>0</v>
      </c>
      <c r="I176" s="313"/>
      <c r="J176" s="4"/>
      <c r="K176" s="4"/>
      <c r="L176" s="4"/>
      <c r="M176" s="4"/>
      <c r="N176" s="4"/>
      <c r="O176" s="4"/>
      <c r="P176" s="4"/>
      <c r="Q176" s="4"/>
      <c r="R176" s="4"/>
      <c r="S176" s="241"/>
    </row>
    <row r="177" spans="1:19" ht="30.75" hidden="1" customHeight="1" x14ac:dyDescent="0.25">
      <c r="A177" s="321">
        <v>5.1680000000000197</v>
      </c>
      <c r="B177" s="3" t="s">
        <v>2331</v>
      </c>
      <c r="C177" s="69" t="s">
        <v>2275</v>
      </c>
      <c r="D177" s="69" t="s">
        <v>3514</v>
      </c>
      <c r="E177" s="25" t="s">
        <v>528</v>
      </c>
      <c r="F177" s="29">
        <v>8.1300000000000008</v>
      </c>
      <c r="G177" s="31">
        <f t="shared" si="8"/>
        <v>0</v>
      </c>
      <c r="H177" s="29">
        <f t="shared" si="9"/>
        <v>0</v>
      </c>
      <c r="I177" s="313"/>
      <c r="J177" s="4"/>
      <c r="K177" s="4"/>
      <c r="L177" s="4"/>
      <c r="M177" s="4"/>
      <c r="N177" s="4"/>
      <c r="O177" s="4"/>
      <c r="P177" s="4"/>
      <c r="Q177" s="4"/>
      <c r="R177" s="4"/>
      <c r="S177" s="241"/>
    </row>
    <row r="178" spans="1:19" ht="30.75" hidden="1" customHeight="1" x14ac:dyDescent="0.25">
      <c r="A178" s="321">
        <v>5.16900000000002</v>
      </c>
      <c r="B178" s="3" t="s">
        <v>2332</v>
      </c>
      <c r="C178" s="69" t="s">
        <v>2276</v>
      </c>
      <c r="D178" s="69" t="s">
        <v>3515</v>
      </c>
      <c r="E178" s="25" t="s">
        <v>529</v>
      </c>
      <c r="F178" s="29">
        <v>9.1300000000000008</v>
      </c>
      <c r="G178" s="31">
        <f t="shared" si="8"/>
        <v>0</v>
      </c>
      <c r="H178" s="29">
        <f t="shared" si="9"/>
        <v>0</v>
      </c>
      <c r="I178" s="313"/>
      <c r="J178" s="4"/>
      <c r="K178" s="4"/>
      <c r="L178" s="4"/>
      <c r="M178" s="4"/>
      <c r="N178" s="4"/>
      <c r="O178" s="4"/>
      <c r="P178" s="4"/>
      <c r="Q178" s="4"/>
      <c r="R178" s="4"/>
      <c r="S178" s="241"/>
    </row>
    <row r="179" spans="1:19" ht="30.75" hidden="1" customHeight="1" x14ac:dyDescent="0.25">
      <c r="A179" s="321">
        <v>5.1700000000000204</v>
      </c>
      <c r="B179" s="3" t="s">
        <v>2333</v>
      </c>
      <c r="C179" s="69" t="s">
        <v>2276</v>
      </c>
      <c r="D179" s="69" t="s">
        <v>3516</v>
      </c>
      <c r="E179" s="25" t="s">
        <v>529</v>
      </c>
      <c r="F179" s="29">
        <v>3.13</v>
      </c>
      <c r="G179" s="31">
        <f t="shared" si="8"/>
        <v>0</v>
      </c>
      <c r="H179" s="29">
        <f t="shared" si="9"/>
        <v>0</v>
      </c>
      <c r="I179" s="313"/>
      <c r="J179" s="4"/>
      <c r="K179" s="4"/>
      <c r="L179" s="4"/>
      <c r="M179" s="4"/>
      <c r="N179" s="4"/>
      <c r="O179" s="4"/>
      <c r="P179" s="4"/>
      <c r="Q179" s="4"/>
      <c r="R179" s="4"/>
      <c r="S179" s="241"/>
    </row>
    <row r="180" spans="1:19" ht="30.75" hidden="1" customHeight="1" x14ac:dyDescent="0.25">
      <c r="A180" s="321">
        <v>5.1710000000000198</v>
      </c>
      <c r="B180" s="3" t="s">
        <v>2334</v>
      </c>
      <c r="C180" s="69" t="s">
        <v>2277</v>
      </c>
      <c r="D180" s="69" t="s">
        <v>3517</v>
      </c>
      <c r="E180" s="25" t="s">
        <v>531</v>
      </c>
      <c r="F180" s="29">
        <v>11.25</v>
      </c>
      <c r="G180" s="31">
        <f t="shared" si="8"/>
        <v>0</v>
      </c>
      <c r="H180" s="29">
        <f t="shared" si="9"/>
        <v>0</v>
      </c>
      <c r="I180" s="313"/>
      <c r="J180" s="4"/>
      <c r="K180" s="4"/>
      <c r="L180" s="4"/>
      <c r="M180" s="4"/>
      <c r="N180" s="4"/>
      <c r="O180" s="4"/>
      <c r="P180" s="4"/>
      <c r="Q180" s="4"/>
      <c r="R180" s="4"/>
      <c r="S180" s="241"/>
    </row>
    <row r="181" spans="1:19" ht="30.75" hidden="1" customHeight="1" x14ac:dyDescent="0.25">
      <c r="A181" s="321">
        <v>5.1720000000000201</v>
      </c>
      <c r="B181" s="3" t="s">
        <v>2335</v>
      </c>
      <c r="C181" s="69" t="s">
        <v>2277</v>
      </c>
      <c r="D181" s="69" t="s">
        <v>3518</v>
      </c>
      <c r="E181" s="25" t="s">
        <v>531</v>
      </c>
      <c r="F181" s="29">
        <v>7.25</v>
      </c>
      <c r="G181" s="31">
        <f t="shared" si="8"/>
        <v>0</v>
      </c>
      <c r="H181" s="29">
        <f t="shared" si="9"/>
        <v>0</v>
      </c>
      <c r="I181" s="313"/>
      <c r="J181" s="4"/>
      <c r="K181" s="4"/>
      <c r="L181" s="4"/>
      <c r="M181" s="4"/>
      <c r="N181" s="4"/>
      <c r="O181" s="4"/>
      <c r="P181" s="4"/>
      <c r="Q181" s="4"/>
      <c r="R181" s="4"/>
      <c r="S181" s="241"/>
    </row>
    <row r="182" spans="1:19" ht="30.75" hidden="1" customHeight="1" x14ac:dyDescent="0.25">
      <c r="A182" s="321">
        <v>5.1730000000000196</v>
      </c>
      <c r="B182" s="3" t="s">
        <v>2342</v>
      </c>
      <c r="C182" s="69" t="s">
        <v>2341</v>
      </c>
      <c r="D182" s="69" t="s">
        <v>3519</v>
      </c>
      <c r="E182" s="25" t="s">
        <v>528</v>
      </c>
      <c r="F182" s="29">
        <v>12.5</v>
      </c>
      <c r="G182" s="31">
        <f t="shared" si="8"/>
        <v>0</v>
      </c>
      <c r="H182" s="29">
        <f t="shared" si="9"/>
        <v>0</v>
      </c>
      <c r="I182" s="313"/>
      <c r="J182" s="4"/>
      <c r="K182" s="4"/>
      <c r="L182" s="4"/>
      <c r="M182" s="4"/>
      <c r="N182" s="4"/>
      <c r="O182" s="4"/>
      <c r="P182" s="4"/>
      <c r="Q182" s="4"/>
      <c r="R182" s="4"/>
      <c r="S182" s="241"/>
    </row>
    <row r="183" spans="1:19" ht="30.75" hidden="1" customHeight="1" x14ac:dyDescent="0.25">
      <c r="A183" s="321">
        <v>5.1740000000000199</v>
      </c>
      <c r="B183" s="3" t="s">
        <v>2343</v>
      </c>
      <c r="C183" s="69" t="s">
        <v>2341</v>
      </c>
      <c r="D183" s="69" t="s">
        <v>3520</v>
      </c>
      <c r="E183" s="25" t="s">
        <v>528</v>
      </c>
      <c r="F183" s="29">
        <v>20.440000000000001</v>
      </c>
      <c r="G183" s="31">
        <f t="shared" si="8"/>
        <v>0</v>
      </c>
      <c r="H183" s="29">
        <f t="shared" si="9"/>
        <v>0</v>
      </c>
      <c r="I183" s="313"/>
      <c r="J183" s="4"/>
      <c r="K183" s="4"/>
      <c r="L183" s="4"/>
      <c r="M183" s="4"/>
      <c r="N183" s="4"/>
      <c r="O183" s="4"/>
      <c r="P183" s="4"/>
      <c r="Q183" s="4"/>
      <c r="R183" s="4"/>
      <c r="S183" s="241"/>
    </row>
    <row r="184" spans="1:19" ht="30.75" hidden="1" customHeight="1" x14ac:dyDescent="0.25">
      <c r="A184" s="321">
        <v>5.1750000000000203</v>
      </c>
      <c r="B184" s="3" t="s">
        <v>2344</v>
      </c>
      <c r="C184" s="69" t="s">
        <v>2341</v>
      </c>
      <c r="D184" s="69" t="s">
        <v>3521</v>
      </c>
      <c r="E184" s="25" t="s">
        <v>528</v>
      </c>
      <c r="F184" s="29">
        <v>25.05</v>
      </c>
      <c r="G184" s="31">
        <f t="shared" si="8"/>
        <v>0</v>
      </c>
      <c r="H184" s="29">
        <f t="shared" si="9"/>
        <v>0</v>
      </c>
      <c r="I184" s="313"/>
      <c r="J184" s="4"/>
      <c r="K184" s="4"/>
      <c r="L184" s="4"/>
      <c r="M184" s="4"/>
      <c r="N184" s="4"/>
      <c r="O184" s="4"/>
      <c r="P184" s="4"/>
      <c r="Q184" s="4"/>
      <c r="R184" s="4"/>
      <c r="S184" s="241"/>
    </row>
    <row r="185" spans="1:19" ht="30.75" hidden="1" customHeight="1" x14ac:dyDescent="0.25">
      <c r="A185" s="321">
        <v>5.1760000000000304</v>
      </c>
      <c r="B185" s="3" t="s">
        <v>2345</v>
      </c>
      <c r="C185" s="69" t="s">
        <v>2341</v>
      </c>
      <c r="D185" s="69" t="s">
        <v>3522</v>
      </c>
      <c r="E185" s="25" t="s">
        <v>528</v>
      </c>
      <c r="F185" s="29">
        <v>28.8</v>
      </c>
      <c r="G185" s="31">
        <f t="shared" si="8"/>
        <v>0</v>
      </c>
      <c r="H185" s="29">
        <f t="shared" si="9"/>
        <v>0</v>
      </c>
      <c r="I185" s="313"/>
      <c r="J185" s="4"/>
      <c r="K185" s="4"/>
      <c r="L185" s="4"/>
      <c r="M185" s="4"/>
      <c r="N185" s="4"/>
      <c r="O185" s="4"/>
      <c r="P185" s="4"/>
      <c r="Q185" s="4"/>
      <c r="R185" s="4"/>
      <c r="S185" s="241"/>
    </row>
    <row r="186" spans="1:19" ht="30.75" hidden="1" customHeight="1" x14ac:dyDescent="0.25">
      <c r="A186" s="321">
        <v>5.1770000000000298</v>
      </c>
      <c r="B186" s="3" t="s">
        <v>2346</v>
      </c>
      <c r="C186" s="69" t="s">
        <v>2341</v>
      </c>
      <c r="D186" s="69" t="s">
        <v>3523</v>
      </c>
      <c r="E186" s="25" t="s">
        <v>528</v>
      </c>
      <c r="F186" s="29">
        <v>31.33</v>
      </c>
      <c r="G186" s="31">
        <f t="shared" si="8"/>
        <v>0</v>
      </c>
      <c r="H186" s="29">
        <f t="shared" si="9"/>
        <v>0</v>
      </c>
      <c r="I186" s="313"/>
      <c r="J186" s="4"/>
      <c r="K186" s="4"/>
      <c r="L186" s="4"/>
      <c r="M186" s="4"/>
      <c r="N186" s="4"/>
      <c r="O186" s="4"/>
      <c r="P186" s="4"/>
      <c r="Q186" s="4"/>
      <c r="R186" s="4"/>
      <c r="S186" s="241"/>
    </row>
    <row r="187" spans="1:19" ht="30.75" hidden="1" customHeight="1" x14ac:dyDescent="0.25">
      <c r="A187" s="321">
        <v>5.1780000000000301</v>
      </c>
      <c r="B187" s="3" t="s">
        <v>2347</v>
      </c>
      <c r="C187" s="69" t="s">
        <v>2341</v>
      </c>
      <c r="D187" s="69" t="s">
        <v>3524</v>
      </c>
      <c r="E187" s="25" t="s">
        <v>528</v>
      </c>
      <c r="F187" s="29">
        <v>29.5</v>
      </c>
      <c r="G187" s="31">
        <f t="shared" si="8"/>
        <v>0</v>
      </c>
      <c r="H187" s="29">
        <f t="shared" si="9"/>
        <v>0</v>
      </c>
      <c r="I187" s="313"/>
      <c r="J187" s="4"/>
      <c r="K187" s="4"/>
      <c r="L187" s="4"/>
      <c r="M187" s="4"/>
      <c r="N187" s="4"/>
      <c r="O187" s="4"/>
      <c r="P187" s="4"/>
      <c r="Q187" s="4"/>
      <c r="R187" s="4"/>
      <c r="S187" s="241"/>
    </row>
    <row r="188" spans="1:19" ht="30.75" hidden="1" customHeight="1" x14ac:dyDescent="0.25">
      <c r="A188" s="321">
        <v>5.1790000000000296</v>
      </c>
      <c r="B188" s="3" t="s">
        <v>2348</v>
      </c>
      <c r="C188" s="69" t="s">
        <v>2341</v>
      </c>
      <c r="D188" s="69" t="s">
        <v>3525</v>
      </c>
      <c r="E188" s="25" t="s">
        <v>528</v>
      </c>
      <c r="F188" s="29">
        <v>29.5</v>
      </c>
      <c r="G188" s="31">
        <f t="shared" si="8"/>
        <v>0</v>
      </c>
      <c r="H188" s="29">
        <f t="shared" si="9"/>
        <v>0</v>
      </c>
      <c r="I188" s="313"/>
      <c r="J188" s="4"/>
      <c r="K188" s="4"/>
      <c r="L188" s="4"/>
      <c r="M188" s="4"/>
      <c r="N188" s="4"/>
      <c r="O188" s="4"/>
      <c r="P188" s="4"/>
      <c r="Q188" s="4"/>
      <c r="R188" s="4"/>
      <c r="S188" s="241"/>
    </row>
    <row r="189" spans="1:19" ht="30.75" hidden="1" customHeight="1" x14ac:dyDescent="0.25">
      <c r="A189" s="321">
        <v>5.1800000000000299</v>
      </c>
      <c r="B189" s="3" t="s">
        <v>2349</v>
      </c>
      <c r="C189" s="69" t="s">
        <v>2341</v>
      </c>
      <c r="D189" s="69" t="s">
        <v>3526</v>
      </c>
      <c r="E189" s="25" t="s">
        <v>528</v>
      </c>
      <c r="F189" s="29">
        <v>43.5</v>
      </c>
      <c r="G189" s="31">
        <f t="shared" si="8"/>
        <v>0</v>
      </c>
      <c r="H189" s="29">
        <f t="shared" si="9"/>
        <v>0</v>
      </c>
      <c r="I189" s="313"/>
      <c r="J189" s="4"/>
      <c r="K189" s="4"/>
      <c r="L189" s="4"/>
      <c r="M189" s="4"/>
      <c r="N189" s="4"/>
      <c r="O189" s="4"/>
      <c r="P189" s="4"/>
      <c r="Q189" s="4"/>
      <c r="R189" s="4"/>
      <c r="S189" s="241"/>
    </row>
    <row r="190" spans="1:19" ht="30.75" hidden="1" customHeight="1" x14ac:dyDescent="0.25">
      <c r="A190" s="321">
        <v>5.1810000000000302</v>
      </c>
      <c r="B190" s="3" t="s">
        <v>2350</v>
      </c>
      <c r="C190" s="69" t="s">
        <v>2341</v>
      </c>
      <c r="D190" s="69" t="s">
        <v>3527</v>
      </c>
      <c r="E190" s="25" t="s">
        <v>528</v>
      </c>
      <c r="F190" s="29">
        <v>43.5</v>
      </c>
      <c r="G190" s="31">
        <f t="shared" si="8"/>
        <v>0</v>
      </c>
      <c r="H190" s="29">
        <f t="shared" si="9"/>
        <v>0</v>
      </c>
      <c r="I190" s="313"/>
      <c r="J190" s="4"/>
      <c r="K190" s="4"/>
      <c r="L190" s="4"/>
      <c r="M190" s="4"/>
      <c r="N190" s="4"/>
      <c r="O190" s="4"/>
      <c r="P190" s="4"/>
      <c r="Q190" s="4"/>
      <c r="R190" s="4"/>
      <c r="S190" s="241"/>
    </row>
    <row r="191" spans="1:19" ht="30.75" hidden="1" customHeight="1" x14ac:dyDescent="0.25">
      <c r="A191" s="321">
        <v>5.1820000000000297</v>
      </c>
      <c r="B191" s="3" t="s">
        <v>2405</v>
      </c>
      <c r="C191" s="69" t="s">
        <v>2404</v>
      </c>
      <c r="D191" s="69" t="s">
        <v>3528</v>
      </c>
      <c r="E191" s="25" t="s">
        <v>2435</v>
      </c>
      <c r="F191" s="29">
        <v>7.3</v>
      </c>
      <c r="G191" s="31">
        <f t="shared" si="8"/>
        <v>0</v>
      </c>
      <c r="H191" s="29">
        <f t="shared" si="9"/>
        <v>0</v>
      </c>
      <c r="I191" s="313"/>
      <c r="J191" s="4"/>
      <c r="K191" s="4"/>
      <c r="L191" s="4"/>
      <c r="M191" s="4"/>
      <c r="N191" s="4"/>
      <c r="O191" s="4"/>
      <c r="P191" s="4"/>
      <c r="Q191" s="4"/>
      <c r="R191" s="4"/>
      <c r="S191" s="241"/>
    </row>
    <row r="192" spans="1:19" ht="30.75" hidden="1" customHeight="1" x14ac:dyDescent="0.25">
      <c r="A192" s="321">
        <v>5.18300000000003</v>
      </c>
      <c r="B192" s="3" t="s">
        <v>2406</v>
      </c>
      <c r="C192" s="69" t="s">
        <v>2404</v>
      </c>
      <c r="D192" s="69" t="s">
        <v>3529</v>
      </c>
      <c r="E192" s="25" t="s">
        <v>2435</v>
      </c>
      <c r="F192" s="29">
        <v>36.6</v>
      </c>
      <c r="G192" s="31">
        <f t="shared" si="8"/>
        <v>0</v>
      </c>
      <c r="H192" s="29">
        <f t="shared" si="9"/>
        <v>0</v>
      </c>
      <c r="I192" s="313"/>
      <c r="J192" s="4"/>
      <c r="K192" s="4"/>
      <c r="L192" s="4"/>
      <c r="M192" s="4"/>
      <c r="N192" s="4"/>
      <c r="O192" s="4"/>
      <c r="P192" s="4"/>
      <c r="Q192" s="4"/>
      <c r="R192" s="4"/>
      <c r="S192" s="241"/>
    </row>
    <row r="193" spans="1:19" ht="30.75" hidden="1" customHeight="1" x14ac:dyDescent="0.25">
      <c r="A193" s="321">
        <v>5.1840000000000304</v>
      </c>
      <c r="B193" s="3" t="s">
        <v>2407</v>
      </c>
      <c r="C193" s="69" t="s">
        <v>2404</v>
      </c>
      <c r="D193" s="69" t="s">
        <v>3530</v>
      </c>
      <c r="E193" s="25" t="s">
        <v>530</v>
      </c>
      <c r="F193" s="29">
        <v>11.53</v>
      </c>
      <c r="G193" s="31">
        <f t="shared" si="8"/>
        <v>0</v>
      </c>
      <c r="H193" s="29">
        <f t="shared" si="9"/>
        <v>0</v>
      </c>
      <c r="I193" s="313"/>
      <c r="J193" s="4"/>
      <c r="K193" s="4"/>
      <c r="L193" s="4"/>
      <c r="M193" s="4"/>
      <c r="N193" s="4"/>
      <c r="O193" s="4"/>
      <c r="P193" s="4"/>
      <c r="Q193" s="4"/>
      <c r="R193" s="4"/>
      <c r="S193" s="241"/>
    </row>
    <row r="194" spans="1:19" ht="30.75" hidden="1" customHeight="1" x14ac:dyDescent="0.25">
      <c r="A194" s="321">
        <v>5.1850000000000298</v>
      </c>
      <c r="B194" s="3" t="s">
        <v>2408</v>
      </c>
      <c r="C194" s="69" t="s">
        <v>2404</v>
      </c>
      <c r="D194" s="69" t="s">
        <v>3531</v>
      </c>
      <c r="E194" s="25" t="s">
        <v>530</v>
      </c>
      <c r="F194" s="29">
        <v>20.02</v>
      </c>
      <c r="G194" s="31">
        <f t="shared" si="8"/>
        <v>0</v>
      </c>
      <c r="H194" s="29">
        <f t="shared" si="9"/>
        <v>0</v>
      </c>
      <c r="I194" s="313"/>
      <c r="J194" s="4"/>
      <c r="K194" s="4"/>
      <c r="L194" s="4"/>
      <c r="M194" s="4"/>
      <c r="N194" s="4"/>
      <c r="O194" s="4"/>
      <c r="P194" s="4"/>
      <c r="Q194" s="4"/>
      <c r="R194" s="4"/>
      <c r="S194" s="241"/>
    </row>
    <row r="195" spans="1:19" ht="30.75" hidden="1" customHeight="1" x14ac:dyDescent="0.25">
      <c r="A195" s="321">
        <v>5.1860000000000301</v>
      </c>
      <c r="B195" s="3" t="s">
        <v>2409</v>
      </c>
      <c r="C195" s="69" t="s">
        <v>2404</v>
      </c>
      <c r="D195" s="69" t="s">
        <v>3532</v>
      </c>
      <c r="E195" s="25" t="s">
        <v>2435</v>
      </c>
      <c r="F195" s="29">
        <v>12.27</v>
      </c>
      <c r="G195" s="31">
        <f t="shared" si="8"/>
        <v>0</v>
      </c>
      <c r="H195" s="29">
        <f t="shared" si="9"/>
        <v>0</v>
      </c>
      <c r="I195" s="313"/>
      <c r="J195" s="4"/>
      <c r="K195" s="4"/>
      <c r="L195" s="4"/>
      <c r="M195" s="4"/>
      <c r="N195" s="4"/>
      <c r="O195" s="4"/>
      <c r="P195" s="4"/>
      <c r="Q195" s="4"/>
      <c r="R195" s="4"/>
      <c r="S195" s="241"/>
    </row>
    <row r="196" spans="1:19" ht="30.75" hidden="1" customHeight="1" x14ac:dyDescent="0.25">
      <c r="A196" s="321">
        <v>5.1870000000000296</v>
      </c>
      <c r="B196" s="3" t="s">
        <v>2410</v>
      </c>
      <c r="C196" s="69" t="s">
        <v>2404</v>
      </c>
      <c r="D196" s="69" t="s">
        <v>3533</v>
      </c>
      <c r="E196" s="25" t="s">
        <v>531</v>
      </c>
      <c r="F196" s="29">
        <v>10.3</v>
      </c>
      <c r="G196" s="31">
        <f t="shared" si="8"/>
        <v>0</v>
      </c>
      <c r="H196" s="29">
        <f t="shared" si="9"/>
        <v>0</v>
      </c>
      <c r="I196" s="313"/>
      <c r="J196" s="4"/>
      <c r="K196" s="4"/>
      <c r="L196" s="4"/>
      <c r="M196" s="4"/>
      <c r="N196" s="4"/>
      <c r="O196" s="4"/>
      <c r="P196" s="4"/>
      <c r="Q196" s="4"/>
      <c r="R196" s="4"/>
      <c r="S196" s="241"/>
    </row>
    <row r="197" spans="1:19" ht="30.75" hidden="1" customHeight="1" x14ac:dyDescent="0.25">
      <c r="A197" s="321">
        <v>5.1880000000000299</v>
      </c>
      <c r="B197" s="3" t="s">
        <v>2411</v>
      </c>
      <c r="C197" s="69" t="s">
        <v>2404</v>
      </c>
      <c r="D197" s="69" t="s">
        <v>3534</v>
      </c>
      <c r="E197" s="25" t="s">
        <v>531</v>
      </c>
      <c r="F197" s="29">
        <v>7.05</v>
      </c>
      <c r="G197" s="31">
        <f t="shared" si="8"/>
        <v>0</v>
      </c>
      <c r="H197" s="29">
        <f t="shared" si="9"/>
        <v>0</v>
      </c>
      <c r="I197" s="313"/>
      <c r="J197" s="4"/>
      <c r="K197" s="4"/>
      <c r="L197" s="4"/>
      <c r="M197" s="4"/>
      <c r="N197" s="4"/>
      <c r="O197" s="4"/>
      <c r="P197" s="4"/>
      <c r="Q197" s="4"/>
      <c r="R197" s="4"/>
      <c r="S197" s="241"/>
    </row>
    <row r="198" spans="1:19" ht="30.75" hidden="1" customHeight="1" x14ac:dyDescent="0.25">
      <c r="A198" s="321">
        <v>5.1890000000000303</v>
      </c>
      <c r="B198" s="3" t="s">
        <v>2412</v>
      </c>
      <c r="C198" s="69" t="s">
        <v>2404</v>
      </c>
      <c r="D198" s="69" t="s">
        <v>3535</v>
      </c>
      <c r="E198" s="25" t="s">
        <v>531</v>
      </c>
      <c r="F198" s="29">
        <v>15.25</v>
      </c>
      <c r="G198" s="31">
        <f t="shared" si="8"/>
        <v>0</v>
      </c>
      <c r="H198" s="29">
        <f t="shared" si="9"/>
        <v>0</v>
      </c>
      <c r="I198" s="313"/>
      <c r="J198" s="4"/>
      <c r="K198" s="4"/>
      <c r="L198" s="4"/>
      <c r="M198" s="4"/>
      <c r="N198" s="4"/>
      <c r="O198" s="4"/>
      <c r="P198" s="4"/>
      <c r="Q198" s="4"/>
      <c r="R198" s="4"/>
      <c r="S198" s="241"/>
    </row>
    <row r="199" spans="1:19" ht="30.75" hidden="1" customHeight="1" x14ac:dyDescent="0.25">
      <c r="A199" s="321">
        <v>5.1900000000000297</v>
      </c>
      <c r="B199" s="3" t="s">
        <v>2413</v>
      </c>
      <c r="C199" s="69" t="s">
        <v>2404</v>
      </c>
      <c r="D199" s="69" t="s">
        <v>3536</v>
      </c>
      <c r="E199" s="25" t="s">
        <v>2435</v>
      </c>
      <c r="F199" s="29">
        <v>42.6</v>
      </c>
      <c r="G199" s="31">
        <f t="shared" si="8"/>
        <v>0</v>
      </c>
      <c r="H199" s="29">
        <f t="shared" si="9"/>
        <v>0</v>
      </c>
      <c r="I199" s="313"/>
      <c r="J199" s="4"/>
      <c r="K199" s="4"/>
      <c r="L199" s="4"/>
      <c r="M199" s="4"/>
      <c r="N199" s="4"/>
      <c r="O199" s="4"/>
      <c r="P199" s="4"/>
      <c r="Q199" s="4"/>
      <c r="R199" s="4"/>
      <c r="S199" s="241"/>
    </row>
    <row r="200" spans="1:19" ht="30.75" hidden="1" customHeight="1" x14ac:dyDescent="0.25">
      <c r="A200" s="321">
        <v>5.19100000000003</v>
      </c>
      <c r="B200" s="3" t="s">
        <v>2414</v>
      </c>
      <c r="C200" s="69" t="s">
        <v>2404</v>
      </c>
      <c r="D200" s="69" t="s">
        <v>3537</v>
      </c>
      <c r="E200" s="25" t="s">
        <v>2435</v>
      </c>
      <c r="F200" s="29">
        <v>27.29</v>
      </c>
      <c r="G200" s="31">
        <f t="shared" si="8"/>
        <v>0</v>
      </c>
      <c r="H200" s="29">
        <f t="shared" si="9"/>
        <v>0</v>
      </c>
      <c r="I200" s="313"/>
      <c r="J200" s="4"/>
      <c r="K200" s="4"/>
      <c r="L200" s="4"/>
      <c r="M200" s="4"/>
      <c r="N200" s="4"/>
      <c r="O200" s="4"/>
      <c r="P200" s="4"/>
      <c r="Q200" s="4"/>
      <c r="R200" s="4"/>
      <c r="S200" s="241"/>
    </row>
    <row r="201" spans="1:19" ht="30.75" hidden="1" customHeight="1" x14ac:dyDescent="0.25">
      <c r="A201" s="321">
        <v>5.1920000000000304</v>
      </c>
      <c r="B201" s="3" t="s">
        <v>2415</v>
      </c>
      <c r="C201" s="69" t="s">
        <v>2404</v>
      </c>
      <c r="D201" s="69" t="s">
        <v>3538</v>
      </c>
      <c r="E201" s="25" t="s">
        <v>531</v>
      </c>
      <c r="F201" s="29">
        <v>39.93</v>
      </c>
      <c r="G201" s="31">
        <f t="shared" si="8"/>
        <v>0</v>
      </c>
      <c r="H201" s="29">
        <f t="shared" si="9"/>
        <v>0</v>
      </c>
      <c r="I201" s="313"/>
      <c r="J201" s="4"/>
      <c r="K201" s="4"/>
      <c r="L201" s="4"/>
      <c r="M201" s="4"/>
      <c r="N201" s="4"/>
      <c r="O201" s="4"/>
      <c r="P201" s="4"/>
      <c r="Q201" s="4"/>
      <c r="R201" s="4"/>
      <c r="S201" s="241"/>
    </row>
    <row r="202" spans="1:19" ht="30.75" hidden="1" customHeight="1" x14ac:dyDescent="0.25">
      <c r="A202" s="321">
        <v>5.1930000000000298</v>
      </c>
      <c r="B202" s="3" t="s">
        <v>2416</v>
      </c>
      <c r="C202" s="69" t="s">
        <v>2404</v>
      </c>
      <c r="D202" s="69" t="s">
        <v>3539</v>
      </c>
      <c r="E202" s="25" t="s">
        <v>531</v>
      </c>
      <c r="F202" s="29">
        <v>52.6</v>
      </c>
      <c r="G202" s="31">
        <f t="shared" si="8"/>
        <v>0</v>
      </c>
      <c r="H202" s="29">
        <f t="shared" si="9"/>
        <v>0</v>
      </c>
      <c r="I202" s="313"/>
      <c r="J202" s="4"/>
      <c r="K202" s="4"/>
      <c r="L202" s="4"/>
      <c r="M202" s="4"/>
      <c r="N202" s="4"/>
      <c r="O202" s="4"/>
      <c r="P202" s="4"/>
      <c r="Q202" s="4"/>
      <c r="R202" s="4"/>
      <c r="S202" s="241"/>
    </row>
    <row r="203" spans="1:19" ht="30.75" hidden="1" customHeight="1" x14ac:dyDescent="0.25">
      <c r="A203" s="321">
        <v>5.1940000000000301</v>
      </c>
      <c r="B203" s="3" t="s">
        <v>2417</v>
      </c>
      <c r="C203" s="69" t="s">
        <v>2404</v>
      </c>
      <c r="D203" s="69" t="s">
        <v>3540</v>
      </c>
      <c r="E203" s="25" t="s">
        <v>531</v>
      </c>
      <c r="F203" s="29">
        <v>9.81</v>
      </c>
      <c r="G203" s="31">
        <f t="shared" si="8"/>
        <v>0</v>
      </c>
      <c r="H203" s="29">
        <f t="shared" si="9"/>
        <v>0</v>
      </c>
      <c r="I203" s="313"/>
      <c r="J203" s="4"/>
      <c r="K203" s="4"/>
      <c r="L203" s="4"/>
      <c r="M203" s="4"/>
      <c r="N203" s="4"/>
      <c r="O203" s="4"/>
      <c r="P203" s="4"/>
      <c r="Q203" s="4"/>
      <c r="R203" s="4"/>
      <c r="S203" s="241"/>
    </row>
    <row r="204" spans="1:19" ht="30.75" hidden="1" customHeight="1" x14ac:dyDescent="0.25">
      <c r="A204" s="321">
        <v>5.1950000000000296</v>
      </c>
      <c r="B204" s="3" t="s">
        <v>2418</v>
      </c>
      <c r="C204" s="69" t="s">
        <v>2404</v>
      </c>
      <c r="D204" s="69" t="s">
        <v>3541</v>
      </c>
      <c r="E204" s="25" t="s">
        <v>531</v>
      </c>
      <c r="F204" s="29">
        <v>4.8099999999999996</v>
      </c>
      <c r="G204" s="31">
        <f t="shared" si="8"/>
        <v>0</v>
      </c>
      <c r="H204" s="29">
        <f t="shared" si="9"/>
        <v>0</v>
      </c>
      <c r="I204" s="313"/>
      <c r="J204" s="4"/>
      <c r="K204" s="4"/>
      <c r="L204" s="4"/>
      <c r="M204" s="4"/>
      <c r="N204" s="4"/>
      <c r="O204" s="4"/>
      <c r="P204" s="4"/>
      <c r="Q204" s="4"/>
      <c r="R204" s="4"/>
      <c r="S204" s="241"/>
    </row>
    <row r="205" spans="1:19" ht="30.75" hidden="1" customHeight="1" x14ac:dyDescent="0.25">
      <c r="A205" s="321">
        <v>5.1960000000000299</v>
      </c>
      <c r="B205" s="3" t="s">
        <v>2419</v>
      </c>
      <c r="C205" s="69" t="s">
        <v>2404</v>
      </c>
      <c r="D205" s="69" t="s">
        <v>3542</v>
      </c>
      <c r="E205" s="25" t="s">
        <v>531</v>
      </c>
      <c r="F205" s="29">
        <v>176.45</v>
      </c>
      <c r="G205" s="31">
        <f t="shared" si="8"/>
        <v>0</v>
      </c>
      <c r="H205" s="29">
        <f t="shared" si="9"/>
        <v>0</v>
      </c>
      <c r="I205" s="313"/>
      <c r="J205" s="4"/>
      <c r="K205" s="4"/>
      <c r="L205" s="4"/>
      <c r="M205" s="4"/>
      <c r="N205" s="4"/>
      <c r="O205" s="4"/>
      <c r="P205" s="4"/>
      <c r="Q205" s="4"/>
      <c r="R205" s="4"/>
      <c r="S205" s="241"/>
    </row>
    <row r="206" spans="1:19" ht="30.75" hidden="1" customHeight="1" x14ac:dyDescent="0.25">
      <c r="A206" s="321">
        <v>5.1970000000000303</v>
      </c>
      <c r="B206" s="3" t="s">
        <v>2420</v>
      </c>
      <c r="C206" s="69" t="s">
        <v>2404</v>
      </c>
      <c r="D206" s="69" t="s">
        <v>3543</v>
      </c>
      <c r="E206" s="25" t="s">
        <v>531</v>
      </c>
      <c r="F206" s="29">
        <v>244.06</v>
      </c>
      <c r="G206" s="31">
        <f t="shared" si="8"/>
        <v>0</v>
      </c>
      <c r="H206" s="29">
        <f t="shared" si="9"/>
        <v>0</v>
      </c>
      <c r="I206" s="313"/>
      <c r="J206" s="4"/>
      <c r="K206" s="4"/>
      <c r="L206" s="4"/>
      <c r="M206" s="4"/>
      <c r="N206" s="4"/>
      <c r="O206" s="4"/>
      <c r="P206" s="4"/>
      <c r="Q206" s="4"/>
      <c r="R206" s="4"/>
      <c r="S206" s="241"/>
    </row>
    <row r="207" spans="1:19" ht="30.75" hidden="1" customHeight="1" x14ac:dyDescent="0.25">
      <c r="A207" s="321">
        <v>5.1980000000000297</v>
      </c>
      <c r="B207" s="3" t="s">
        <v>2421</v>
      </c>
      <c r="C207" s="69" t="s">
        <v>2404</v>
      </c>
      <c r="D207" s="69" t="s">
        <v>3544</v>
      </c>
      <c r="E207" s="25" t="s">
        <v>531</v>
      </c>
      <c r="F207" s="29">
        <v>16.559999999999999</v>
      </c>
      <c r="G207" s="31">
        <f t="shared" si="8"/>
        <v>0</v>
      </c>
      <c r="H207" s="29">
        <f t="shared" si="9"/>
        <v>0</v>
      </c>
      <c r="I207" s="313"/>
      <c r="J207" s="4"/>
      <c r="K207" s="4"/>
      <c r="L207" s="4"/>
      <c r="M207" s="4"/>
      <c r="N207" s="4"/>
      <c r="O207" s="4"/>
      <c r="P207" s="4"/>
      <c r="Q207" s="4"/>
      <c r="R207" s="4"/>
      <c r="S207" s="241"/>
    </row>
    <row r="208" spans="1:19" ht="30.75" hidden="1" customHeight="1" x14ac:dyDescent="0.25">
      <c r="A208" s="321">
        <v>5.19900000000003</v>
      </c>
      <c r="B208" s="3" t="s">
        <v>2422</v>
      </c>
      <c r="C208" s="69" t="s">
        <v>2404</v>
      </c>
      <c r="D208" s="69" t="s">
        <v>3545</v>
      </c>
      <c r="E208" s="25" t="s">
        <v>531</v>
      </c>
      <c r="F208" s="29">
        <v>49.24</v>
      </c>
      <c r="G208" s="31">
        <f t="shared" si="8"/>
        <v>0</v>
      </c>
      <c r="H208" s="29">
        <f t="shared" si="9"/>
        <v>0</v>
      </c>
      <c r="I208" s="313"/>
      <c r="J208" s="4"/>
      <c r="K208" s="4"/>
      <c r="L208" s="4"/>
      <c r="M208" s="4"/>
      <c r="N208" s="4"/>
      <c r="O208" s="4"/>
      <c r="P208" s="4"/>
      <c r="Q208" s="4"/>
      <c r="R208" s="4"/>
      <c r="S208" s="241"/>
    </row>
    <row r="209" spans="1:19" ht="30.75" hidden="1" customHeight="1" x14ac:dyDescent="0.25">
      <c r="A209" s="321">
        <v>5.2000000000000304</v>
      </c>
      <c r="B209" s="3" t="s">
        <v>2423</v>
      </c>
      <c r="C209" s="69" t="s">
        <v>2404</v>
      </c>
      <c r="D209" s="69" t="s">
        <v>2436</v>
      </c>
      <c r="E209" s="25" t="s">
        <v>531</v>
      </c>
      <c r="F209" s="29">
        <v>73.95</v>
      </c>
      <c r="G209" s="31">
        <f t="shared" si="8"/>
        <v>0</v>
      </c>
      <c r="H209" s="29">
        <f t="shared" si="9"/>
        <v>0</v>
      </c>
      <c r="I209" s="313"/>
      <c r="J209" s="4"/>
      <c r="K209" s="4"/>
      <c r="L209" s="4"/>
      <c r="M209" s="4"/>
      <c r="N209" s="4"/>
      <c r="O209" s="4"/>
      <c r="P209" s="4"/>
      <c r="Q209" s="4"/>
      <c r="R209" s="4"/>
      <c r="S209" s="241"/>
    </row>
    <row r="210" spans="1:19" ht="30.75" hidden="1" customHeight="1" x14ac:dyDescent="0.25">
      <c r="A210" s="321">
        <v>5.2010000000000298</v>
      </c>
      <c r="B210" s="3" t="s">
        <v>2424</v>
      </c>
      <c r="C210" s="69" t="s">
        <v>2404</v>
      </c>
      <c r="D210" s="69" t="s">
        <v>3546</v>
      </c>
      <c r="E210" s="25" t="s">
        <v>531</v>
      </c>
      <c r="F210" s="29">
        <v>30.64</v>
      </c>
      <c r="G210" s="31">
        <f t="shared" si="8"/>
        <v>0</v>
      </c>
      <c r="H210" s="29">
        <f t="shared" si="9"/>
        <v>0</v>
      </c>
      <c r="I210" s="313"/>
      <c r="J210" s="4"/>
      <c r="K210" s="4"/>
      <c r="L210" s="4"/>
      <c r="M210" s="4"/>
      <c r="N210" s="4"/>
      <c r="O210" s="4"/>
      <c r="P210" s="4"/>
      <c r="Q210" s="4"/>
      <c r="R210" s="4"/>
      <c r="S210" s="241"/>
    </row>
    <row r="211" spans="1:19" ht="30.75" hidden="1" customHeight="1" x14ac:dyDescent="0.25">
      <c r="A211" s="321">
        <v>5.2020000000000302</v>
      </c>
      <c r="B211" s="3" t="s">
        <v>2425</v>
      </c>
      <c r="C211" s="69" t="s">
        <v>2404</v>
      </c>
      <c r="D211" s="69" t="s">
        <v>3547</v>
      </c>
      <c r="E211" s="25" t="s">
        <v>531</v>
      </c>
      <c r="F211" s="29">
        <v>26.09</v>
      </c>
      <c r="G211" s="31">
        <f t="shared" si="8"/>
        <v>0</v>
      </c>
      <c r="H211" s="29">
        <f t="shared" si="9"/>
        <v>0</v>
      </c>
      <c r="I211" s="313"/>
      <c r="J211" s="4"/>
      <c r="K211" s="4"/>
      <c r="L211" s="4"/>
      <c r="M211" s="4"/>
      <c r="N211" s="4"/>
      <c r="O211" s="4"/>
      <c r="P211" s="4"/>
      <c r="Q211" s="4"/>
      <c r="R211" s="4"/>
      <c r="S211" s="241"/>
    </row>
    <row r="212" spans="1:19" ht="30.75" hidden="1" customHeight="1" x14ac:dyDescent="0.25">
      <c r="A212" s="321">
        <v>5.2030000000000296</v>
      </c>
      <c r="B212" s="3" t="s">
        <v>2426</v>
      </c>
      <c r="C212" s="69" t="s">
        <v>2404</v>
      </c>
      <c r="D212" s="69" t="s">
        <v>3548</v>
      </c>
      <c r="E212" s="25" t="s">
        <v>531</v>
      </c>
      <c r="F212" s="29">
        <v>23.13</v>
      </c>
      <c r="G212" s="31">
        <f t="shared" si="8"/>
        <v>0</v>
      </c>
      <c r="H212" s="29">
        <f t="shared" si="9"/>
        <v>0</v>
      </c>
      <c r="I212" s="313"/>
      <c r="J212" s="4"/>
      <c r="K212" s="4"/>
      <c r="L212" s="4"/>
      <c r="M212" s="4"/>
      <c r="N212" s="4"/>
      <c r="O212" s="4"/>
      <c r="P212" s="4"/>
      <c r="Q212" s="4"/>
      <c r="R212" s="4"/>
      <c r="S212" s="241"/>
    </row>
    <row r="213" spans="1:19" ht="30.75" hidden="1" customHeight="1" x14ac:dyDescent="0.25">
      <c r="A213" s="321">
        <v>5.2040000000000299</v>
      </c>
      <c r="B213" s="3" t="s">
        <v>2427</v>
      </c>
      <c r="C213" s="69" t="s">
        <v>2404</v>
      </c>
      <c r="D213" s="69" t="s">
        <v>3549</v>
      </c>
      <c r="E213" s="25" t="s">
        <v>531</v>
      </c>
      <c r="F213" s="29">
        <v>63.24</v>
      </c>
      <c r="G213" s="31">
        <f t="shared" si="8"/>
        <v>0</v>
      </c>
      <c r="H213" s="29">
        <f t="shared" si="9"/>
        <v>0</v>
      </c>
      <c r="I213" s="313"/>
      <c r="J213" s="4"/>
      <c r="K213" s="4"/>
      <c r="L213" s="4"/>
      <c r="M213" s="4"/>
      <c r="N213" s="4"/>
      <c r="O213" s="4"/>
      <c r="P213" s="4"/>
      <c r="Q213" s="4"/>
      <c r="R213" s="4"/>
      <c r="S213" s="241"/>
    </row>
    <row r="214" spans="1:19" ht="30.75" hidden="1" customHeight="1" x14ac:dyDescent="0.25">
      <c r="A214" s="321">
        <v>5.2050000000000303</v>
      </c>
      <c r="B214" s="3" t="s">
        <v>2428</v>
      </c>
      <c r="C214" s="69" t="s">
        <v>2404</v>
      </c>
      <c r="D214" s="69" t="s">
        <v>3550</v>
      </c>
      <c r="E214" s="25" t="s">
        <v>531</v>
      </c>
      <c r="F214" s="29">
        <v>35.630000000000003</v>
      </c>
      <c r="G214" s="31">
        <f t="shared" si="8"/>
        <v>0</v>
      </c>
      <c r="H214" s="29">
        <f t="shared" si="9"/>
        <v>0</v>
      </c>
      <c r="I214" s="313"/>
      <c r="J214" s="4"/>
      <c r="K214" s="4"/>
      <c r="L214" s="4"/>
      <c r="M214" s="4"/>
      <c r="N214" s="4"/>
      <c r="O214" s="4"/>
      <c r="P214" s="4"/>
      <c r="Q214" s="4"/>
      <c r="R214" s="4"/>
      <c r="S214" s="241"/>
    </row>
    <row r="215" spans="1:19" ht="30.75" hidden="1" customHeight="1" x14ac:dyDescent="0.25">
      <c r="A215" s="321">
        <v>5.2060000000000404</v>
      </c>
      <c r="B215" s="3" t="s">
        <v>2429</v>
      </c>
      <c r="C215" s="69" t="s">
        <v>2404</v>
      </c>
      <c r="D215" s="69" t="s">
        <v>3551</v>
      </c>
      <c r="E215" s="25" t="s">
        <v>531</v>
      </c>
      <c r="F215" s="29">
        <v>141.06</v>
      </c>
      <c r="G215" s="31">
        <f t="shared" si="8"/>
        <v>0</v>
      </c>
      <c r="H215" s="29">
        <f t="shared" si="9"/>
        <v>0</v>
      </c>
      <c r="I215" s="313"/>
      <c r="J215" s="4"/>
      <c r="K215" s="4"/>
      <c r="L215" s="4"/>
      <c r="M215" s="4"/>
      <c r="N215" s="4"/>
      <c r="O215" s="4"/>
      <c r="P215" s="4"/>
      <c r="Q215" s="4"/>
      <c r="R215" s="4"/>
      <c r="S215" s="241"/>
    </row>
    <row r="216" spans="1:19" ht="30.75" hidden="1" customHeight="1" x14ac:dyDescent="0.25">
      <c r="A216" s="321">
        <v>5.2070000000000398</v>
      </c>
      <c r="B216" s="3" t="s">
        <v>2430</v>
      </c>
      <c r="C216" s="69" t="s">
        <v>2404</v>
      </c>
      <c r="D216" s="69" t="s">
        <v>3552</v>
      </c>
      <c r="E216" s="25" t="s">
        <v>531</v>
      </c>
      <c r="F216" s="29">
        <v>33.479999999999997</v>
      </c>
      <c r="G216" s="31">
        <f t="shared" si="8"/>
        <v>0</v>
      </c>
      <c r="H216" s="29">
        <f t="shared" si="9"/>
        <v>0</v>
      </c>
      <c r="I216" s="313"/>
      <c r="J216" s="4"/>
      <c r="K216" s="4"/>
      <c r="L216" s="4"/>
      <c r="M216" s="4"/>
      <c r="N216" s="4"/>
      <c r="O216" s="4"/>
      <c r="P216" s="4"/>
      <c r="Q216" s="4"/>
      <c r="R216" s="4"/>
      <c r="S216" s="241"/>
    </row>
    <row r="217" spans="1:19" hidden="1" x14ac:dyDescent="0.25">
      <c r="A217" s="321">
        <v>5.2080000000000402</v>
      </c>
      <c r="B217" s="3" t="s">
        <v>2431</v>
      </c>
      <c r="C217" s="69" t="s">
        <v>2404</v>
      </c>
      <c r="D217" s="69" t="s">
        <v>3553</v>
      </c>
      <c r="E217" s="25" t="s">
        <v>531</v>
      </c>
      <c r="F217" s="29">
        <v>40.31</v>
      </c>
      <c r="G217" s="31">
        <f t="shared" si="8"/>
        <v>0</v>
      </c>
      <c r="H217" s="29">
        <f t="shared" si="9"/>
        <v>0</v>
      </c>
      <c r="I217" s="313"/>
      <c r="J217" s="4"/>
      <c r="K217" s="4"/>
      <c r="L217" s="4"/>
      <c r="M217" s="4"/>
      <c r="N217" s="4"/>
      <c r="O217" s="4"/>
      <c r="P217" s="4"/>
      <c r="Q217" s="4"/>
      <c r="R217" s="4"/>
      <c r="S217" s="241"/>
    </row>
    <row r="218" spans="1:19" ht="30.75" hidden="1" customHeight="1" x14ac:dyDescent="0.25">
      <c r="A218" s="321">
        <v>5.2090000000000396</v>
      </c>
      <c r="B218" s="3" t="s">
        <v>2432</v>
      </c>
      <c r="C218" s="69" t="s">
        <v>2404</v>
      </c>
      <c r="D218" s="69" t="s">
        <v>3554</v>
      </c>
      <c r="E218" s="25" t="s">
        <v>531</v>
      </c>
      <c r="F218" s="29">
        <v>7.84</v>
      </c>
      <c r="G218" s="31">
        <f t="shared" si="8"/>
        <v>0</v>
      </c>
      <c r="H218" s="29">
        <f t="shared" si="9"/>
        <v>0</v>
      </c>
      <c r="I218" s="313"/>
      <c r="J218" s="4"/>
      <c r="K218" s="4"/>
      <c r="L218" s="4"/>
      <c r="M218" s="4"/>
      <c r="N218" s="4"/>
      <c r="O218" s="4"/>
      <c r="P218" s="4"/>
      <c r="Q218" s="4"/>
      <c r="R218" s="4"/>
      <c r="S218" s="241"/>
    </row>
    <row r="219" spans="1:19" ht="30.75" hidden="1" customHeight="1" x14ac:dyDescent="0.25">
      <c r="A219" s="321">
        <v>5.2100000000000399</v>
      </c>
      <c r="B219" s="3" t="s">
        <v>2433</v>
      </c>
      <c r="C219" s="69" t="s">
        <v>2404</v>
      </c>
      <c r="D219" s="69" t="s">
        <v>3555</v>
      </c>
      <c r="E219" s="25" t="s">
        <v>531</v>
      </c>
      <c r="F219" s="29">
        <v>17.510000000000002</v>
      </c>
      <c r="G219" s="31">
        <f t="shared" si="8"/>
        <v>0</v>
      </c>
      <c r="H219" s="29">
        <f t="shared" si="9"/>
        <v>0</v>
      </c>
      <c r="I219" s="313"/>
      <c r="J219" s="4"/>
      <c r="K219" s="4"/>
      <c r="L219" s="4"/>
      <c r="M219" s="4"/>
      <c r="N219" s="4"/>
      <c r="O219" s="4"/>
      <c r="P219" s="4"/>
      <c r="Q219" s="4"/>
      <c r="R219" s="4"/>
      <c r="S219" s="241"/>
    </row>
    <row r="220" spans="1:19" ht="30.75" hidden="1" customHeight="1" x14ac:dyDescent="0.25">
      <c r="A220" s="321">
        <v>5.2110000000000403</v>
      </c>
      <c r="B220" s="3" t="s">
        <v>2434</v>
      </c>
      <c r="C220" s="69" t="s">
        <v>2404</v>
      </c>
      <c r="D220" s="69" t="s">
        <v>3556</v>
      </c>
      <c r="E220" s="25" t="s">
        <v>531</v>
      </c>
      <c r="F220" s="29">
        <v>6.5</v>
      </c>
      <c r="G220" s="31">
        <f t="shared" si="8"/>
        <v>0</v>
      </c>
      <c r="H220" s="29">
        <f t="shared" si="9"/>
        <v>0</v>
      </c>
      <c r="I220" s="313"/>
      <c r="J220" s="4"/>
      <c r="K220" s="4"/>
      <c r="L220" s="4"/>
      <c r="M220" s="4"/>
      <c r="N220" s="4"/>
      <c r="O220" s="4"/>
      <c r="P220" s="4"/>
      <c r="Q220" s="4"/>
      <c r="R220" s="4"/>
      <c r="S220" s="241"/>
    </row>
    <row r="221" spans="1:19" ht="30.75" hidden="1" customHeight="1" x14ac:dyDescent="0.25">
      <c r="A221" s="321">
        <v>5.2120000000000397</v>
      </c>
      <c r="B221" s="3" t="s">
        <v>2438</v>
      </c>
      <c r="C221" s="69" t="s">
        <v>2437</v>
      </c>
      <c r="D221" s="69" t="s">
        <v>3557</v>
      </c>
      <c r="E221" s="25" t="s">
        <v>529</v>
      </c>
      <c r="F221" s="29">
        <v>3.38</v>
      </c>
      <c r="G221" s="31">
        <f t="shared" si="8"/>
        <v>0</v>
      </c>
      <c r="H221" s="29">
        <f t="shared" si="9"/>
        <v>0</v>
      </c>
      <c r="I221" s="313"/>
      <c r="J221" s="4"/>
      <c r="K221" s="4"/>
      <c r="L221" s="4"/>
      <c r="M221" s="4"/>
      <c r="N221" s="4"/>
      <c r="O221" s="4"/>
      <c r="P221" s="4"/>
      <c r="Q221" s="4"/>
      <c r="R221" s="4"/>
      <c r="S221" s="241"/>
    </row>
    <row r="222" spans="1:19" ht="30.75" hidden="1" customHeight="1" x14ac:dyDescent="0.25">
      <c r="A222" s="321">
        <v>5.21300000000004</v>
      </c>
      <c r="B222" s="3" t="s">
        <v>2439</v>
      </c>
      <c r="C222" s="69" t="s">
        <v>2437</v>
      </c>
      <c r="D222" s="69" t="s">
        <v>3558</v>
      </c>
      <c r="E222" s="25" t="s">
        <v>529</v>
      </c>
      <c r="F222" s="29">
        <v>3.44</v>
      </c>
      <c r="G222" s="31">
        <f t="shared" si="8"/>
        <v>0</v>
      </c>
      <c r="H222" s="29">
        <f t="shared" si="9"/>
        <v>0</v>
      </c>
      <c r="I222" s="313"/>
      <c r="J222" s="4"/>
      <c r="K222" s="4"/>
      <c r="L222" s="4"/>
      <c r="M222" s="4"/>
      <c r="N222" s="4"/>
      <c r="O222" s="4"/>
      <c r="P222" s="4"/>
      <c r="Q222" s="4"/>
      <c r="R222" s="4"/>
      <c r="S222" s="241"/>
    </row>
    <row r="223" spans="1:19" ht="30.75" hidden="1" customHeight="1" x14ac:dyDescent="0.25">
      <c r="A223" s="321">
        <v>5.2140000000000404</v>
      </c>
      <c r="B223" s="3" t="s">
        <v>2440</v>
      </c>
      <c r="C223" s="69" t="s">
        <v>2437</v>
      </c>
      <c r="D223" s="69" t="s">
        <v>3559</v>
      </c>
      <c r="E223" s="25" t="s">
        <v>529</v>
      </c>
      <c r="F223" s="29">
        <v>6.04</v>
      </c>
      <c r="G223" s="31">
        <f t="shared" si="8"/>
        <v>0</v>
      </c>
      <c r="H223" s="29">
        <f t="shared" si="9"/>
        <v>0</v>
      </c>
      <c r="I223" s="313"/>
      <c r="J223" s="4"/>
      <c r="K223" s="4"/>
      <c r="L223" s="4"/>
      <c r="M223" s="4"/>
      <c r="N223" s="4"/>
      <c r="O223" s="4"/>
      <c r="P223" s="4"/>
      <c r="Q223" s="4"/>
      <c r="R223" s="4"/>
      <c r="S223" s="241"/>
    </row>
    <row r="224" spans="1:19" ht="30.75" hidden="1" customHeight="1" x14ac:dyDescent="0.25">
      <c r="A224" s="321">
        <v>5.2150000000000398</v>
      </c>
      <c r="B224" s="3" t="s">
        <v>2441</v>
      </c>
      <c r="C224" s="69" t="s">
        <v>2437</v>
      </c>
      <c r="D224" s="69" t="s">
        <v>3560</v>
      </c>
      <c r="E224" s="25" t="s">
        <v>529</v>
      </c>
      <c r="F224" s="29">
        <v>3.44</v>
      </c>
      <c r="G224" s="31">
        <f t="shared" si="8"/>
        <v>0</v>
      </c>
      <c r="H224" s="29">
        <f t="shared" si="9"/>
        <v>0</v>
      </c>
      <c r="I224" s="313"/>
      <c r="J224" s="4"/>
      <c r="K224" s="4"/>
      <c r="L224" s="4"/>
      <c r="M224" s="4"/>
      <c r="N224" s="4"/>
      <c r="O224" s="4"/>
      <c r="P224" s="4"/>
      <c r="Q224" s="4"/>
      <c r="R224" s="4"/>
      <c r="S224" s="241"/>
    </row>
    <row r="225" spans="1:19" ht="30.75" hidden="1" customHeight="1" x14ac:dyDescent="0.25">
      <c r="A225" s="321">
        <v>5.2160000000000402</v>
      </c>
      <c r="B225" s="3" t="s">
        <v>2442</v>
      </c>
      <c r="C225" s="69" t="s">
        <v>2437</v>
      </c>
      <c r="D225" s="69" t="s">
        <v>3561</v>
      </c>
      <c r="E225" s="25" t="s">
        <v>529</v>
      </c>
      <c r="F225" s="29">
        <v>3.99</v>
      </c>
      <c r="G225" s="31">
        <f t="shared" ref="G225:G227" si="10">SUM(J225:S225)</f>
        <v>0</v>
      </c>
      <c r="H225" s="29">
        <f t="shared" ref="H225:H227" si="11">F225*G225</f>
        <v>0</v>
      </c>
      <c r="I225" s="313"/>
      <c r="J225" s="4"/>
      <c r="K225" s="4"/>
      <c r="L225" s="4"/>
      <c r="M225" s="4"/>
      <c r="N225" s="4"/>
      <c r="O225" s="4"/>
      <c r="P225" s="4"/>
      <c r="Q225" s="4"/>
      <c r="R225" s="4"/>
      <c r="S225" s="241"/>
    </row>
    <row r="226" spans="1:19" ht="30.75" hidden="1" customHeight="1" x14ac:dyDescent="0.25">
      <c r="A226" s="321">
        <v>5.2170000000000396</v>
      </c>
      <c r="B226" s="3" t="s">
        <v>2443</v>
      </c>
      <c r="C226" s="69" t="s">
        <v>2437</v>
      </c>
      <c r="D226" s="69" t="s">
        <v>3562</v>
      </c>
      <c r="E226" s="25" t="s">
        <v>529</v>
      </c>
      <c r="F226" s="29">
        <v>6.04</v>
      </c>
      <c r="G226" s="31">
        <f t="shared" si="10"/>
        <v>0</v>
      </c>
      <c r="H226" s="29">
        <f t="shared" si="11"/>
        <v>0</v>
      </c>
      <c r="I226" s="313"/>
      <c r="J226" s="4"/>
      <c r="K226" s="4"/>
      <c r="L226" s="4"/>
      <c r="M226" s="4"/>
      <c r="N226" s="4"/>
      <c r="O226" s="4"/>
      <c r="P226" s="4"/>
      <c r="Q226" s="4"/>
      <c r="R226" s="4"/>
      <c r="S226" s="241"/>
    </row>
    <row r="227" spans="1:19" ht="30.75" hidden="1" customHeight="1" x14ac:dyDescent="0.25">
      <c r="A227" s="321">
        <v>5.2180000000000399</v>
      </c>
      <c r="B227" s="3" t="s">
        <v>2444</v>
      </c>
      <c r="C227" s="69" t="s">
        <v>2437</v>
      </c>
      <c r="D227" s="69" t="s">
        <v>3563</v>
      </c>
      <c r="E227" s="25" t="s">
        <v>529</v>
      </c>
      <c r="F227" s="29">
        <v>8.3699999999999992</v>
      </c>
      <c r="G227" s="31">
        <f t="shared" si="10"/>
        <v>0</v>
      </c>
      <c r="H227" s="29">
        <f t="shared" si="11"/>
        <v>0</v>
      </c>
      <c r="I227" s="313"/>
      <c r="J227" s="4"/>
      <c r="K227" s="4"/>
      <c r="L227" s="4"/>
      <c r="M227" s="4"/>
      <c r="N227" s="4"/>
      <c r="O227" s="4"/>
      <c r="P227" s="4"/>
      <c r="Q227" s="4"/>
      <c r="R227" s="4"/>
      <c r="S227" s="241"/>
    </row>
    <row r="228" spans="1:19" ht="30.75" hidden="1" customHeight="1" x14ac:dyDescent="0.25">
      <c r="A228" s="321">
        <v>5.2190000000000403</v>
      </c>
      <c r="B228" s="3" t="s">
        <v>2464</v>
      </c>
      <c r="C228" s="69" t="s">
        <v>2462</v>
      </c>
      <c r="D228" s="69" t="s">
        <v>3564</v>
      </c>
      <c r="E228" s="25" t="s">
        <v>528</v>
      </c>
      <c r="F228" s="29">
        <v>14.26</v>
      </c>
      <c r="G228" s="31">
        <f t="shared" ref="G228:G236" si="12">SUM(J228:S228)</f>
        <v>0</v>
      </c>
      <c r="H228" s="29">
        <f t="shared" ref="H228:H236" si="13">F228*G228</f>
        <v>0</v>
      </c>
      <c r="I228" s="313"/>
      <c r="J228" s="4"/>
      <c r="K228" s="4"/>
      <c r="L228" s="4"/>
      <c r="M228" s="4"/>
      <c r="N228" s="4"/>
      <c r="O228" s="4"/>
      <c r="P228" s="4"/>
      <c r="Q228" s="4"/>
      <c r="R228" s="4"/>
      <c r="S228" s="241"/>
    </row>
    <row r="229" spans="1:19" ht="30.75" hidden="1" customHeight="1" x14ac:dyDescent="0.25">
      <c r="A229" s="321">
        <v>5.2200000000000397</v>
      </c>
      <c r="B229" s="3" t="s">
        <v>2465</v>
      </c>
      <c r="C229" s="69" t="s">
        <v>2462</v>
      </c>
      <c r="D229" s="69" t="s">
        <v>3565</v>
      </c>
      <c r="E229" s="25" t="s">
        <v>528</v>
      </c>
      <c r="F229" s="29">
        <v>16.399999999999999</v>
      </c>
      <c r="G229" s="31">
        <f t="shared" si="12"/>
        <v>0</v>
      </c>
      <c r="H229" s="29">
        <f t="shared" si="13"/>
        <v>0</v>
      </c>
      <c r="I229" s="313"/>
      <c r="J229" s="4"/>
      <c r="K229" s="4"/>
      <c r="L229" s="4"/>
      <c r="M229" s="4"/>
      <c r="N229" s="4"/>
      <c r="O229" s="4"/>
      <c r="P229" s="4"/>
      <c r="Q229" s="4"/>
      <c r="R229" s="4"/>
      <c r="S229" s="241"/>
    </row>
    <row r="230" spans="1:19" ht="30.75" hidden="1" customHeight="1" x14ac:dyDescent="0.25">
      <c r="A230" s="321">
        <v>5.2210000000000401</v>
      </c>
      <c r="B230" s="3" t="s">
        <v>2466</v>
      </c>
      <c r="C230" s="69" t="s">
        <v>2462</v>
      </c>
      <c r="D230" s="69" t="s">
        <v>3566</v>
      </c>
      <c r="E230" s="25" t="s">
        <v>528</v>
      </c>
      <c r="F230" s="29">
        <v>19.25</v>
      </c>
      <c r="G230" s="31">
        <f t="shared" si="12"/>
        <v>0</v>
      </c>
      <c r="H230" s="29">
        <f t="shared" si="13"/>
        <v>0</v>
      </c>
      <c r="I230" s="313"/>
      <c r="J230" s="4"/>
      <c r="K230" s="4"/>
      <c r="L230" s="4"/>
      <c r="M230" s="4"/>
      <c r="N230" s="4"/>
      <c r="O230" s="4"/>
      <c r="P230" s="4"/>
      <c r="Q230" s="4"/>
      <c r="R230" s="4"/>
      <c r="S230" s="241"/>
    </row>
    <row r="231" spans="1:19" ht="30.75" hidden="1" customHeight="1" x14ac:dyDescent="0.25">
      <c r="A231" s="321">
        <v>5.2220000000000404</v>
      </c>
      <c r="B231" s="3" t="s">
        <v>2467</v>
      </c>
      <c r="C231" s="69" t="s">
        <v>2462</v>
      </c>
      <c r="D231" s="69" t="s">
        <v>3567</v>
      </c>
      <c r="E231" s="25" t="s">
        <v>528</v>
      </c>
      <c r="F231" s="29">
        <v>28.19</v>
      </c>
      <c r="G231" s="31">
        <f t="shared" si="12"/>
        <v>0</v>
      </c>
      <c r="H231" s="29">
        <f t="shared" si="13"/>
        <v>0</v>
      </c>
      <c r="I231" s="313"/>
      <c r="J231" s="4"/>
      <c r="K231" s="4"/>
      <c r="L231" s="4"/>
      <c r="M231" s="4"/>
      <c r="N231" s="4"/>
      <c r="O231" s="4"/>
      <c r="P231" s="4"/>
      <c r="Q231" s="4"/>
      <c r="R231" s="4"/>
      <c r="S231" s="241"/>
    </row>
    <row r="232" spans="1:19" ht="30.75" hidden="1" customHeight="1" x14ac:dyDescent="0.25">
      <c r="A232" s="321">
        <v>5.2230000000000398</v>
      </c>
      <c r="B232" s="3" t="s">
        <v>2468</v>
      </c>
      <c r="C232" s="69" t="s">
        <v>2462</v>
      </c>
      <c r="D232" s="69" t="s">
        <v>3568</v>
      </c>
      <c r="E232" s="25" t="s">
        <v>528</v>
      </c>
      <c r="F232" s="29">
        <v>43.03</v>
      </c>
      <c r="G232" s="31">
        <f t="shared" si="12"/>
        <v>0</v>
      </c>
      <c r="H232" s="29">
        <f t="shared" si="13"/>
        <v>0</v>
      </c>
      <c r="I232" s="313"/>
      <c r="J232" s="4"/>
      <c r="K232" s="4"/>
      <c r="L232" s="4"/>
      <c r="M232" s="4"/>
      <c r="N232" s="4"/>
      <c r="O232" s="4"/>
      <c r="P232" s="4"/>
      <c r="Q232" s="4"/>
      <c r="R232" s="4"/>
      <c r="S232" s="241"/>
    </row>
    <row r="233" spans="1:19" ht="30.75" hidden="1" customHeight="1" x14ac:dyDescent="0.25">
      <c r="A233" s="321">
        <v>5.2240000000000402</v>
      </c>
      <c r="B233" s="3" t="s">
        <v>2469</v>
      </c>
      <c r="C233" s="69" t="s">
        <v>2463</v>
      </c>
      <c r="D233" s="69" t="s">
        <v>3569</v>
      </c>
      <c r="E233" s="25" t="s">
        <v>528</v>
      </c>
      <c r="F233" s="29">
        <v>12.89</v>
      </c>
      <c r="G233" s="31">
        <f t="shared" si="12"/>
        <v>0</v>
      </c>
      <c r="H233" s="29">
        <f t="shared" si="13"/>
        <v>0</v>
      </c>
      <c r="I233" s="313"/>
      <c r="J233" s="4"/>
      <c r="K233" s="4"/>
      <c r="L233" s="4"/>
      <c r="M233" s="4"/>
      <c r="N233" s="4"/>
      <c r="O233" s="4"/>
      <c r="P233" s="4"/>
      <c r="Q233" s="4"/>
      <c r="R233" s="4"/>
      <c r="S233" s="241"/>
    </row>
    <row r="234" spans="1:19" ht="30.75" hidden="1" customHeight="1" x14ac:dyDescent="0.25">
      <c r="A234" s="321">
        <v>5.2250000000000396</v>
      </c>
      <c r="B234" s="3" t="s">
        <v>2470</v>
      </c>
      <c r="C234" s="69" t="s">
        <v>2463</v>
      </c>
      <c r="D234" s="69" t="s">
        <v>3570</v>
      </c>
      <c r="E234" s="25" t="s">
        <v>529</v>
      </c>
      <c r="F234" s="29">
        <v>14.46</v>
      </c>
      <c r="G234" s="31">
        <f t="shared" si="12"/>
        <v>0</v>
      </c>
      <c r="H234" s="29">
        <f t="shared" si="13"/>
        <v>0</v>
      </c>
      <c r="I234" s="313"/>
      <c r="J234" s="4"/>
      <c r="K234" s="4"/>
      <c r="L234" s="4"/>
      <c r="M234" s="4"/>
      <c r="N234" s="4"/>
      <c r="O234" s="4"/>
      <c r="P234" s="4"/>
      <c r="Q234" s="4"/>
      <c r="R234" s="4"/>
      <c r="S234" s="241"/>
    </row>
    <row r="235" spans="1:19" ht="30.75" hidden="1" customHeight="1" x14ac:dyDescent="0.25">
      <c r="A235" s="321">
        <v>5.2260000000000399</v>
      </c>
      <c r="B235" s="3" t="s">
        <v>2471</v>
      </c>
      <c r="C235" s="69" t="s">
        <v>2463</v>
      </c>
      <c r="D235" s="69" t="s">
        <v>3571</v>
      </c>
      <c r="E235" s="25" t="s">
        <v>528</v>
      </c>
      <c r="F235" s="29">
        <v>19.420000000000002</v>
      </c>
      <c r="G235" s="31">
        <f t="shared" si="12"/>
        <v>0</v>
      </c>
      <c r="H235" s="29">
        <f t="shared" si="13"/>
        <v>0</v>
      </c>
      <c r="I235" s="313"/>
      <c r="J235" s="4"/>
      <c r="K235" s="4"/>
      <c r="L235" s="4"/>
      <c r="M235" s="4"/>
      <c r="N235" s="4"/>
      <c r="O235" s="4"/>
      <c r="P235" s="4"/>
      <c r="Q235" s="4"/>
      <c r="R235" s="4"/>
      <c r="S235" s="241"/>
    </row>
    <row r="236" spans="1:19" ht="30.75" hidden="1" customHeight="1" x14ac:dyDescent="0.25">
      <c r="A236" s="321">
        <v>5.2270000000000403</v>
      </c>
      <c r="B236" s="3" t="s">
        <v>2472</v>
      </c>
      <c r="C236" s="69" t="s">
        <v>2463</v>
      </c>
      <c r="D236" s="69" t="s">
        <v>3572</v>
      </c>
      <c r="E236" s="25" t="s">
        <v>529</v>
      </c>
      <c r="F236" s="29">
        <v>21.92</v>
      </c>
      <c r="G236" s="31">
        <f t="shared" si="12"/>
        <v>0</v>
      </c>
      <c r="H236" s="29">
        <f t="shared" si="13"/>
        <v>0</v>
      </c>
      <c r="I236" s="313"/>
      <c r="J236" s="4"/>
      <c r="K236" s="4"/>
      <c r="L236" s="4"/>
      <c r="M236" s="4"/>
      <c r="N236" s="4"/>
      <c r="O236" s="4"/>
      <c r="P236" s="4"/>
      <c r="Q236" s="4"/>
      <c r="R236" s="4"/>
      <c r="S236" s="241"/>
    </row>
    <row r="237" spans="1:19" ht="30.75" hidden="1" customHeight="1" x14ac:dyDescent="0.25">
      <c r="A237" s="321">
        <v>5.2280000000000397</v>
      </c>
      <c r="B237" s="3" t="s">
        <v>2474</v>
      </c>
      <c r="C237" s="69" t="s">
        <v>2473</v>
      </c>
      <c r="D237" s="69" t="s">
        <v>3573</v>
      </c>
      <c r="E237" s="25" t="s">
        <v>528</v>
      </c>
      <c r="F237" s="29">
        <v>2.19</v>
      </c>
      <c r="G237" s="31">
        <f t="shared" ref="G237:G239" si="14">SUM(J237:S237)</f>
        <v>0</v>
      </c>
      <c r="H237" s="29">
        <f t="shared" ref="H237:H239" si="15">F237*G237</f>
        <v>0</v>
      </c>
      <c r="I237" s="313"/>
      <c r="J237" s="4"/>
      <c r="K237" s="4"/>
      <c r="L237" s="4"/>
      <c r="M237" s="4"/>
      <c r="N237" s="4"/>
      <c r="O237" s="4"/>
      <c r="P237" s="4"/>
      <c r="Q237" s="4"/>
      <c r="R237" s="4"/>
      <c r="S237" s="241"/>
    </row>
    <row r="238" spans="1:19" ht="30.75" hidden="1" customHeight="1" x14ac:dyDescent="0.25">
      <c r="A238" s="321">
        <v>5.2290000000000401</v>
      </c>
      <c r="B238" s="3" t="s">
        <v>2475</v>
      </c>
      <c r="C238" s="69" t="s">
        <v>2473</v>
      </c>
      <c r="D238" s="69" t="s">
        <v>3574</v>
      </c>
      <c r="E238" s="25" t="s">
        <v>528</v>
      </c>
      <c r="F238" s="29">
        <v>15.49</v>
      </c>
      <c r="G238" s="31">
        <f t="shared" si="14"/>
        <v>0</v>
      </c>
      <c r="H238" s="29">
        <f t="shared" si="15"/>
        <v>0</v>
      </c>
      <c r="I238" s="313"/>
      <c r="J238" s="4"/>
      <c r="K238" s="4"/>
      <c r="L238" s="4"/>
      <c r="M238" s="4"/>
      <c r="N238" s="4"/>
      <c r="O238" s="4"/>
      <c r="P238" s="4"/>
      <c r="Q238" s="4"/>
      <c r="R238" s="4"/>
      <c r="S238" s="241"/>
    </row>
    <row r="239" spans="1:19" ht="30.75" hidden="1" customHeight="1" x14ac:dyDescent="0.25">
      <c r="A239" s="321">
        <v>5.2300000000000404</v>
      </c>
      <c r="B239" s="3" t="s">
        <v>2476</v>
      </c>
      <c r="C239" s="69" t="s">
        <v>2473</v>
      </c>
      <c r="D239" s="69" t="s">
        <v>3575</v>
      </c>
      <c r="E239" s="25" t="s">
        <v>528</v>
      </c>
      <c r="F239" s="29">
        <v>13.25</v>
      </c>
      <c r="G239" s="31">
        <f t="shared" si="14"/>
        <v>0</v>
      </c>
      <c r="H239" s="29">
        <f t="shared" si="15"/>
        <v>0</v>
      </c>
      <c r="I239" s="313"/>
      <c r="J239" s="4"/>
      <c r="K239" s="4"/>
      <c r="L239" s="4"/>
      <c r="M239" s="4"/>
      <c r="N239" s="4"/>
      <c r="O239" s="4"/>
      <c r="P239" s="4"/>
      <c r="Q239" s="4"/>
      <c r="R239" s="4"/>
      <c r="S239" s="241"/>
    </row>
    <row r="240" spans="1:19" ht="30.75" hidden="1" customHeight="1" x14ac:dyDescent="0.25">
      <c r="A240" s="321">
        <v>5.2310000000000398</v>
      </c>
      <c r="B240" s="3" t="s">
        <v>2478</v>
      </c>
      <c r="C240" s="69" t="s">
        <v>2477</v>
      </c>
      <c r="D240" s="69" t="s">
        <v>3576</v>
      </c>
      <c r="E240" s="25" t="s">
        <v>529</v>
      </c>
      <c r="F240" s="29">
        <v>22.32</v>
      </c>
      <c r="G240" s="31">
        <f t="shared" ref="G240:G245" si="16">SUM(J240:S240)</f>
        <v>0</v>
      </c>
      <c r="H240" s="29">
        <f t="shared" ref="H240:H245" si="17">F240*G240</f>
        <v>0</v>
      </c>
      <c r="I240" s="313"/>
      <c r="J240" s="4"/>
      <c r="K240" s="4"/>
      <c r="L240" s="4"/>
      <c r="M240" s="4"/>
      <c r="N240" s="4"/>
      <c r="O240" s="4"/>
      <c r="P240" s="4"/>
      <c r="Q240" s="4"/>
      <c r="R240" s="4"/>
      <c r="S240" s="241"/>
    </row>
    <row r="241" spans="1:38" ht="30.75" hidden="1" customHeight="1" x14ac:dyDescent="0.25">
      <c r="A241" s="321">
        <v>5.2320000000000402</v>
      </c>
      <c r="B241" s="3" t="s">
        <v>2479</v>
      </c>
      <c r="C241" s="69" t="s">
        <v>2477</v>
      </c>
      <c r="D241" s="69" t="s">
        <v>3577</v>
      </c>
      <c r="E241" s="25" t="s">
        <v>529</v>
      </c>
      <c r="F241" s="29">
        <v>28.81</v>
      </c>
      <c r="G241" s="31">
        <f t="shared" si="16"/>
        <v>0</v>
      </c>
      <c r="H241" s="29">
        <f t="shared" si="17"/>
        <v>0</v>
      </c>
      <c r="I241" s="313"/>
      <c r="J241" s="4"/>
      <c r="K241" s="4"/>
      <c r="L241" s="4"/>
      <c r="M241" s="4"/>
      <c r="N241" s="4"/>
      <c r="O241" s="4"/>
      <c r="P241" s="4"/>
      <c r="Q241" s="4"/>
      <c r="R241" s="4"/>
      <c r="S241" s="241"/>
    </row>
    <row r="242" spans="1:38" ht="30.75" hidden="1" customHeight="1" x14ac:dyDescent="0.25">
      <c r="A242" s="321">
        <v>5.2330000000000396</v>
      </c>
      <c r="B242" s="3" t="s">
        <v>2480</v>
      </c>
      <c r="C242" s="69" t="s">
        <v>2477</v>
      </c>
      <c r="D242" s="69" t="s">
        <v>3578</v>
      </c>
      <c r="E242" s="25" t="s">
        <v>529</v>
      </c>
      <c r="F242" s="29">
        <v>9.52</v>
      </c>
      <c r="G242" s="31">
        <f t="shared" si="16"/>
        <v>0</v>
      </c>
      <c r="H242" s="29">
        <f t="shared" si="17"/>
        <v>0</v>
      </c>
      <c r="I242" s="313"/>
      <c r="J242" s="4"/>
      <c r="K242" s="4"/>
      <c r="L242" s="4"/>
      <c r="M242" s="4"/>
      <c r="N242" s="4"/>
      <c r="O242" s="4"/>
      <c r="P242" s="4"/>
      <c r="Q242" s="4"/>
      <c r="R242" s="4"/>
      <c r="S242" s="241"/>
    </row>
    <row r="243" spans="1:38" ht="30.75" hidden="1" customHeight="1" x14ac:dyDescent="0.25">
      <c r="A243" s="321">
        <v>5.23400000000004</v>
      </c>
      <c r="B243" s="3" t="s">
        <v>2481</v>
      </c>
      <c r="C243" s="69" t="s">
        <v>2477</v>
      </c>
      <c r="D243" s="69" t="s">
        <v>3579</v>
      </c>
      <c r="E243" s="25" t="s">
        <v>529</v>
      </c>
      <c r="F243" s="29">
        <v>11.49</v>
      </c>
      <c r="G243" s="31">
        <f t="shared" si="16"/>
        <v>0</v>
      </c>
      <c r="H243" s="29">
        <f t="shared" si="17"/>
        <v>0</v>
      </c>
      <c r="I243" s="313"/>
      <c r="J243" s="4"/>
      <c r="K243" s="4"/>
      <c r="L243" s="4"/>
      <c r="M243" s="4"/>
      <c r="N243" s="4"/>
      <c r="O243" s="4"/>
      <c r="P243" s="4"/>
      <c r="Q243" s="4"/>
      <c r="R243" s="4"/>
      <c r="S243" s="241"/>
    </row>
    <row r="244" spans="1:38" ht="30.75" hidden="1" customHeight="1" x14ac:dyDescent="0.25">
      <c r="A244" s="321">
        <v>5.2350000000000403</v>
      </c>
      <c r="B244" s="3" t="s">
        <v>2482</v>
      </c>
      <c r="C244" s="69" t="s">
        <v>2477</v>
      </c>
      <c r="D244" s="69" t="s">
        <v>3580</v>
      </c>
      <c r="E244" s="25" t="s">
        <v>529</v>
      </c>
      <c r="F244" s="29">
        <v>19.48</v>
      </c>
      <c r="G244" s="31">
        <f t="shared" si="16"/>
        <v>0</v>
      </c>
      <c r="H244" s="29">
        <f t="shared" si="17"/>
        <v>0</v>
      </c>
      <c r="I244" s="313"/>
      <c r="J244" s="4"/>
      <c r="K244" s="4"/>
      <c r="L244" s="4"/>
      <c r="M244" s="4"/>
      <c r="N244" s="4"/>
      <c r="O244" s="4"/>
      <c r="P244" s="4"/>
      <c r="Q244" s="4"/>
      <c r="R244" s="4"/>
      <c r="S244" s="241"/>
    </row>
    <row r="245" spans="1:38" ht="30.75" hidden="1" customHeight="1" x14ac:dyDescent="0.25">
      <c r="A245" s="321">
        <v>5.2360000000000504</v>
      </c>
      <c r="B245" s="3" t="s">
        <v>2483</v>
      </c>
      <c r="C245" s="69" t="s">
        <v>2477</v>
      </c>
      <c r="D245" s="69" t="s">
        <v>3581</v>
      </c>
      <c r="E245" s="25" t="s">
        <v>531</v>
      </c>
      <c r="F245" s="29">
        <v>12.94</v>
      </c>
      <c r="G245" s="31">
        <f t="shared" si="16"/>
        <v>0</v>
      </c>
      <c r="H245" s="29">
        <f t="shared" si="17"/>
        <v>0</v>
      </c>
      <c r="I245" s="313"/>
      <c r="J245" s="4"/>
      <c r="K245" s="4"/>
      <c r="L245" s="4"/>
      <c r="M245" s="4"/>
      <c r="N245" s="4"/>
      <c r="O245" s="4"/>
      <c r="P245" s="4"/>
      <c r="Q245" s="4"/>
      <c r="R245" s="4"/>
      <c r="S245" s="241"/>
    </row>
    <row r="246" spans="1:38" s="210" customFormat="1" ht="18.75" hidden="1" customHeight="1" x14ac:dyDescent="0.25">
      <c r="A246" s="321">
        <v>5.2370000000000498</v>
      </c>
      <c r="B246" s="208" t="s">
        <v>2484</v>
      </c>
      <c r="C246" s="285" t="s">
        <v>2477</v>
      </c>
      <c r="D246" s="158" t="s">
        <v>3582</v>
      </c>
      <c r="E246" s="159" t="s">
        <v>529</v>
      </c>
      <c r="F246" s="160">
        <v>80.650000000000006</v>
      </c>
      <c r="G246" s="31">
        <f t="shared" ref="G246" si="18">SUM(J246:S246)</f>
        <v>0</v>
      </c>
      <c r="H246" s="29">
        <f t="shared" ref="H246" si="19">F246*G246</f>
        <v>0</v>
      </c>
      <c r="I246" s="325"/>
      <c r="J246" s="208"/>
      <c r="K246" s="208"/>
      <c r="L246" s="208"/>
      <c r="M246" s="208"/>
      <c r="N246" s="208"/>
      <c r="O246" s="208"/>
      <c r="P246" s="208"/>
      <c r="Q246" s="208"/>
      <c r="R246" s="208"/>
      <c r="S246" s="247"/>
      <c r="T246" s="209"/>
      <c r="U246" s="209"/>
      <c r="V246" s="209"/>
      <c r="W246" s="209"/>
      <c r="X246" s="209"/>
      <c r="Y246" s="209"/>
      <c r="Z246" s="209"/>
      <c r="AA246" s="209"/>
      <c r="AB246" s="209"/>
      <c r="AC246" s="209"/>
      <c r="AD246" s="209"/>
      <c r="AE246" s="209"/>
      <c r="AF246" s="209"/>
      <c r="AG246" s="209"/>
      <c r="AH246" s="209"/>
      <c r="AI246" s="209"/>
      <c r="AJ246" s="209"/>
      <c r="AK246" s="209"/>
      <c r="AL246" s="209"/>
    </row>
    <row r="247" spans="1:38" ht="60" hidden="1" x14ac:dyDescent="0.25">
      <c r="A247" s="321">
        <v>5.2380000000000502</v>
      </c>
      <c r="B247" s="3" t="s">
        <v>2486</v>
      </c>
      <c r="C247" s="230" t="s">
        <v>2485</v>
      </c>
      <c r="D247" s="69" t="s">
        <v>3583</v>
      </c>
      <c r="E247" s="25" t="s">
        <v>531</v>
      </c>
      <c r="F247" s="29">
        <v>36.549999999999997</v>
      </c>
      <c r="G247" s="31">
        <f t="shared" si="0"/>
        <v>0</v>
      </c>
      <c r="H247" s="29">
        <f>F247*G247</f>
        <v>0</v>
      </c>
      <c r="I247" s="313"/>
      <c r="J247" s="4"/>
      <c r="K247" s="4"/>
      <c r="L247" s="4"/>
      <c r="M247" s="4"/>
      <c r="N247" s="4"/>
      <c r="O247" s="4"/>
      <c r="P247" s="4"/>
      <c r="Q247" s="4"/>
      <c r="R247" s="4"/>
      <c r="S247" s="241"/>
    </row>
    <row r="248" spans="1:38" ht="60" hidden="1" x14ac:dyDescent="0.25">
      <c r="A248" s="321">
        <v>5.2390000000000496</v>
      </c>
      <c r="B248" s="3" t="s">
        <v>2487</v>
      </c>
      <c r="C248" s="230" t="s">
        <v>2485</v>
      </c>
      <c r="D248" s="69" t="s">
        <v>3584</v>
      </c>
      <c r="E248" s="25" t="s">
        <v>531</v>
      </c>
      <c r="F248" s="29">
        <v>34.99</v>
      </c>
      <c r="G248" s="31">
        <f t="shared" si="0"/>
        <v>0</v>
      </c>
      <c r="H248" s="29">
        <f>F248*G248</f>
        <v>0</v>
      </c>
      <c r="I248" s="313"/>
      <c r="J248" s="4"/>
      <c r="K248" s="4"/>
      <c r="L248" s="4"/>
      <c r="M248" s="4"/>
      <c r="N248" s="4"/>
      <c r="O248" s="4"/>
      <c r="P248" s="4"/>
      <c r="Q248" s="4"/>
      <c r="R248" s="4"/>
      <c r="S248" s="241"/>
    </row>
    <row r="249" spans="1:38" ht="60" hidden="1" x14ac:dyDescent="0.25">
      <c r="A249" s="321">
        <v>5.24000000000005</v>
      </c>
      <c r="B249" s="3" t="s">
        <v>2488</v>
      </c>
      <c r="C249" s="230" t="s">
        <v>2485</v>
      </c>
      <c r="D249" s="69" t="s">
        <v>3585</v>
      </c>
      <c r="E249" s="25" t="s">
        <v>531</v>
      </c>
      <c r="F249" s="29">
        <v>92.61</v>
      </c>
      <c r="G249" s="31">
        <f t="shared" ref="G249" si="20">SUM(J249:S249)</f>
        <v>0</v>
      </c>
      <c r="H249" s="29">
        <f>F249*G249</f>
        <v>0</v>
      </c>
      <c r="I249" s="313"/>
      <c r="J249" s="4"/>
      <c r="K249" s="4"/>
      <c r="L249" s="4"/>
      <c r="M249" s="4"/>
      <c r="N249" s="4"/>
      <c r="O249" s="4"/>
      <c r="P249" s="4"/>
      <c r="Q249" s="4"/>
      <c r="R249" s="4"/>
      <c r="S249" s="241"/>
    </row>
    <row r="250" spans="1:38" ht="45" hidden="1" x14ac:dyDescent="0.25">
      <c r="A250" s="321">
        <v>5.2410000000000503</v>
      </c>
      <c r="B250" s="3" t="s">
        <v>2489</v>
      </c>
      <c r="C250" s="230" t="s">
        <v>2485</v>
      </c>
      <c r="D250" s="69" t="s">
        <v>3586</v>
      </c>
      <c r="E250" s="25" t="s">
        <v>531</v>
      </c>
      <c r="F250" s="29">
        <v>12.3</v>
      </c>
      <c r="G250" s="31">
        <f t="shared" ref="G250:G261" si="21">SUM(J250:S250)</f>
        <v>0</v>
      </c>
      <c r="H250" s="29">
        <f t="shared" ref="H250:H261" si="22">F250*G250</f>
        <v>0</v>
      </c>
      <c r="I250" s="313"/>
      <c r="J250" s="4"/>
      <c r="K250" s="4"/>
      <c r="L250" s="4"/>
      <c r="M250" s="4"/>
      <c r="N250" s="4"/>
      <c r="O250" s="4"/>
      <c r="P250" s="4"/>
      <c r="Q250" s="4"/>
      <c r="R250" s="4"/>
      <c r="S250" s="241"/>
    </row>
    <row r="251" spans="1:38" ht="89.25" hidden="1" customHeight="1" x14ac:dyDescent="0.25">
      <c r="A251" s="321">
        <v>5.2420000000000497</v>
      </c>
      <c r="B251" s="3" t="s">
        <v>2490</v>
      </c>
      <c r="C251" s="230" t="s">
        <v>2485</v>
      </c>
      <c r="D251" s="69" t="s">
        <v>3587</v>
      </c>
      <c r="E251" s="25" t="s">
        <v>530</v>
      </c>
      <c r="F251" s="29">
        <v>836.46</v>
      </c>
      <c r="G251" s="31">
        <f t="shared" si="21"/>
        <v>0</v>
      </c>
      <c r="H251" s="29">
        <f t="shared" si="22"/>
        <v>0</v>
      </c>
      <c r="I251" s="313"/>
      <c r="J251" s="4"/>
      <c r="K251" s="4"/>
      <c r="L251" s="4"/>
      <c r="M251" s="4"/>
      <c r="N251" s="4"/>
      <c r="O251" s="4"/>
      <c r="P251" s="4"/>
      <c r="Q251" s="4"/>
      <c r="R251" s="4"/>
      <c r="S251" s="241"/>
    </row>
    <row r="252" spans="1:38" ht="150" hidden="1" x14ac:dyDescent="0.25">
      <c r="A252" s="321">
        <v>5.2430000000000501</v>
      </c>
      <c r="B252" s="3" t="s">
        <v>2491</v>
      </c>
      <c r="C252" s="230" t="s">
        <v>2485</v>
      </c>
      <c r="D252" s="69" t="s">
        <v>3588</v>
      </c>
      <c r="E252" s="25" t="s">
        <v>530</v>
      </c>
      <c r="F252" s="29">
        <v>1279.94</v>
      </c>
      <c r="G252" s="31">
        <f t="shared" si="21"/>
        <v>0</v>
      </c>
      <c r="H252" s="29">
        <f t="shared" si="22"/>
        <v>0</v>
      </c>
      <c r="I252" s="313"/>
      <c r="J252" s="4"/>
      <c r="K252" s="4"/>
      <c r="L252" s="4"/>
      <c r="M252" s="4"/>
      <c r="N252" s="4"/>
      <c r="O252" s="4"/>
      <c r="P252" s="4"/>
      <c r="Q252" s="4"/>
      <c r="R252" s="4"/>
      <c r="S252" s="241"/>
    </row>
    <row r="253" spans="1:38" ht="82.5" hidden="1" customHeight="1" x14ac:dyDescent="0.25">
      <c r="A253" s="321">
        <v>5.2440000000000504</v>
      </c>
      <c r="B253" s="3" t="s">
        <v>2492</v>
      </c>
      <c r="C253" s="230" t="s">
        <v>2485</v>
      </c>
      <c r="D253" s="69" t="s">
        <v>3589</v>
      </c>
      <c r="E253" s="25" t="s">
        <v>530</v>
      </c>
      <c r="F253" s="29">
        <v>1417.09</v>
      </c>
      <c r="G253" s="31">
        <f t="shared" si="21"/>
        <v>0</v>
      </c>
      <c r="H253" s="29">
        <f t="shared" si="22"/>
        <v>0</v>
      </c>
      <c r="I253" s="313"/>
      <c r="J253" s="4"/>
      <c r="K253" s="4"/>
      <c r="L253" s="4"/>
      <c r="M253" s="4"/>
      <c r="N253" s="4"/>
      <c r="O253" s="4"/>
      <c r="P253" s="4"/>
      <c r="Q253" s="4"/>
      <c r="R253" s="4"/>
      <c r="S253" s="241"/>
    </row>
    <row r="254" spans="1:38" ht="60" hidden="1" x14ac:dyDescent="0.25">
      <c r="A254" s="321">
        <v>5.2450000000000498</v>
      </c>
      <c r="B254" s="3" t="s">
        <v>2493</v>
      </c>
      <c r="C254" s="230" t="s">
        <v>2485</v>
      </c>
      <c r="D254" s="69" t="s">
        <v>3590</v>
      </c>
      <c r="E254" s="25" t="s">
        <v>530</v>
      </c>
      <c r="F254" s="29">
        <v>62.48</v>
      </c>
      <c r="G254" s="31">
        <f t="shared" si="21"/>
        <v>0</v>
      </c>
      <c r="H254" s="29">
        <f t="shared" si="22"/>
        <v>0</v>
      </c>
      <c r="I254" s="313"/>
      <c r="J254" s="4"/>
      <c r="K254" s="4"/>
      <c r="L254" s="4"/>
      <c r="M254" s="4"/>
      <c r="N254" s="4"/>
      <c r="O254" s="4"/>
      <c r="P254" s="4"/>
      <c r="Q254" s="4"/>
      <c r="R254" s="4"/>
      <c r="S254" s="241"/>
    </row>
    <row r="255" spans="1:38" ht="18.75" hidden="1" customHeight="1" x14ac:dyDescent="0.25">
      <c r="A255" s="321">
        <v>5.2460000000000502</v>
      </c>
      <c r="B255" s="3" t="s">
        <v>2500</v>
      </c>
      <c r="C255" s="69" t="s">
        <v>2494</v>
      </c>
      <c r="D255" s="69" t="s">
        <v>3591</v>
      </c>
      <c r="E255" s="25" t="s">
        <v>531</v>
      </c>
      <c r="F255" s="29">
        <v>424.55</v>
      </c>
      <c r="G255" s="31">
        <f t="shared" si="21"/>
        <v>0</v>
      </c>
      <c r="H255" s="29">
        <f t="shared" si="22"/>
        <v>0</v>
      </c>
      <c r="I255" s="313"/>
      <c r="J255" s="4"/>
      <c r="K255" s="4"/>
      <c r="L255" s="4"/>
      <c r="M255" s="4"/>
      <c r="N255" s="4"/>
      <c r="O255" s="4"/>
      <c r="P255" s="4"/>
      <c r="Q255" s="4"/>
      <c r="R255" s="4"/>
      <c r="S255" s="241"/>
    </row>
    <row r="256" spans="1:38" ht="18.75" hidden="1" customHeight="1" x14ac:dyDescent="0.25">
      <c r="A256" s="321">
        <v>5.2470000000000496</v>
      </c>
      <c r="B256" s="3" t="s">
        <v>2501</v>
      </c>
      <c r="C256" s="69" t="s">
        <v>2494</v>
      </c>
      <c r="D256" s="69" t="s">
        <v>3592</v>
      </c>
      <c r="E256" s="25" t="s">
        <v>530</v>
      </c>
      <c r="F256" s="29">
        <v>797.92</v>
      </c>
      <c r="G256" s="31">
        <f t="shared" si="21"/>
        <v>0</v>
      </c>
      <c r="H256" s="29">
        <f t="shared" si="22"/>
        <v>0</v>
      </c>
      <c r="I256" s="313"/>
      <c r="J256" s="4"/>
      <c r="K256" s="4"/>
      <c r="L256" s="4"/>
      <c r="M256" s="4"/>
      <c r="N256" s="4"/>
      <c r="O256" s="4"/>
      <c r="P256" s="4"/>
      <c r="Q256" s="4"/>
      <c r="R256" s="4"/>
      <c r="S256" s="241"/>
    </row>
    <row r="257" spans="1:19" ht="18.75" hidden="1" customHeight="1" x14ac:dyDescent="0.25">
      <c r="A257" s="321">
        <v>5.24800000000005</v>
      </c>
      <c r="B257" s="3" t="s">
        <v>2502</v>
      </c>
      <c r="C257" s="69" t="s">
        <v>2494</v>
      </c>
      <c r="D257" s="69" t="s">
        <v>3593</v>
      </c>
      <c r="E257" s="25" t="s">
        <v>531</v>
      </c>
      <c r="F257" s="29">
        <v>378.04</v>
      </c>
      <c r="G257" s="31">
        <f t="shared" si="21"/>
        <v>0</v>
      </c>
      <c r="H257" s="29">
        <f t="shared" si="22"/>
        <v>0</v>
      </c>
      <c r="I257" s="313"/>
      <c r="J257" s="4"/>
      <c r="K257" s="4"/>
      <c r="L257" s="4"/>
      <c r="M257" s="4"/>
      <c r="N257" s="4"/>
      <c r="O257" s="4"/>
      <c r="P257" s="4"/>
      <c r="Q257" s="4"/>
      <c r="R257" s="4"/>
      <c r="S257" s="241"/>
    </row>
    <row r="258" spans="1:19" ht="18.75" hidden="1" customHeight="1" x14ac:dyDescent="0.25">
      <c r="A258" s="321">
        <v>5.2490000000000503</v>
      </c>
      <c r="B258" s="3" t="s">
        <v>2503</v>
      </c>
      <c r="C258" s="69" t="s">
        <v>2495</v>
      </c>
      <c r="D258" s="69" t="s">
        <v>3594</v>
      </c>
      <c r="E258" s="25" t="s">
        <v>531</v>
      </c>
      <c r="F258" s="29">
        <v>10.99</v>
      </c>
      <c r="G258" s="31">
        <f t="shared" si="21"/>
        <v>0</v>
      </c>
      <c r="H258" s="29">
        <f t="shared" si="22"/>
        <v>0</v>
      </c>
      <c r="I258" s="313"/>
      <c r="J258" s="4"/>
      <c r="K258" s="4"/>
      <c r="L258" s="4"/>
      <c r="M258" s="4"/>
      <c r="N258" s="4"/>
      <c r="O258" s="4"/>
      <c r="P258" s="4"/>
      <c r="Q258" s="4"/>
      <c r="R258" s="4"/>
      <c r="S258" s="4"/>
    </row>
    <row r="259" spans="1:19" ht="18.75" hidden="1" customHeight="1" x14ac:dyDescent="0.25">
      <c r="A259" s="321">
        <v>5.2500000000000497</v>
      </c>
      <c r="B259" s="3" t="s">
        <v>2504</v>
      </c>
      <c r="C259" s="69" t="s">
        <v>2495</v>
      </c>
      <c r="D259" s="69" t="s">
        <v>3595</v>
      </c>
      <c r="E259" s="25" t="s">
        <v>530</v>
      </c>
      <c r="F259" s="29">
        <v>8.1199999999999992</v>
      </c>
      <c r="G259" s="31">
        <f t="shared" si="21"/>
        <v>0</v>
      </c>
      <c r="H259" s="29">
        <f t="shared" si="22"/>
        <v>0</v>
      </c>
      <c r="I259" s="313"/>
      <c r="J259" s="4"/>
      <c r="K259" s="4"/>
      <c r="L259" s="4"/>
      <c r="M259" s="4"/>
      <c r="N259" s="4"/>
      <c r="O259" s="4"/>
      <c r="P259" s="4"/>
      <c r="Q259" s="4"/>
      <c r="R259" s="4"/>
      <c r="S259" s="4"/>
    </row>
    <row r="260" spans="1:19" ht="18.75" hidden="1" customHeight="1" x14ac:dyDescent="0.25">
      <c r="A260" s="321">
        <v>5.2510000000000501</v>
      </c>
      <c r="B260" s="3" t="s">
        <v>2505</v>
      </c>
      <c r="C260" s="69" t="s">
        <v>2495</v>
      </c>
      <c r="D260" s="69" t="s">
        <v>3596</v>
      </c>
      <c r="E260" s="25" t="s">
        <v>531</v>
      </c>
      <c r="F260" s="29">
        <v>54.69</v>
      </c>
      <c r="G260" s="31">
        <f t="shared" si="21"/>
        <v>0</v>
      </c>
      <c r="H260" s="29">
        <f t="shared" si="22"/>
        <v>0</v>
      </c>
      <c r="I260" s="313"/>
      <c r="J260" s="4"/>
      <c r="K260" s="4"/>
      <c r="L260" s="4"/>
      <c r="M260" s="4"/>
      <c r="N260" s="4"/>
      <c r="O260" s="4"/>
      <c r="P260" s="4"/>
      <c r="Q260" s="4"/>
      <c r="R260" s="4"/>
      <c r="S260" s="4"/>
    </row>
    <row r="261" spans="1:19" ht="18.75" hidden="1" customHeight="1" x14ac:dyDescent="0.25">
      <c r="A261" s="321">
        <v>5.2520000000000504</v>
      </c>
      <c r="B261" s="3" t="s">
        <v>2506</v>
      </c>
      <c r="C261" s="69" t="s">
        <v>2495</v>
      </c>
      <c r="D261" s="69" t="s">
        <v>3597</v>
      </c>
      <c r="E261" s="25" t="s">
        <v>531</v>
      </c>
      <c r="F261" s="29">
        <v>33.72</v>
      </c>
      <c r="G261" s="31">
        <f t="shared" si="21"/>
        <v>0</v>
      </c>
      <c r="H261" s="29">
        <f t="shared" si="22"/>
        <v>0</v>
      </c>
      <c r="I261" s="313"/>
      <c r="J261" s="4"/>
      <c r="K261" s="4"/>
      <c r="L261" s="4"/>
      <c r="M261" s="4"/>
      <c r="N261" s="4"/>
      <c r="O261" s="4"/>
      <c r="P261" s="4"/>
      <c r="Q261" s="4"/>
      <c r="R261" s="4"/>
      <c r="S261" s="4"/>
    </row>
    <row r="262" spans="1:19" ht="18.75" hidden="1" customHeight="1" x14ac:dyDescent="0.25">
      <c r="A262" s="321">
        <v>5.2530000000000499</v>
      </c>
      <c r="B262" s="3" t="s">
        <v>2507</v>
      </c>
      <c r="C262" s="69" t="s">
        <v>2496</v>
      </c>
      <c r="D262" s="69" t="s">
        <v>3598</v>
      </c>
      <c r="E262" s="25" t="s">
        <v>531</v>
      </c>
      <c r="F262" s="29">
        <v>100.37</v>
      </c>
      <c r="G262" s="31">
        <f t="shared" ref="G262:G263" si="23">SUM(J262:S262)</f>
        <v>0</v>
      </c>
      <c r="H262" s="29">
        <f t="shared" ref="H262:H263" si="24">F262*G262</f>
        <v>0</v>
      </c>
      <c r="I262" s="313"/>
      <c r="J262" s="4"/>
      <c r="K262" s="4"/>
      <c r="L262" s="4"/>
      <c r="M262" s="4"/>
      <c r="N262" s="4"/>
      <c r="O262" s="4"/>
      <c r="P262" s="4"/>
      <c r="Q262" s="4"/>
      <c r="R262" s="4"/>
      <c r="S262" s="4"/>
    </row>
    <row r="263" spans="1:19" ht="24.75" hidden="1" customHeight="1" x14ac:dyDescent="0.25">
      <c r="A263" s="321">
        <v>5.2540000000000502</v>
      </c>
      <c r="B263" s="3" t="s">
        <v>2508</v>
      </c>
      <c r="C263" s="69" t="s">
        <v>2496</v>
      </c>
      <c r="D263" s="69" t="s">
        <v>3599</v>
      </c>
      <c r="E263" s="25" t="s">
        <v>531</v>
      </c>
      <c r="F263" s="29">
        <v>85.62</v>
      </c>
      <c r="G263" s="31">
        <f t="shared" si="23"/>
        <v>0</v>
      </c>
      <c r="H263" s="29">
        <f t="shared" si="24"/>
        <v>0</v>
      </c>
      <c r="I263" s="313"/>
      <c r="J263" s="4"/>
      <c r="K263" s="4"/>
      <c r="L263" s="4"/>
      <c r="M263" s="4"/>
      <c r="N263" s="4"/>
      <c r="O263" s="4"/>
      <c r="P263" s="4"/>
      <c r="Q263" s="4"/>
      <c r="R263" s="4"/>
      <c r="S263" s="4"/>
    </row>
    <row r="264" spans="1:19" ht="24.75" hidden="1" customHeight="1" x14ac:dyDescent="0.25">
      <c r="A264" s="321">
        <v>5.2550000000000496</v>
      </c>
      <c r="B264" s="3" t="s">
        <v>2509</v>
      </c>
      <c r="C264" s="69" t="s">
        <v>2496</v>
      </c>
      <c r="D264" s="69" t="s">
        <v>3600</v>
      </c>
      <c r="E264" s="25" t="s">
        <v>531</v>
      </c>
      <c r="F264" s="29">
        <v>104.1</v>
      </c>
      <c r="G264" s="31">
        <f t="shared" ref="G264:G327" si="25">SUM(J264:S264)</f>
        <v>0</v>
      </c>
      <c r="H264" s="29">
        <f t="shared" ref="H264:H327" si="26">F264*G264</f>
        <v>0</v>
      </c>
      <c r="I264" s="313"/>
      <c r="J264" s="4"/>
      <c r="K264" s="4"/>
      <c r="L264" s="4"/>
      <c r="M264" s="4"/>
      <c r="N264" s="4"/>
      <c r="O264" s="4"/>
      <c r="P264" s="4"/>
      <c r="Q264" s="4"/>
      <c r="R264" s="4"/>
      <c r="S264" s="4"/>
    </row>
    <row r="265" spans="1:19" ht="24.75" hidden="1" customHeight="1" x14ac:dyDescent="0.25">
      <c r="A265" s="321">
        <v>5.25600000000005</v>
      </c>
      <c r="B265" s="3" t="s">
        <v>2510</v>
      </c>
      <c r="C265" s="69" t="s">
        <v>2497</v>
      </c>
      <c r="D265" s="69" t="s">
        <v>3601</v>
      </c>
      <c r="E265" s="25" t="s">
        <v>531</v>
      </c>
      <c r="F265" s="29">
        <v>235.86</v>
      </c>
      <c r="G265" s="31">
        <f t="shared" si="25"/>
        <v>0</v>
      </c>
      <c r="H265" s="29">
        <f t="shared" si="26"/>
        <v>0</v>
      </c>
      <c r="I265" s="313"/>
      <c r="J265" s="4"/>
      <c r="K265" s="4"/>
      <c r="L265" s="4"/>
      <c r="M265" s="4"/>
      <c r="N265" s="4"/>
      <c r="O265" s="4"/>
      <c r="P265" s="4"/>
      <c r="Q265" s="4"/>
      <c r="R265" s="4"/>
      <c r="S265" s="4"/>
    </row>
    <row r="266" spans="1:19" ht="24.75" hidden="1" customHeight="1" x14ac:dyDescent="0.25">
      <c r="A266" s="321">
        <v>5.2570000000000503</v>
      </c>
      <c r="B266" s="3" t="s">
        <v>2511</v>
      </c>
      <c r="C266" s="69" t="s">
        <v>2497</v>
      </c>
      <c r="D266" s="69" t="s">
        <v>3602</v>
      </c>
      <c r="E266" s="25" t="s">
        <v>531</v>
      </c>
      <c r="F266" s="29">
        <v>357.9</v>
      </c>
      <c r="G266" s="31">
        <f t="shared" si="25"/>
        <v>0</v>
      </c>
      <c r="H266" s="29">
        <f t="shared" si="26"/>
        <v>0</v>
      </c>
      <c r="I266" s="313"/>
      <c r="J266" s="4"/>
      <c r="K266" s="4"/>
      <c r="L266" s="4"/>
      <c r="M266" s="4"/>
      <c r="N266" s="4"/>
      <c r="O266" s="4"/>
      <c r="P266" s="4"/>
      <c r="Q266" s="4"/>
      <c r="R266" s="4"/>
      <c r="S266" s="4"/>
    </row>
    <row r="267" spans="1:19" ht="24.75" hidden="1" customHeight="1" x14ac:dyDescent="0.25">
      <c r="A267" s="321">
        <v>5.2580000000000497</v>
      </c>
      <c r="B267" s="3" t="s">
        <v>2512</v>
      </c>
      <c r="C267" s="69" t="s">
        <v>2496</v>
      </c>
      <c r="D267" s="69" t="s">
        <v>3603</v>
      </c>
      <c r="E267" s="25" t="s">
        <v>531</v>
      </c>
      <c r="F267" s="29">
        <v>96.15</v>
      </c>
      <c r="G267" s="31">
        <f t="shared" si="25"/>
        <v>0</v>
      </c>
      <c r="H267" s="29">
        <f t="shared" si="26"/>
        <v>0</v>
      </c>
      <c r="I267" s="313"/>
      <c r="J267" s="4"/>
      <c r="K267" s="4"/>
      <c r="L267" s="4"/>
      <c r="M267" s="4"/>
      <c r="N267" s="4"/>
      <c r="O267" s="4"/>
      <c r="P267" s="4"/>
      <c r="Q267" s="4"/>
      <c r="R267" s="4"/>
      <c r="S267" s="4"/>
    </row>
    <row r="268" spans="1:19" ht="24.75" hidden="1" customHeight="1" x14ac:dyDescent="0.25">
      <c r="A268" s="321">
        <v>5.2590000000000501</v>
      </c>
      <c r="B268" s="3" t="s">
        <v>2513</v>
      </c>
      <c r="C268" s="69" t="s">
        <v>3604</v>
      </c>
      <c r="D268" s="69" t="s">
        <v>3605</v>
      </c>
      <c r="E268" s="25" t="s">
        <v>531</v>
      </c>
      <c r="F268" s="29">
        <v>140.21</v>
      </c>
      <c r="G268" s="31">
        <f t="shared" si="25"/>
        <v>0</v>
      </c>
      <c r="H268" s="29">
        <f t="shared" si="26"/>
        <v>0</v>
      </c>
      <c r="I268" s="313"/>
      <c r="J268" s="4"/>
      <c r="K268" s="4"/>
      <c r="L268" s="4"/>
      <c r="M268" s="4"/>
      <c r="N268" s="4"/>
      <c r="O268" s="4"/>
      <c r="P268" s="4"/>
      <c r="Q268" s="4"/>
      <c r="R268" s="4"/>
      <c r="S268" s="4"/>
    </row>
    <row r="269" spans="1:19" ht="24.75" hidden="1" customHeight="1" x14ac:dyDescent="0.25">
      <c r="A269" s="321">
        <v>5.2600000000000504</v>
      </c>
      <c r="B269" s="3" t="s">
        <v>2514</v>
      </c>
      <c r="C269" s="69" t="s">
        <v>3604</v>
      </c>
      <c r="D269" s="69" t="s">
        <v>3606</v>
      </c>
      <c r="E269" s="25" t="s">
        <v>531</v>
      </c>
      <c r="F269" s="29">
        <v>242</v>
      </c>
      <c r="G269" s="31">
        <f t="shared" si="25"/>
        <v>0</v>
      </c>
      <c r="H269" s="29">
        <f t="shared" si="26"/>
        <v>0</v>
      </c>
      <c r="I269" s="313"/>
      <c r="J269" s="4"/>
      <c r="K269" s="4"/>
      <c r="L269" s="4"/>
      <c r="M269" s="4"/>
      <c r="N269" s="4"/>
      <c r="O269" s="4"/>
      <c r="P269" s="4"/>
      <c r="Q269" s="4"/>
      <c r="R269" s="4"/>
      <c r="S269" s="4"/>
    </row>
    <row r="270" spans="1:19" ht="24.75" hidden="1" customHeight="1" x14ac:dyDescent="0.25">
      <c r="A270" s="321">
        <v>5.2610000000000499</v>
      </c>
      <c r="B270" s="3" t="s">
        <v>2515</v>
      </c>
      <c r="C270" s="69" t="s">
        <v>3604</v>
      </c>
      <c r="D270" s="69" t="s">
        <v>3607</v>
      </c>
      <c r="E270" s="25" t="s">
        <v>531</v>
      </c>
      <c r="F270" s="29">
        <v>448.98</v>
      </c>
      <c r="G270" s="31">
        <f t="shared" si="25"/>
        <v>0</v>
      </c>
      <c r="H270" s="29">
        <f t="shared" si="26"/>
        <v>0</v>
      </c>
      <c r="I270" s="313"/>
      <c r="J270" s="4"/>
      <c r="K270" s="4"/>
      <c r="L270" s="4"/>
      <c r="M270" s="4"/>
      <c r="N270" s="4"/>
      <c r="O270" s="4"/>
      <c r="P270" s="4"/>
      <c r="Q270" s="4"/>
      <c r="R270" s="4"/>
      <c r="S270" s="4"/>
    </row>
    <row r="271" spans="1:19" ht="24.75" hidden="1" customHeight="1" x14ac:dyDescent="0.25">
      <c r="A271" s="321">
        <v>5.2620000000000502</v>
      </c>
      <c r="B271" s="3" t="s">
        <v>2516</v>
      </c>
      <c r="C271" s="69" t="s">
        <v>3604</v>
      </c>
      <c r="D271" s="69" t="s">
        <v>3608</v>
      </c>
      <c r="E271" s="25" t="s">
        <v>531</v>
      </c>
      <c r="F271" s="29">
        <v>180.78</v>
      </c>
      <c r="G271" s="31">
        <f t="shared" si="25"/>
        <v>0</v>
      </c>
      <c r="H271" s="29">
        <f t="shared" si="26"/>
        <v>0</v>
      </c>
      <c r="I271" s="313"/>
      <c r="J271" s="4"/>
      <c r="K271" s="4"/>
      <c r="L271" s="4"/>
      <c r="M271" s="4"/>
      <c r="N271" s="4"/>
      <c r="O271" s="4"/>
      <c r="P271" s="4"/>
      <c r="Q271" s="4"/>
      <c r="R271" s="4"/>
      <c r="S271" s="4"/>
    </row>
    <row r="272" spans="1:19" ht="24.75" hidden="1" customHeight="1" x14ac:dyDescent="0.25">
      <c r="A272" s="321">
        <v>5.2630000000000496</v>
      </c>
      <c r="B272" s="3" t="s">
        <v>2517</v>
      </c>
      <c r="C272" s="69" t="s">
        <v>3604</v>
      </c>
      <c r="D272" s="69" t="s">
        <v>3609</v>
      </c>
      <c r="E272" s="25" t="s">
        <v>531</v>
      </c>
      <c r="F272" s="29">
        <v>168.48</v>
      </c>
      <c r="G272" s="31">
        <f t="shared" si="25"/>
        <v>0</v>
      </c>
      <c r="H272" s="29">
        <f t="shared" si="26"/>
        <v>0</v>
      </c>
      <c r="I272" s="313"/>
      <c r="J272" s="4"/>
      <c r="K272" s="4"/>
      <c r="L272" s="4"/>
      <c r="M272" s="4"/>
      <c r="N272" s="4"/>
      <c r="O272" s="4"/>
      <c r="P272" s="4"/>
      <c r="Q272" s="4"/>
      <c r="R272" s="4"/>
      <c r="S272" s="4"/>
    </row>
    <row r="273" spans="1:19" ht="24.75" hidden="1" customHeight="1" x14ac:dyDescent="0.25">
      <c r="A273" s="321">
        <v>5.26400000000005</v>
      </c>
      <c r="B273" s="3" t="s">
        <v>2518</v>
      </c>
      <c r="C273" s="69" t="s">
        <v>3604</v>
      </c>
      <c r="D273" s="69" t="s">
        <v>3610</v>
      </c>
      <c r="E273" s="25" t="s">
        <v>531</v>
      </c>
      <c r="F273" s="29">
        <v>260.27</v>
      </c>
      <c r="G273" s="31">
        <f t="shared" si="25"/>
        <v>0</v>
      </c>
      <c r="H273" s="29">
        <f t="shared" si="26"/>
        <v>0</v>
      </c>
      <c r="I273" s="313"/>
      <c r="J273" s="4"/>
      <c r="K273" s="4"/>
      <c r="L273" s="4"/>
      <c r="M273" s="4"/>
      <c r="N273" s="4"/>
      <c r="O273" s="4"/>
      <c r="P273" s="4"/>
      <c r="Q273" s="4"/>
      <c r="R273" s="4"/>
      <c r="S273" s="4"/>
    </row>
    <row r="274" spans="1:19" ht="24.75" hidden="1" customHeight="1" x14ac:dyDescent="0.25">
      <c r="A274" s="321">
        <v>5.2650000000000503</v>
      </c>
      <c r="B274" s="3" t="s">
        <v>2519</v>
      </c>
      <c r="C274" s="69" t="s">
        <v>2496</v>
      </c>
      <c r="D274" s="69" t="s">
        <v>3611</v>
      </c>
      <c r="E274" s="25" t="s">
        <v>530</v>
      </c>
      <c r="F274" s="29">
        <v>9.48</v>
      </c>
      <c r="G274" s="31">
        <f t="shared" si="25"/>
        <v>0</v>
      </c>
      <c r="H274" s="29">
        <f t="shared" si="26"/>
        <v>0</v>
      </c>
      <c r="I274" s="313"/>
      <c r="J274" s="4"/>
      <c r="K274" s="4"/>
      <c r="L274" s="4"/>
      <c r="M274" s="4"/>
      <c r="N274" s="4"/>
      <c r="O274" s="4"/>
      <c r="P274" s="4"/>
      <c r="Q274" s="4"/>
      <c r="R274" s="4"/>
      <c r="S274" s="4"/>
    </row>
    <row r="275" spans="1:19" ht="24.75" hidden="1" customHeight="1" x14ac:dyDescent="0.25">
      <c r="A275" s="321">
        <v>5.2660000000000604</v>
      </c>
      <c r="B275" s="3" t="s">
        <v>2520</v>
      </c>
      <c r="C275" s="69" t="s">
        <v>2496</v>
      </c>
      <c r="D275" s="69" t="s">
        <v>3612</v>
      </c>
      <c r="E275" s="25" t="s">
        <v>531</v>
      </c>
      <c r="F275" s="29">
        <v>49.85</v>
      </c>
      <c r="G275" s="31">
        <f t="shared" si="25"/>
        <v>0</v>
      </c>
      <c r="H275" s="29">
        <f t="shared" si="26"/>
        <v>0</v>
      </c>
      <c r="I275" s="313"/>
      <c r="J275" s="4"/>
      <c r="K275" s="4"/>
      <c r="L275" s="4"/>
      <c r="M275" s="4"/>
      <c r="N275" s="4"/>
      <c r="O275" s="4"/>
      <c r="P275" s="4"/>
      <c r="Q275" s="4"/>
      <c r="R275" s="4"/>
      <c r="S275" s="4"/>
    </row>
    <row r="276" spans="1:19" ht="24.75" hidden="1" customHeight="1" x14ac:dyDescent="0.25">
      <c r="A276" s="321">
        <v>5.2670000000000599</v>
      </c>
      <c r="B276" s="3" t="s">
        <v>2521</v>
      </c>
      <c r="C276" s="69" t="s">
        <v>3604</v>
      </c>
      <c r="D276" s="69" t="s">
        <v>3613</v>
      </c>
      <c r="E276" s="25" t="s">
        <v>531</v>
      </c>
      <c r="F276" s="29">
        <v>152.85</v>
      </c>
      <c r="G276" s="31">
        <f t="shared" si="25"/>
        <v>0</v>
      </c>
      <c r="H276" s="29">
        <f t="shared" si="26"/>
        <v>0</v>
      </c>
      <c r="I276" s="313"/>
      <c r="J276" s="4"/>
      <c r="K276" s="4"/>
      <c r="L276" s="4"/>
      <c r="M276" s="4"/>
      <c r="N276" s="4"/>
      <c r="O276" s="4"/>
      <c r="P276" s="4"/>
      <c r="Q276" s="4"/>
      <c r="R276" s="4"/>
      <c r="S276" s="4"/>
    </row>
    <row r="277" spans="1:19" ht="24.75" hidden="1" customHeight="1" x14ac:dyDescent="0.25">
      <c r="A277" s="321">
        <v>5.2680000000000602</v>
      </c>
      <c r="B277" s="3" t="s">
        <v>2522</v>
      </c>
      <c r="C277" s="69" t="s">
        <v>2498</v>
      </c>
      <c r="D277" s="69" t="s">
        <v>3614</v>
      </c>
      <c r="E277" s="25" t="s">
        <v>531</v>
      </c>
      <c r="F277" s="29">
        <v>213.45</v>
      </c>
      <c r="G277" s="31">
        <f t="shared" si="25"/>
        <v>0</v>
      </c>
      <c r="H277" s="29">
        <f t="shared" si="26"/>
        <v>0</v>
      </c>
      <c r="I277" s="313"/>
      <c r="J277" s="4"/>
      <c r="K277" s="4"/>
      <c r="L277" s="4"/>
      <c r="M277" s="4"/>
      <c r="N277" s="4"/>
      <c r="O277" s="4"/>
      <c r="P277" s="4"/>
      <c r="Q277" s="4"/>
      <c r="R277" s="4"/>
      <c r="S277" s="4"/>
    </row>
    <row r="278" spans="1:19" ht="24.75" hidden="1" customHeight="1" x14ac:dyDescent="0.25">
      <c r="A278" s="321">
        <v>5.2690000000000596</v>
      </c>
      <c r="B278" s="3" t="s">
        <v>2523</v>
      </c>
      <c r="C278" s="69" t="s">
        <v>2498</v>
      </c>
      <c r="D278" s="69" t="s">
        <v>3615</v>
      </c>
      <c r="E278" s="25" t="s">
        <v>531</v>
      </c>
      <c r="F278" s="29">
        <v>178.81</v>
      </c>
      <c r="G278" s="31">
        <f t="shared" si="25"/>
        <v>0</v>
      </c>
      <c r="H278" s="29">
        <f t="shared" si="26"/>
        <v>0</v>
      </c>
      <c r="I278" s="313"/>
      <c r="J278" s="4"/>
      <c r="K278" s="4"/>
      <c r="L278" s="4"/>
      <c r="M278" s="4"/>
      <c r="N278" s="4"/>
      <c r="O278" s="4"/>
      <c r="P278" s="4"/>
      <c r="Q278" s="4"/>
      <c r="R278" s="4"/>
      <c r="S278" s="4"/>
    </row>
    <row r="279" spans="1:19" ht="24.75" hidden="1" customHeight="1" x14ac:dyDescent="0.25">
      <c r="A279" s="321">
        <v>5.27000000000006</v>
      </c>
      <c r="B279" s="3" t="s">
        <v>2524</v>
      </c>
      <c r="C279" s="69" t="s">
        <v>2498</v>
      </c>
      <c r="D279" s="69" t="s">
        <v>3616</v>
      </c>
      <c r="E279" s="25" t="s">
        <v>531</v>
      </c>
      <c r="F279" s="29">
        <v>114.08</v>
      </c>
      <c r="G279" s="31">
        <f t="shared" si="25"/>
        <v>0</v>
      </c>
      <c r="H279" s="29">
        <f t="shared" si="26"/>
        <v>0</v>
      </c>
      <c r="I279" s="313"/>
      <c r="J279" s="4"/>
      <c r="K279" s="4"/>
      <c r="L279" s="4"/>
      <c r="M279" s="4"/>
      <c r="N279" s="4"/>
      <c r="O279" s="4"/>
      <c r="P279" s="4"/>
      <c r="Q279" s="4"/>
      <c r="R279" s="4"/>
      <c r="S279" s="4"/>
    </row>
    <row r="280" spans="1:19" ht="24.75" hidden="1" customHeight="1" x14ac:dyDescent="0.25">
      <c r="A280" s="321">
        <v>5.2710000000000603</v>
      </c>
      <c r="B280" s="3" t="s">
        <v>2525</v>
      </c>
      <c r="C280" s="69" t="s">
        <v>2498</v>
      </c>
      <c r="D280" s="69" t="s">
        <v>3617</v>
      </c>
      <c r="E280" s="25" t="s">
        <v>531</v>
      </c>
      <c r="F280" s="29">
        <v>99.33</v>
      </c>
      <c r="G280" s="31">
        <f t="shared" si="25"/>
        <v>0</v>
      </c>
      <c r="H280" s="29">
        <f t="shared" si="26"/>
        <v>0</v>
      </c>
      <c r="I280" s="313"/>
      <c r="J280" s="4"/>
      <c r="K280" s="4"/>
      <c r="L280" s="4"/>
      <c r="M280" s="4"/>
      <c r="N280" s="4"/>
      <c r="O280" s="4"/>
      <c r="P280" s="4"/>
      <c r="Q280" s="4"/>
      <c r="R280" s="4"/>
      <c r="S280" s="4"/>
    </row>
    <row r="281" spans="1:19" ht="24.75" hidden="1" customHeight="1" x14ac:dyDescent="0.25">
      <c r="A281" s="321">
        <v>5.2720000000000597</v>
      </c>
      <c r="B281" s="3" t="s">
        <v>2526</v>
      </c>
      <c r="C281" s="69" t="s">
        <v>2498</v>
      </c>
      <c r="D281" s="69" t="s">
        <v>3618</v>
      </c>
      <c r="E281" s="25" t="s">
        <v>531</v>
      </c>
      <c r="F281" s="29">
        <v>35.49</v>
      </c>
      <c r="G281" s="31">
        <f t="shared" si="25"/>
        <v>0</v>
      </c>
      <c r="H281" s="29">
        <f t="shared" si="26"/>
        <v>0</v>
      </c>
      <c r="I281" s="313"/>
      <c r="J281" s="4"/>
      <c r="K281" s="4"/>
      <c r="L281" s="4"/>
      <c r="M281" s="4"/>
      <c r="N281" s="4"/>
      <c r="O281" s="4"/>
      <c r="P281" s="4"/>
      <c r="Q281" s="4"/>
      <c r="R281" s="4"/>
      <c r="S281" s="4"/>
    </row>
    <row r="282" spans="1:19" ht="24.75" hidden="1" customHeight="1" x14ac:dyDescent="0.25">
      <c r="A282" s="321">
        <v>5.2730000000000601</v>
      </c>
      <c r="B282" s="3" t="s">
        <v>2527</v>
      </c>
      <c r="C282" s="69" t="s">
        <v>2499</v>
      </c>
      <c r="D282" s="69" t="s">
        <v>3619</v>
      </c>
      <c r="E282" s="25" t="s">
        <v>530</v>
      </c>
      <c r="F282" s="29">
        <v>273.95</v>
      </c>
      <c r="G282" s="31">
        <f t="shared" si="25"/>
        <v>0</v>
      </c>
      <c r="H282" s="29">
        <f t="shared" si="26"/>
        <v>0</v>
      </c>
      <c r="I282" s="313"/>
      <c r="J282" s="4"/>
      <c r="K282" s="4"/>
      <c r="L282" s="4"/>
      <c r="M282" s="4"/>
      <c r="N282" s="4"/>
      <c r="O282" s="4"/>
      <c r="P282" s="4"/>
      <c r="Q282" s="4"/>
      <c r="R282" s="4"/>
      <c r="S282" s="4"/>
    </row>
    <row r="283" spans="1:19" ht="22.5" hidden="1" customHeight="1" x14ac:dyDescent="0.25">
      <c r="A283" s="321">
        <v>5.2740000000000604</v>
      </c>
      <c r="B283" s="3" t="s">
        <v>2593</v>
      </c>
      <c r="C283" s="69" t="s">
        <v>2588</v>
      </c>
      <c r="D283" s="69" t="s">
        <v>3620</v>
      </c>
      <c r="E283" s="25" t="s">
        <v>528</v>
      </c>
      <c r="F283" s="29">
        <v>8.07</v>
      </c>
      <c r="G283" s="31">
        <f t="shared" si="25"/>
        <v>0</v>
      </c>
      <c r="H283" s="29">
        <f t="shared" si="26"/>
        <v>0</v>
      </c>
      <c r="I283" s="313"/>
      <c r="J283" s="4"/>
      <c r="K283" s="4"/>
      <c r="L283" s="4"/>
      <c r="M283" s="4"/>
      <c r="N283" s="4"/>
      <c r="O283" s="4"/>
      <c r="P283" s="4"/>
      <c r="Q283" s="4"/>
      <c r="R283" s="4"/>
      <c r="S283" s="4"/>
    </row>
    <row r="284" spans="1:19" ht="22.5" hidden="1" customHeight="1" x14ac:dyDescent="0.25">
      <c r="A284" s="321">
        <v>5.2750000000000599</v>
      </c>
      <c r="B284" s="3" t="s">
        <v>2594</v>
      </c>
      <c r="C284" s="69" t="s">
        <v>2589</v>
      </c>
      <c r="D284" s="69" t="s">
        <v>3621</v>
      </c>
      <c r="E284" s="25" t="s">
        <v>528</v>
      </c>
      <c r="F284" s="29">
        <v>24.46</v>
      </c>
      <c r="G284" s="31">
        <f t="shared" si="25"/>
        <v>0</v>
      </c>
      <c r="H284" s="29">
        <f t="shared" si="26"/>
        <v>0</v>
      </c>
      <c r="I284" s="313"/>
      <c r="J284" s="4"/>
      <c r="K284" s="4"/>
      <c r="L284" s="4"/>
      <c r="M284" s="4"/>
      <c r="N284" s="4"/>
      <c r="O284" s="4"/>
      <c r="P284" s="4"/>
      <c r="Q284" s="4"/>
      <c r="R284" s="4"/>
      <c r="S284" s="4"/>
    </row>
    <row r="285" spans="1:19" ht="22.5" hidden="1" customHeight="1" x14ac:dyDescent="0.25">
      <c r="A285" s="321">
        <v>5.2760000000000602</v>
      </c>
      <c r="B285" s="3" t="s">
        <v>2595</v>
      </c>
      <c r="C285" s="69" t="s">
        <v>2589</v>
      </c>
      <c r="D285" s="69" t="s">
        <v>3622</v>
      </c>
      <c r="E285" s="25" t="s">
        <v>528</v>
      </c>
      <c r="F285" s="29">
        <v>47.73</v>
      </c>
      <c r="G285" s="31">
        <f t="shared" si="25"/>
        <v>0</v>
      </c>
      <c r="H285" s="29">
        <f t="shared" si="26"/>
        <v>0</v>
      </c>
      <c r="I285" s="313"/>
      <c r="J285" s="4"/>
      <c r="K285" s="4"/>
      <c r="L285" s="4"/>
      <c r="M285" s="4"/>
      <c r="N285" s="4"/>
      <c r="O285" s="4"/>
      <c r="P285" s="4"/>
      <c r="Q285" s="4"/>
      <c r="R285" s="4"/>
      <c r="S285" s="4"/>
    </row>
    <row r="286" spans="1:19" ht="22.5" hidden="1" customHeight="1" x14ac:dyDescent="0.25">
      <c r="A286" s="321">
        <v>5.2770000000000596</v>
      </c>
      <c r="B286" s="3" t="s">
        <v>2596</v>
      </c>
      <c r="C286" s="69" t="s">
        <v>2589</v>
      </c>
      <c r="D286" s="69" t="s">
        <v>3623</v>
      </c>
      <c r="E286" s="25" t="s">
        <v>528</v>
      </c>
      <c r="F286" s="29">
        <v>63.72</v>
      </c>
      <c r="G286" s="31">
        <f t="shared" si="25"/>
        <v>0</v>
      </c>
      <c r="H286" s="29">
        <f t="shared" si="26"/>
        <v>0</v>
      </c>
      <c r="I286" s="313"/>
      <c r="J286" s="4"/>
      <c r="K286" s="4"/>
      <c r="L286" s="4"/>
      <c r="M286" s="4"/>
      <c r="N286" s="4"/>
      <c r="O286" s="4"/>
      <c r="P286" s="4"/>
      <c r="Q286" s="4"/>
      <c r="R286" s="4"/>
      <c r="S286" s="4"/>
    </row>
    <row r="287" spans="1:19" ht="22.5" hidden="1" customHeight="1" x14ac:dyDescent="0.25">
      <c r="A287" s="321">
        <v>5.27800000000006</v>
      </c>
      <c r="B287" s="3" t="s">
        <v>2597</v>
      </c>
      <c r="C287" s="69" t="s">
        <v>2589</v>
      </c>
      <c r="D287" s="69" t="s">
        <v>3624</v>
      </c>
      <c r="E287" s="25" t="s">
        <v>528</v>
      </c>
      <c r="F287" s="29">
        <v>46.16</v>
      </c>
      <c r="G287" s="31">
        <f t="shared" si="25"/>
        <v>0</v>
      </c>
      <c r="H287" s="29">
        <f t="shared" si="26"/>
        <v>0</v>
      </c>
      <c r="I287" s="313"/>
      <c r="J287" s="4"/>
      <c r="K287" s="4"/>
      <c r="L287" s="4"/>
      <c r="M287" s="4"/>
      <c r="N287" s="4"/>
      <c r="O287" s="4"/>
      <c r="P287" s="4"/>
      <c r="Q287" s="4"/>
      <c r="R287" s="4"/>
      <c r="S287" s="4"/>
    </row>
    <row r="288" spans="1:19" ht="22.5" hidden="1" customHeight="1" x14ac:dyDescent="0.25">
      <c r="A288" s="321">
        <v>5.2790000000000603</v>
      </c>
      <c r="B288" s="3" t="s">
        <v>2598</v>
      </c>
      <c r="C288" s="69" t="s">
        <v>2589</v>
      </c>
      <c r="D288" s="69" t="s">
        <v>3625</v>
      </c>
      <c r="E288" s="25" t="s">
        <v>528</v>
      </c>
      <c r="F288" s="29">
        <v>59.63</v>
      </c>
      <c r="G288" s="31">
        <f t="shared" si="25"/>
        <v>0</v>
      </c>
      <c r="H288" s="29">
        <f t="shared" si="26"/>
        <v>0</v>
      </c>
      <c r="I288" s="313"/>
      <c r="J288" s="4"/>
      <c r="K288" s="4"/>
      <c r="L288" s="4"/>
      <c r="M288" s="4"/>
      <c r="N288" s="4"/>
      <c r="O288" s="4"/>
      <c r="P288" s="4"/>
      <c r="Q288" s="4"/>
      <c r="R288" s="4"/>
      <c r="S288" s="4"/>
    </row>
    <row r="289" spans="1:19" ht="22.5" hidden="1" customHeight="1" x14ac:dyDescent="0.25">
      <c r="A289" s="321">
        <v>5.2800000000000598</v>
      </c>
      <c r="B289" s="3" t="s">
        <v>2599</v>
      </c>
      <c r="C289" s="69" t="s">
        <v>2589</v>
      </c>
      <c r="D289" s="69" t="s">
        <v>3626</v>
      </c>
      <c r="E289" s="25" t="s">
        <v>528</v>
      </c>
      <c r="F289" s="29">
        <v>26.35</v>
      </c>
      <c r="G289" s="31">
        <f t="shared" si="25"/>
        <v>0</v>
      </c>
      <c r="H289" s="29">
        <f t="shared" si="26"/>
        <v>0</v>
      </c>
      <c r="I289" s="313"/>
      <c r="J289" s="4"/>
      <c r="K289" s="4"/>
      <c r="L289" s="4"/>
      <c r="M289" s="4"/>
      <c r="N289" s="4"/>
      <c r="O289" s="4"/>
      <c r="P289" s="4"/>
      <c r="Q289" s="4"/>
      <c r="R289" s="4"/>
      <c r="S289" s="4"/>
    </row>
    <row r="290" spans="1:19" ht="22.5" hidden="1" customHeight="1" x14ac:dyDescent="0.25">
      <c r="A290" s="321">
        <v>5.2810000000000601</v>
      </c>
      <c r="B290" s="3" t="s">
        <v>2600</v>
      </c>
      <c r="C290" s="69" t="s">
        <v>2589</v>
      </c>
      <c r="D290" s="69" t="s">
        <v>3627</v>
      </c>
      <c r="E290" s="25" t="s">
        <v>528</v>
      </c>
      <c r="F290" s="29">
        <v>49.62</v>
      </c>
      <c r="G290" s="31">
        <f t="shared" si="25"/>
        <v>0</v>
      </c>
      <c r="H290" s="29">
        <f t="shared" si="26"/>
        <v>0</v>
      </c>
      <c r="I290" s="313"/>
      <c r="J290" s="4"/>
      <c r="K290" s="4"/>
      <c r="L290" s="4"/>
      <c r="M290" s="4"/>
      <c r="N290" s="4"/>
      <c r="O290" s="4"/>
      <c r="P290" s="4"/>
      <c r="Q290" s="4"/>
      <c r="R290" s="4"/>
      <c r="S290" s="4"/>
    </row>
    <row r="291" spans="1:19" ht="22.5" hidden="1" customHeight="1" x14ac:dyDescent="0.25">
      <c r="A291" s="321">
        <v>5.2820000000000604</v>
      </c>
      <c r="B291" s="3" t="s">
        <v>2601</v>
      </c>
      <c r="C291" s="69" t="s">
        <v>2589</v>
      </c>
      <c r="D291" s="69" t="s">
        <v>3628</v>
      </c>
      <c r="E291" s="25" t="s">
        <v>528</v>
      </c>
      <c r="F291" s="29">
        <v>66.099999999999994</v>
      </c>
      <c r="G291" s="31">
        <f t="shared" si="25"/>
        <v>0</v>
      </c>
      <c r="H291" s="29">
        <f t="shared" si="26"/>
        <v>0</v>
      </c>
      <c r="I291" s="313"/>
      <c r="J291" s="4"/>
      <c r="K291" s="4"/>
      <c r="L291" s="4"/>
      <c r="M291" s="4"/>
      <c r="N291" s="4"/>
      <c r="O291" s="4"/>
      <c r="P291" s="4"/>
      <c r="Q291" s="4"/>
      <c r="R291" s="4"/>
      <c r="S291" s="4"/>
    </row>
    <row r="292" spans="1:19" ht="22.5" hidden="1" customHeight="1" x14ac:dyDescent="0.25">
      <c r="A292" s="321">
        <v>5.2830000000000599</v>
      </c>
      <c r="B292" s="3" t="s">
        <v>2602</v>
      </c>
      <c r="C292" s="69" t="s">
        <v>2589</v>
      </c>
      <c r="D292" s="69" t="s">
        <v>3629</v>
      </c>
      <c r="E292" s="25" t="s">
        <v>528</v>
      </c>
      <c r="F292" s="29">
        <v>48.53</v>
      </c>
      <c r="G292" s="31">
        <f t="shared" si="25"/>
        <v>0</v>
      </c>
      <c r="H292" s="29">
        <f t="shared" si="26"/>
        <v>0</v>
      </c>
      <c r="I292" s="313"/>
      <c r="J292" s="4"/>
      <c r="K292" s="4"/>
      <c r="L292" s="4"/>
      <c r="M292" s="4"/>
      <c r="N292" s="4"/>
      <c r="O292" s="4"/>
      <c r="P292" s="4"/>
      <c r="Q292" s="4"/>
      <c r="R292" s="4"/>
      <c r="S292" s="4"/>
    </row>
    <row r="293" spans="1:19" ht="22.5" hidden="1" customHeight="1" x14ac:dyDescent="0.25">
      <c r="A293" s="321">
        <v>5.2840000000000602</v>
      </c>
      <c r="B293" s="3" t="s">
        <v>2603</v>
      </c>
      <c r="C293" s="69" t="s">
        <v>2589</v>
      </c>
      <c r="D293" s="69" t="s">
        <v>3630</v>
      </c>
      <c r="E293" s="25" t="s">
        <v>528</v>
      </c>
      <c r="F293" s="29">
        <v>62.66</v>
      </c>
      <c r="G293" s="31">
        <f t="shared" si="25"/>
        <v>0</v>
      </c>
      <c r="H293" s="29">
        <f t="shared" si="26"/>
        <v>0</v>
      </c>
      <c r="I293" s="313"/>
      <c r="J293" s="4"/>
      <c r="K293" s="4"/>
      <c r="L293" s="4"/>
      <c r="M293" s="4"/>
      <c r="N293" s="4"/>
      <c r="O293" s="4"/>
      <c r="P293" s="4"/>
      <c r="Q293" s="4"/>
      <c r="R293" s="4"/>
      <c r="S293" s="4"/>
    </row>
    <row r="294" spans="1:19" ht="22.5" hidden="1" customHeight="1" x14ac:dyDescent="0.25">
      <c r="A294" s="321">
        <v>5.2850000000000597</v>
      </c>
      <c r="B294" s="3" t="s">
        <v>2604</v>
      </c>
      <c r="C294" s="69" t="s">
        <v>2590</v>
      </c>
      <c r="D294" s="69" t="s">
        <v>3631</v>
      </c>
      <c r="E294" s="25" t="s">
        <v>529</v>
      </c>
      <c r="F294" s="29">
        <v>6.26</v>
      </c>
      <c r="G294" s="31">
        <f t="shared" si="25"/>
        <v>0</v>
      </c>
      <c r="H294" s="29">
        <f t="shared" si="26"/>
        <v>0</v>
      </c>
      <c r="I294" s="313"/>
      <c r="J294" s="4"/>
      <c r="K294" s="4"/>
      <c r="L294" s="4"/>
      <c r="M294" s="4"/>
      <c r="N294" s="4"/>
      <c r="O294" s="4"/>
      <c r="P294" s="4"/>
      <c r="Q294" s="4"/>
      <c r="R294" s="4"/>
      <c r="S294" s="4"/>
    </row>
    <row r="295" spans="1:19" ht="22.5" hidden="1" customHeight="1" x14ac:dyDescent="0.25">
      <c r="A295" s="321">
        <v>5.28600000000006</v>
      </c>
      <c r="B295" s="3" t="s">
        <v>2605</v>
      </c>
      <c r="C295" s="69" t="s">
        <v>2591</v>
      </c>
      <c r="D295" s="69" t="s">
        <v>3632</v>
      </c>
      <c r="E295" s="25" t="s">
        <v>528</v>
      </c>
      <c r="F295" s="29">
        <v>15.69</v>
      </c>
      <c r="G295" s="31">
        <f t="shared" si="25"/>
        <v>0</v>
      </c>
      <c r="H295" s="29">
        <f t="shared" si="26"/>
        <v>0</v>
      </c>
      <c r="I295" s="313"/>
      <c r="J295" s="4"/>
      <c r="K295" s="4"/>
      <c r="L295" s="4"/>
      <c r="M295" s="4"/>
      <c r="N295" s="4"/>
      <c r="O295" s="4"/>
      <c r="P295" s="4"/>
      <c r="Q295" s="4"/>
      <c r="R295" s="4"/>
      <c r="S295" s="4"/>
    </row>
    <row r="296" spans="1:19" ht="22.5" hidden="1" customHeight="1" x14ac:dyDescent="0.25">
      <c r="A296" s="321">
        <v>5.2870000000000603</v>
      </c>
      <c r="B296" s="3" t="s">
        <v>2606</v>
      </c>
      <c r="C296" s="69" t="s">
        <v>2591</v>
      </c>
      <c r="D296" s="69" t="s">
        <v>3633</v>
      </c>
      <c r="E296" s="25" t="s">
        <v>528</v>
      </c>
      <c r="F296" s="29">
        <v>20.93</v>
      </c>
      <c r="G296" s="31">
        <f t="shared" si="25"/>
        <v>0</v>
      </c>
      <c r="H296" s="29">
        <f t="shared" si="26"/>
        <v>0</v>
      </c>
      <c r="I296" s="313"/>
      <c r="J296" s="4"/>
      <c r="K296" s="4"/>
      <c r="L296" s="4"/>
      <c r="M296" s="4"/>
      <c r="N296" s="4"/>
      <c r="O296" s="4"/>
      <c r="P296" s="4"/>
      <c r="Q296" s="4"/>
      <c r="R296" s="4"/>
      <c r="S296" s="4"/>
    </row>
    <row r="297" spans="1:19" ht="22.5" hidden="1" customHeight="1" x14ac:dyDescent="0.25">
      <c r="A297" s="321">
        <v>5.2880000000000598</v>
      </c>
      <c r="B297" s="3" t="s">
        <v>2607</v>
      </c>
      <c r="C297" s="69" t="s">
        <v>2591</v>
      </c>
      <c r="D297" s="69" t="s">
        <v>3634</v>
      </c>
      <c r="E297" s="25" t="s">
        <v>528</v>
      </c>
      <c r="F297" s="29">
        <v>23.84</v>
      </c>
      <c r="G297" s="31">
        <f t="shared" si="25"/>
        <v>0</v>
      </c>
      <c r="H297" s="29">
        <f t="shared" si="26"/>
        <v>0</v>
      </c>
      <c r="I297" s="313"/>
      <c r="J297" s="4"/>
      <c r="K297" s="4"/>
      <c r="L297" s="4"/>
      <c r="M297" s="4"/>
      <c r="N297" s="4"/>
      <c r="O297" s="4"/>
      <c r="P297" s="4"/>
      <c r="Q297" s="4"/>
      <c r="R297" s="4"/>
      <c r="S297" s="4"/>
    </row>
    <row r="298" spans="1:19" ht="22.5" hidden="1" customHeight="1" x14ac:dyDescent="0.25">
      <c r="A298" s="321">
        <v>5.2890000000000601</v>
      </c>
      <c r="B298" s="3" t="s">
        <v>2608</v>
      </c>
      <c r="C298" s="69" t="s">
        <v>2591</v>
      </c>
      <c r="D298" s="69" t="s">
        <v>3635</v>
      </c>
      <c r="E298" s="25" t="s">
        <v>528</v>
      </c>
      <c r="F298" s="29">
        <v>26.75</v>
      </c>
      <c r="G298" s="31">
        <f t="shared" si="25"/>
        <v>0</v>
      </c>
      <c r="H298" s="29">
        <f t="shared" si="26"/>
        <v>0</v>
      </c>
      <c r="I298" s="313"/>
      <c r="J298" s="4"/>
      <c r="K298" s="4"/>
      <c r="L298" s="4"/>
      <c r="M298" s="4"/>
      <c r="N298" s="4"/>
      <c r="O298" s="4"/>
      <c r="P298" s="4"/>
      <c r="Q298" s="4"/>
      <c r="R298" s="4"/>
      <c r="S298" s="4"/>
    </row>
    <row r="299" spans="1:19" ht="22.5" hidden="1" customHeight="1" x14ac:dyDescent="0.25">
      <c r="A299" s="321">
        <v>5.2900000000000604</v>
      </c>
      <c r="B299" s="3" t="s">
        <v>2609</v>
      </c>
      <c r="C299" s="69" t="s">
        <v>2591</v>
      </c>
      <c r="D299" s="69" t="s">
        <v>3636</v>
      </c>
      <c r="E299" s="25" t="s">
        <v>528</v>
      </c>
      <c r="F299" s="29">
        <v>17.63</v>
      </c>
      <c r="G299" s="31">
        <f t="shared" si="25"/>
        <v>0</v>
      </c>
      <c r="H299" s="29">
        <f t="shared" si="26"/>
        <v>0</v>
      </c>
      <c r="I299" s="313"/>
      <c r="J299" s="4"/>
      <c r="K299" s="4"/>
      <c r="L299" s="4"/>
      <c r="M299" s="4"/>
      <c r="N299" s="4"/>
      <c r="O299" s="4"/>
      <c r="P299" s="4"/>
      <c r="Q299" s="4"/>
      <c r="R299" s="4"/>
      <c r="S299" s="4"/>
    </row>
    <row r="300" spans="1:19" ht="22.5" hidden="1" customHeight="1" x14ac:dyDescent="0.25">
      <c r="A300" s="321">
        <v>5.2910000000000599</v>
      </c>
      <c r="B300" s="3" t="s">
        <v>2610</v>
      </c>
      <c r="C300" s="69" t="s">
        <v>2591</v>
      </c>
      <c r="D300" s="69" t="s">
        <v>3637</v>
      </c>
      <c r="E300" s="25" t="s">
        <v>528</v>
      </c>
      <c r="F300" s="29">
        <v>13.05</v>
      </c>
      <c r="G300" s="31">
        <f t="shared" si="25"/>
        <v>0</v>
      </c>
      <c r="H300" s="29">
        <f t="shared" si="26"/>
        <v>0</v>
      </c>
      <c r="I300" s="313"/>
      <c r="J300" s="4"/>
      <c r="K300" s="4"/>
      <c r="L300" s="4"/>
      <c r="M300" s="4"/>
      <c r="N300" s="4"/>
      <c r="O300" s="4"/>
      <c r="P300" s="4"/>
      <c r="Q300" s="4"/>
      <c r="R300" s="4"/>
      <c r="S300" s="4"/>
    </row>
    <row r="301" spans="1:19" ht="22.5" hidden="1" customHeight="1" x14ac:dyDescent="0.25">
      <c r="A301" s="321">
        <v>5.2920000000000602</v>
      </c>
      <c r="B301" s="3" t="s">
        <v>2611</v>
      </c>
      <c r="C301" s="69" t="s">
        <v>2591</v>
      </c>
      <c r="D301" s="69" t="s">
        <v>2592</v>
      </c>
      <c r="E301" s="25" t="s">
        <v>528</v>
      </c>
      <c r="F301" s="29">
        <v>133.16</v>
      </c>
      <c r="G301" s="31">
        <f t="shared" si="25"/>
        <v>0</v>
      </c>
      <c r="H301" s="29">
        <f t="shared" si="26"/>
        <v>0</v>
      </c>
      <c r="I301" s="313"/>
      <c r="J301" s="4"/>
      <c r="K301" s="4"/>
      <c r="L301" s="4"/>
      <c r="M301" s="4"/>
      <c r="N301" s="4"/>
      <c r="O301" s="4"/>
      <c r="P301" s="4"/>
      <c r="Q301" s="4"/>
      <c r="R301" s="4"/>
      <c r="S301" s="4"/>
    </row>
    <row r="302" spans="1:19" ht="29.25" hidden="1" customHeight="1" x14ac:dyDescent="0.25">
      <c r="A302" s="321">
        <v>5.2930000000000597</v>
      </c>
      <c r="B302" s="3" t="s">
        <v>2771</v>
      </c>
      <c r="C302" s="69" t="s">
        <v>2753</v>
      </c>
      <c r="D302" s="69" t="s">
        <v>3638</v>
      </c>
      <c r="E302" s="25" t="s">
        <v>531</v>
      </c>
      <c r="F302" s="29">
        <v>117.9</v>
      </c>
      <c r="G302" s="31">
        <f t="shared" si="25"/>
        <v>0</v>
      </c>
      <c r="H302" s="29">
        <f t="shared" si="26"/>
        <v>0</v>
      </c>
      <c r="I302" s="313"/>
      <c r="J302" s="4"/>
      <c r="K302" s="4"/>
      <c r="L302" s="4"/>
      <c r="M302" s="4"/>
      <c r="N302" s="4"/>
      <c r="O302" s="4"/>
      <c r="P302" s="4"/>
      <c r="Q302" s="4"/>
      <c r="R302" s="4"/>
      <c r="S302" s="4"/>
    </row>
    <row r="303" spans="1:19" ht="29.25" hidden="1" customHeight="1" x14ac:dyDescent="0.25">
      <c r="A303" s="321">
        <v>5.29400000000006</v>
      </c>
      <c r="B303" s="3" t="s">
        <v>2772</v>
      </c>
      <c r="C303" s="69" t="s">
        <v>2753</v>
      </c>
      <c r="D303" s="69" t="s">
        <v>3639</v>
      </c>
      <c r="E303" s="25" t="s">
        <v>531</v>
      </c>
      <c r="F303" s="29">
        <v>124.71</v>
      </c>
      <c r="G303" s="31">
        <f t="shared" si="25"/>
        <v>0</v>
      </c>
      <c r="H303" s="29">
        <f t="shared" si="26"/>
        <v>0</v>
      </c>
      <c r="I303" s="313"/>
      <c r="J303" s="4"/>
      <c r="K303" s="4"/>
      <c r="L303" s="4"/>
      <c r="M303" s="4"/>
      <c r="N303" s="4"/>
      <c r="O303" s="4"/>
      <c r="P303" s="4"/>
      <c r="Q303" s="4"/>
      <c r="R303" s="4"/>
      <c r="S303" s="4"/>
    </row>
    <row r="304" spans="1:19" ht="29.25" hidden="1" customHeight="1" x14ac:dyDescent="0.25">
      <c r="A304" s="321">
        <v>5.2950000000000603</v>
      </c>
      <c r="B304" s="3" t="s">
        <v>2773</v>
      </c>
      <c r="C304" s="69" t="s">
        <v>2753</v>
      </c>
      <c r="D304" s="69" t="s">
        <v>3640</v>
      </c>
      <c r="E304" s="25" t="s">
        <v>531</v>
      </c>
      <c r="F304" s="29">
        <v>197.62</v>
      </c>
      <c r="G304" s="31">
        <f t="shared" si="25"/>
        <v>0</v>
      </c>
      <c r="H304" s="29">
        <f t="shared" si="26"/>
        <v>0</v>
      </c>
      <c r="I304" s="313"/>
      <c r="J304" s="4"/>
      <c r="K304" s="4"/>
      <c r="L304" s="4"/>
      <c r="M304" s="4"/>
      <c r="N304" s="4"/>
      <c r="O304" s="4"/>
      <c r="P304" s="4"/>
      <c r="Q304" s="4"/>
      <c r="R304" s="4"/>
      <c r="S304" s="4"/>
    </row>
    <row r="305" spans="1:19" ht="29.25" hidden="1" customHeight="1" x14ac:dyDescent="0.25">
      <c r="A305" s="321">
        <v>5.2960000000000704</v>
      </c>
      <c r="B305" s="3" t="s">
        <v>2774</v>
      </c>
      <c r="C305" s="69" t="s">
        <v>2753</v>
      </c>
      <c r="D305" s="69" t="s">
        <v>3641</v>
      </c>
      <c r="E305" s="25" t="s">
        <v>531</v>
      </c>
      <c r="F305" s="29">
        <v>176.23</v>
      </c>
      <c r="G305" s="31">
        <f t="shared" si="25"/>
        <v>0</v>
      </c>
      <c r="H305" s="29">
        <f t="shared" si="26"/>
        <v>0</v>
      </c>
      <c r="I305" s="313"/>
      <c r="J305" s="4"/>
      <c r="K305" s="4"/>
      <c r="L305" s="4"/>
      <c r="M305" s="4"/>
      <c r="N305" s="4"/>
      <c r="O305" s="4"/>
      <c r="P305" s="4"/>
      <c r="Q305" s="4"/>
      <c r="R305" s="4"/>
      <c r="S305" s="4"/>
    </row>
    <row r="306" spans="1:19" ht="29.25" hidden="1" customHeight="1" x14ac:dyDescent="0.25">
      <c r="A306" s="321">
        <v>5.2970000000000699</v>
      </c>
      <c r="B306" s="3" t="s">
        <v>2775</v>
      </c>
      <c r="C306" s="69" t="s">
        <v>2753</v>
      </c>
      <c r="D306" s="69" t="s">
        <v>3642</v>
      </c>
      <c r="E306" s="25" t="s">
        <v>531</v>
      </c>
      <c r="F306" s="29">
        <v>141.59</v>
      </c>
      <c r="G306" s="31">
        <f t="shared" si="25"/>
        <v>0</v>
      </c>
      <c r="H306" s="29">
        <f t="shared" si="26"/>
        <v>0</v>
      </c>
      <c r="I306" s="313"/>
      <c r="J306" s="4"/>
      <c r="K306" s="4"/>
      <c r="L306" s="4"/>
      <c r="M306" s="4"/>
      <c r="N306" s="4"/>
      <c r="O306" s="4"/>
      <c r="P306" s="4"/>
      <c r="Q306" s="4"/>
      <c r="R306" s="4"/>
      <c r="S306" s="4"/>
    </row>
    <row r="307" spans="1:19" ht="29.25" hidden="1" customHeight="1" x14ac:dyDescent="0.25">
      <c r="A307" s="321">
        <v>5.2980000000000702</v>
      </c>
      <c r="B307" s="3" t="s">
        <v>2776</v>
      </c>
      <c r="C307" s="69" t="s">
        <v>2753</v>
      </c>
      <c r="D307" s="69" t="s">
        <v>3643</v>
      </c>
      <c r="E307" s="25" t="s">
        <v>531</v>
      </c>
      <c r="F307" s="29">
        <v>152.09</v>
      </c>
      <c r="G307" s="31">
        <f t="shared" si="25"/>
        <v>0</v>
      </c>
      <c r="H307" s="29">
        <f t="shared" si="26"/>
        <v>0</v>
      </c>
      <c r="I307" s="313"/>
      <c r="J307" s="4"/>
      <c r="K307" s="4"/>
      <c r="L307" s="4"/>
      <c r="M307" s="4"/>
      <c r="N307" s="4"/>
      <c r="O307" s="4"/>
      <c r="P307" s="4"/>
      <c r="Q307" s="4"/>
      <c r="R307" s="4"/>
      <c r="S307" s="4"/>
    </row>
    <row r="308" spans="1:19" ht="29.25" hidden="1" customHeight="1" x14ac:dyDescent="0.25">
      <c r="A308" s="321">
        <v>5.2990000000000697</v>
      </c>
      <c r="B308" s="3" t="s">
        <v>2777</v>
      </c>
      <c r="C308" s="69" t="s">
        <v>2753</v>
      </c>
      <c r="D308" s="69" t="s">
        <v>3644</v>
      </c>
      <c r="E308" s="25" t="s">
        <v>531</v>
      </c>
      <c r="F308" s="29">
        <v>197.93</v>
      </c>
      <c r="G308" s="31">
        <f t="shared" si="25"/>
        <v>0</v>
      </c>
      <c r="H308" s="29">
        <f t="shared" si="26"/>
        <v>0</v>
      </c>
      <c r="I308" s="313"/>
      <c r="J308" s="4"/>
      <c r="K308" s="4"/>
      <c r="L308" s="4"/>
      <c r="M308" s="4"/>
      <c r="N308" s="4"/>
      <c r="O308" s="4"/>
      <c r="P308" s="4"/>
      <c r="Q308" s="4"/>
      <c r="R308" s="4"/>
      <c r="S308" s="4"/>
    </row>
    <row r="309" spans="1:19" ht="29.25" hidden="1" customHeight="1" x14ac:dyDescent="0.25">
      <c r="A309" s="321">
        <v>5.30000000000007</v>
      </c>
      <c r="B309" s="3" t="s">
        <v>2778</v>
      </c>
      <c r="C309" s="69" t="s">
        <v>2753</v>
      </c>
      <c r="D309" s="69" t="s">
        <v>3645</v>
      </c>
      <c r="E309" s="25" t="s">
        <v>531</v>
      </c>
      <c r="F309" s="29">
        <v>204.23</v>
      </c>
      <c r="G309" s="31">
        <f t="shared" si="25"/>
        <v>0</v>
      </c>
      <c r="H309" s="29">
        <f t="shared" si="26"/>
        <v>0</v>
      </c>
      <c r="I309" s="313"/>
      <c r="J309" s="4"/>
      <c r="K309" s="4"/>
      <c r="L309" s="4"/>
      <c r="M309" s="4"/>
      <c r="N309" s="4"/>
      <c r="O309" s="4"/>
      <c r="P309" s="4"/>
      <c r="Q309" s="4"/>
      <c r="R309" s="4"/>
      <c r="S309" s="4"/>
    </row>
    <row r="310" spans="1:19" ht="29.25" hidden="1" customHeight="1" x14ac:dyDescent="0.25">
      <c r="A310" s="321">
        <v>5.3010000000000703</v>
      </c>
      <c r="B310" s="3" t="s">
        <v>2779</v>
      </c>
      <c r="C310" s="69" t="s">
        <v>2753</v>
      </c>
      <c r="D310" s="69" t="s">
        <v>3646</v>
      </c>
      <c r="E310" s="25" t="s">
        <v>531</v>
      </c>
      <c r="F310" s="29">
        <v>202.26</v>
      </c>
      <c r="G310" s="31">
        <f t="shared" si="25"/>
        <v>0</v>
      </c>
      <c r="H310" s="29">
        <f t="shared" si="26"/>
        <v>0</v>
      </c>
      <c r="I310" s="313"/>
      <c r="J310" s="4"/>
      <c r="K310" s="4"/>
      <c r="L310" s="4"/>
      <c r="M310" s="4"/>
      <c r="N310" s="4"/>
      <c r="O310" s="4"/>
      <c r="P310" s="4"/>
      <c r="Q310" s="4"/>
      <c r="R310" s="4"/>
      <c r="S310" s="4"/>
    </row>
    <row r="311" spans="1:19" ht="29.25" hidden="1" customHeight="1" x14ac:dyDescent="0.25">
      <c r="A311" s="321">
        <v>5.3020000000000698</v>
      </c>
      <c r="B311" s="3" t="s">
        <v>2780</v>
      </c>
      <c r="C311" s="69" t="s">
        <v>2753</v>
      </c>
      <c r="D311" s="69" t="s">
        <v>3647</v>
      </c>
      <c r="E311" s="25" t="s">
        <v>531</v>
      </c>
      <c r="F311" s="29">
        <v>231.95</v>
      </c>
      <c r="G311" s="31">
        <f t="shared" si="25"/>
        <v>0</v>
      </c>
      <c r="H311" s="29">
        <f t="shared" si="26"/>
        <v>0</v>
      </c>
      <c r="I311" s="313"/>
      <c r="J311" s="4"/>
      <c r="K311" s="4"/>
      <c r="L311" s="4"/>
      <c r="M311" s="4"/>
      <c r="N311" s="4"/>
      <c r="O311" s="4"/>
      <c r="P311" s="4"/>
      <c r="Q311" s="4"/>
      <c r="R311" s="4"/>
      <c r="S311" s="4"/>
    </row>
    <row r="312" spans="1:19" ht="29.25" hidden="1" customHeight="1" x14ac:dyDescent="0.25">
      <c r="A312" s="321">
        <v>5.3030000000000701</v>
      </c>
      <c r="B312" s="3" t="s">
        <v>2781</v>
      </c>
      <c r="C312" s="69" t="s">
        <v>2753</v>
      </c>
      <c r="D312" s="69" t="s">
        <v>3648</v>
      </c>
      <c r="E312" s="25" t="s">
        <v>531</v>
      </c>
      <c r="F312" s="29">
        <v>364.11</v>
      </c>
      <c r="G312" s="31">
        <f t="shared" si="25"/>
        <v>0</v>
      </c>
      <c r="H312" s="29">
        <f t="shared" si="26"/>
        <v>0</v>
      </c>
      <c r="I312" s="313"/>
      <c r="J312" s="4"/>
      <c r="K312" s="4"/>
      <c r="L312" s="4"/>
      <c r="M312" s="4"/>
      <c r="N312" s="4"/>
      <c r="O312" s="4"/>
      <c r="P312" s="4"/>
      <c r="Q312" s="4"/>
      <c r="R312" s="4"/>
      <c r="S312" s="4"/>
    </row>
    <row r="313" spans="1:19" ht="29.25" hidden="1" customHeight="1" x14ac:dyDescent="0.25">
      <c r="A313" s="321">
        <v>5.3040000000000704</v>
      </c>
      <c r="B313" s="3" t="s">
        <v>2782</v>
      </c>
      <c r="C313" s="69" t="s">
        <v>2753</v>
      </c>
      <c r="D313" s="69" t="s">
        <v>3649</v>
      </c>
      <c r="E313" s="25" t="s">
        <v>531</v>
      </c>
      <c r="F313" s="29">
        <v>393.79</v>
      </c>
      <c r="G313" s="31">
        <f t="shared" si="25"/>
        <v>0</v>
      </c>
      <c r="H313" s="29">
        <f t="shared" si="26"/>
        <v>0</v>
      </c>
      <c r="I313" s="313"/>
      <c r="J313" s="4"/>
      <c r="K313" s="4"/>
      <c r="L313" s="4"/>
      <c r="M313" s="4"/>
      <c r="N313" s="4"/>
      <c r="O313" s="4"/>
      <c r="P313" s="4"/>
      <c r="Q313" s="4"/>
      <c r="R313" s="4"/>
      <c r="S313" s="4"/>
    </row>
    <row r="314" spans="1:19" ht="29.25" hidden="1" customHeight="1" x14ac:dyDescent="0.25">
      <c r="A314" s="321">
        <v>5.3050000000000699</v>
      </c>
      <c r="B314" s="3" t="s">
        <v>2783</v>
      </c>
      <c r="C314" s="69" t="s">
        <v>2754</v>
      </c>
      <c r="D314" s="69" t="s">
        <v>3650</v>
      </c>
      <c r="E314" s="25" t="s">
        <v>528</v>
      </c>
      <c r="F314" s="29">
        <v>269.5</v>
      </c>
      <c r="G314" s="31">
        <f t="shared" si="25"/>
        <v>0</v>
      </c>
      <c r="H314" s="29">
        <f t="shared" si="26"/>
        <v>0</v>
      </c>
      <c r="I314" s="313"/>
      <c r="J314" s="4"/>
      <c r="K314" s="4"/>
      <c r="L314" s="4"/>
      <c r="M314" s="4"/>
      <c r="N314" s="4"/>
      <c r="O314" s="4"/>
      <c r="P314" s="4"/>
      <c r="Q314" s="4"/>
      <c r="R314" s="4"/>
      <c r="S314" s="4"/>
    </row>
    <row r="315" spans="1:19" ht="29.25" hidden="1" customHeight="1" x14ac:dyDescent="0.25">
      <c r="A315" s="321">
        <v>5.3060000000000702</v>
      </c>
      <c r="B315" s="3" t="s">
        <v>2784</v>
      </c>
      <c r="C315" s="69" t="s">
        <v>2754</v>
      </c>
      <c r="D315" s="69" t="s">
        <v>3651</v>
      </c>
      <c r="E315" s="25" t="s">
        <v>531</v>
      </c>
      <c r="F315" s="29">
        <v>140.33000000000001</v>
      </c>
      <c r="G315" s="31">
        <f t="shared" si="25"/>
        <v>0</v>
      </c>
      <c r="H315" s="29">
        <f t="shared" si="26"/>
        <v>0</v>
      </c>
      <c r="I315" s="313"/>
      <c r="J315" s="4"/>
      <c r="K315" s="4"/>
      <c r="L315" s="4"/>
      <c r="M315" s="4"/>
      <c r="N315" s="4"/>
      <c r="O315" s="4"/>
      <c r="P315" s="4"/>
      <c r="Q315" s="4"/>
      <c r="R315" s="4"/>
      <c r="S315" s="4"/>
    </row>
    <row r="316" spans="1:19" ht="29.25" hidden="1" customHeight="1" x14ac:dyDescent="0.25">
      <c r="A316" s="321">
        <v>5.3070000000000697</v>
      </c>
      <c r="B316" s="3" t="s">
        <v>2785</v>
      </c>
      <c r="C316" s="69" t="s">
        <v>2754</v>
      </c>
      <c r="D316" s="69" t="s">
        <v>3652</v>
      </c>
      <c r="E316" s="25" t="s">
        <v>531</v>
      </c>
      <c r="F316" s="29">
        <v>150.94999999999999</v>
      </c>
      <c r="G316" s="31">
        <f t="shared" si="25"/>
        <v>0</v>
      </c>
      <c r="H316" s="29">
        <f t="shared" si="26"/>
        <v>0</v>
      </c>
      <c r="I316" s="313"/>
      <c r="J316" s="4"/>
      <c r="K316" s="4"/>
      <c r="L316" s="4"/>
      <c r="M316" s="4"/>
      <c r="N316" s="4"/>
      <c r="O316" s="4"/>
      <c r="P316" s="4"/>
      <c r="Q316" s="4"/>
      <c r="R316" s="4"/>
      <c r="S316" s="4"/>
    </row>
    <row r="317" spans="1:19" ht="29.25" hidden="1" customHeight="1" x14ac:dyDescent="0.25">
      <c r="A317" s="321">
        <v>5.30800000000007</v>
      </c>
      <c r="B317" s="3" t="s">
        <v>2786</v>
      </c>
      <c r="C317" s="69" t="s">
        <v>2754</v>
      </c>
      <c r="D317" s="69" t="s">
        <v>3653</v>
      </c>
      <c r="E317" s="25" t="s">
        <v>531</v>
      </c>
      <c r="F317" s="29">
        <v>245.26</v>
      </c>
      <c r="G317" s="31">
        <f t="shared" si="25"/>
        <v>0</v>
      </c>
      <c r="H317" s="29">
        <f t="shared" si="26"/>
        <v>0</v>
      </c>
      <c r="I317" s="313"/>
      <c r="J317" s="4"/>
      <c r="K317" s="4"/>
      <c r="L317" s="4"/>
      <c r="M317" s="4"/>
      <c r="N317" s="4"/>
      <c r="O317" s="4"/>
      <c r="P317" s="4"/>
      <c r="Q317" s="4"/>
      <c r="R317" s="4"/>
      <c r="S317" s="4"/>
    </row>
    <row r="318" spans="1:19" ht="29.25" hidden="1" customHeight="1" x14ac:dyDescent="0.25">
      <c r="A318" s="321">
        <v>5.3090000000000703</v>
      </c>
      <c r="B318" s="3" t="s">
        <v>2787</v>
      </c>
      <c r="C318" s="69" t="s">
        <v>2754</v>
      </c>
      <c r="D318" s="69" t="s">
        <v>3654</v>
      </c>
      <c r="E318" s="25" t="s">
        <v>531</v>
      </c>
      <c r="F318" s="29">
        <v>255.89</v>
      </c>
      <c r="G318" s="31">
        <f t="shared" si="25"/>
        <v>0</v>
      </c>
      <c r="H318" s="29">
        <f t="shared" si="26"/>
        <v>0</v>
      </c>
      <c r="I318" s="313"/>
      <c r="J318" s="4"/>
      <c r="K318" s="4"/>
      <c r="L318" s="4"/>
      <c r="M318" s="4"/>
      <c r="N318" s="4"/>
      <c r="O318" s="4"/>
      <c r="P318" s="4"/>
      <c r="Q318" s="4"/>
      <c r="R318" s="4"/>
      <c r="S318" s="4"/>
    </row>
    <row r="319" spans="1:19" ht="29.25" hidden="1" customHeight="1" x14ac:dyDescent="0.25">
      <c r="A319" s="321">
        <v>5.3100000000000698</v>
      </c>
      <c r="B319" s="3" t="s">
        <v>2788</v>
      </c>
      <c r="C319" s="69" t="s">
        <v>2755</v>
      </c>
      <c r="D319" s="69" t="s">
        <v>3655</v>
      </c>
      <c r="E319" s="25" t="s">
        <v>531</v>
      </c>
      <c r="F319" s="29">
        <v>58.76</v>
      </c>
      <c r="G319" s="31">
        <f t="shared" si="25"/>
        <v>0</v>
      </c>
      <c r="H319" s="29">
        <f t="shared" si="26"/>
        <v>0</v>
      </c>
      <c r="I319" s="313"/>
      <c r="J319" s="4"/>
      <c r="K319" s="4"/>
      <c r="L319" s="4"/>
      <c r="M319" s="4"/>
      <c r="N319" s="4"/>
      <c r="O319" s="4"/>
      <c r="P319" s="4"/>
      <c r="Q319" s="4"/>
      <c r="R319" s="4"/>
      <c r="S319" s="4"/>
    </row>
    <row r="320" spans="1:19" ht="29.25" hidden="1" customHeight="1" x14ac:dyDescent="0.25">
      <c r="A320" s="321">
        <v>5.3110000000000701</v>
      </c>
      <c r="B320" s="3" t="s">
        <v>2789</v>
      </c>
      <c r="C320" s="69" t="s">
        <v>2755</v>
      </c>
      <c r="D320" s="69" t="s">
        <v>3656</v>
      </c>
      <c r="E320" s="25" t="s">
        <v>531</v>
      </c>
      <c r="F320" s="29">
        <v>69.569999999999993</v>
      </c>
      <c r="G320" s="31">
        <f t="shared" si="25"/>
        <v>0</v>
      </c>
      <c r="H320" s="29">
        <f t="shared" si="26"/>
        <v>0</v>
      </c>
      <c r="I320" s="313"/>
      <c r="J320" s="4"/>
      <c r="K320" s="4"/>
      <c r="L320" s="4"/>
      <c r="M320" s="4"/>
      <c r="N320" s="4"/>
      <c r="O320" s="4"/>
      <c r="P320" s="4"/>
      <c r="Q320" s="4"/>
      <c r="R320" s="4"/>
      <c r="S320" s="4"/>
    </row>
    <row r="321" spans="1:19" ht="29.25" hidden="1" customHeight="1" x14ac:dyDescent="0.25">
      <c r="A321" s="321">
        <v>5.3120000000000704</v>
      </c>
      <c r="B321" s="3" t="s">
        <v>2790</v>
      </c>
      <c r="C321" s="69" t="s">
        <v>2755</v>
      </c>
      <c r="D321" s="69" t="s">
        <v>3657</v>
      </c>
      <c r="E321" s="25" t="s">
        <v>531</v>
      </c>
      <c r="F321" s="29">
        <v>83.29</v>
      </c>
      <c r="G321" s="31">
        <f t="shared" si="25"/>
        <v>0</v>
      </c>
      <c r="H321" s="29">
        <f t="shared" si="26"/>
        <v>0</v>
      </c>
      <c r="I321" s="313"/>
      <c r="J321" s="4"/>
      <c r="K321" s="4"/>
      <c r="L321" s="4"/>
      <c r="M321" s="4"/>
      <c r="N321" s="4"/>
      <c r="O321" s="4"/>
      <c r="P321" s="4"/>
      <c r="Q321" s="4"/>
      <c r="R321" s="4"/>
      <c r="S321" s="4"/>
    </row>
    <row r="322" spans="1:19" ht="29.25" hidden="1" customHeight="1" x14ac:dyDescent="0.25">
      <c r="A322" s="321">
        <v>5.3130000000000699</v>
      </c>
      <c r="B322" s="3" t="s">
        <v>2791</v>
      </c>
      <c r="C322" s="69" t="s">
        <v>2755</v>
      </c>
      <c r="D322" s="69" t="s">
        <v>3658</v>
      </c>
      <c r="E322" s="25" t="s">
        <v>531</v>
      </c>
      <c r="F322" s="29">
        <v>98.28</v>
      </c>
      <c r="G322" s="31">
        <f t="shared" si="25"/>
        <v>0</v>
      </c>
      <c r="H322" s="29">
        <f t="shared" si="26"/>
        <v>0</v>
      </c>
      <c r="I322" s="313"/>
      <c r="J322" s="4"/>
      <c r="K322" s="4"/>
      <c r="L322" s="4"/>
      <c r="M322" s="4"/>
      <c r="N322" s="4"/>
      <c r="O322" s="4"/>
      <c r="P322" s="4"/>
      <c r="Q322" s="4"/>
      <c r="R322" s="4"/>
      <c r="S322" s="4"/>
    </row>
    <row r="323" spans="1:19" ht="29.25" hidden="1" customHeight="1" x14ac:dyDescent="0.25">
      <c r="A323" s="321">
        <v>5.3140000000000702</v>
      </c>
      <c r="B323" s="3" t="s">
        <v>2792</v>
      </c>
      <c r="C323" s="69" t="s">
        <v>2755</v>
      </c>
      <c r="D323" s="69" t="s">
        <v>3659</v>
      </c>
      <c r="E323" s="25" t="s">
        <v>531</v>
      </c>
      <c r="F323" s="29">
        <v>72.510000000000005</v>
      </c>
      <c r="G323" s="31">
        <f t="shared" si="25"/>
        <v>0</v>
      </c>
      <c r="H323" s="29">
        <f t="shared" si="26"/>
        <v>0</v>
      </c>
      <c r="I323" s="313"/>
      <c r="J323" s="4"/>
      <c r="K323" s="4"/>
      <c r="L323" s="4"/>
      <c r="M323" s="4"/>
      <c r="N323" s="4"/>
      <c r="O323" s="4"/>
      <c r="P323" s="4"/>
      <c r="Q323" s="4"/>
      <c r="R323" s="4"/>
      <c r="S323" s="4"/>
    </row>
    <row r="324" spans="1:19" ht="29.25" hidden="1" customHeight="1" x14ac:dyDescent="0.25">
      <c r="A324" s="321">
        <v>5.3150000000000697</v>
      </c>
      <c r="B324" s="3" t="s">
        <v>2793</v>
      </c>
      <c r="C324" s="69" t="s">
        <v>2755</v>
      </c>
      <c r="D324" s="69" t="s">
        <v>3660</v>
      </c>
      <c r="E324" s="25" t="s">
        <v>531</v>
      </c>
      <c r="F324" s="29">
        <v>103.28</v>
      </c>
      <c r="G324" s="31">
        <f t="shared" si="25"/>
        <v>0</v>
      </c>
      <c r="H324" s="29">
        <f t="shared" si="26"/>
        <v>0</v>
      </c>
      <c r="I324" s="313"/>
      <c r="J324" s="4"/>
      <c r="K324" s="4"/>
      <c r="L324" s="4"/>
      <c r="M324" s="4"/>
      <c r="N324" s="4"/>
      <c r="O324" s="4"/>
      <c r="P324" s="4"/>
      <c r="Q324" s="4"/>
      <c r="R324" s="4"/>
      <c r="S324" s="4"/>
    </row>
    <row r="325" spans="1:19" ht="29.25" hidden="1" customHeight="1" x14ac:dyDescent="0.25">
      <c r="A325" s="321">
        <v>5.31600000000007</v>
      </c>
      <c r="B325" s="3" t="s">
        <v>2794</v>
      </c>
      <c r="C325" s="69" t="s">
        <v>2755</v>
      </c>
      <c r="D325" s="69" t="s">
        <v>3661</v>
      </c>
      <c r="E325" s="25" t="s">
        <v>531</v>
      </c>
      <c r="F325" s="29">
        <v>115.33</v>
      </c>
      <c r="G325" s="31">
        <f t="shared" si="25"/>
        <v>0</v>
      </c>
      <c r="H325" s="29">
        <f t="shared" si="26"/>
        <v>0</v>
      </c>
      <c r="I325" s="313"/>
      <c r="J325" s="4"/>
      <c r="K325" s="4"/>
      <c r="L325" s="4"/>
      <c r="M325" s="4"/>
      <c r="N325" s="4"/>
      <c r="O325" s="4"/>
      <c r="P325" s="4"/>
      <c r="Q325" s="4"/>
      <c r="R325" s="4"/>
      <c r="S325" s="4"/>
    </row>
    <row r="326" spans="1:19" ht="29.25" hidden="1" customHeight="1" x14ac:dyDescent="0.25">
      <c r="A326" s="321">
        <v>5.3170000000000703</v>
      </c>
      <c r="B326" s="3" t="s">
        <v>2795</v>
      </c>
      <c r="C326" s="69" t="s">
        <v>2755</v>
      </c>
      <c r="D326" s="69" t="s">
        <v>3662</v>
      </c>
      <c r="E326" s="25" t="s">
        <v>531</v>
      </c>
      <c r="F326" s="29">
        <v>135.61000000000001</v>
      </c>
      <c r="G326" s="31">
        <f t="shared" si="25"/>
        <v>0</v>
      </c>
      <c r="H326" s="29">
        <f t="shared" si="26"/>
        <v>0</v>
      </c>
      <c r="I326" s="313"/>
      <c r="J326" s="4"/>
      <c r="K326" s="4"/>
      <c r="L326" s="4"/>
      <c r="M326" s="4"/>
      <c r="N326" s="4"/>
      <c r="O326" s="4"/>
      <c r="P326" s="4"/>
      <c r="Q326" s="4"/>
      <c r="R326" s="4"/>
      <c r="S326" s="4"/>
    </row>
    <row r="327" spans="1:19" ht="29.25" hidden="1" customHeight="1" x14ac:dyDescent="0.25">
      <c r="A327" s="321">
        <v>5.3180000000000698</v>
      </c>
      <c r="B327" s="3" t="s">
        <v>2796</v>
      </c>
      <c r="C327" s="69" t="s">
        <v>2756</v>
      </c>
      <c r="D327" s="69" t="s">
        <v>3663</v>
      </c>
      <c r="E327" s="25" t="s">
        <v>531</v>
      </c>
      <c r="F327" s="29">
        <v>25.29</v>
      </c>
      <c r="G327" s="31">
        <f t="shared" si="25"/>
        <v>0</v>
      </c>
      <c r="H327" s="29">
        <f t="shared" si="26"/>
        <v>0</v>
      </c>
      <c r="I327" s="313"/>
      <c r="J327" s="4"/>
      <c r="K327" s="4"/>
      <c r="L327" s="4"/>
      <c r="M327" s="4"/>
      <c r="N327" s="4"/>
      <c r="O327" s="4"/>
      <c r="P327" s="4"/>
      <c r="Q327" s="4"/>
      <c r="R327" s="4"/>
      <c r="S327" s="4"/>
    </row>
    <row r="328" spans="1:19" ht="29.25" hidden="1" customHeight="1" x14ac:dyDescent="0.25">
      <c r="A328" s="321">
        <v>5.3190000000000701</v>
      </c>
      <c r="B328" s="3" t="s">
        <v>2797</v>
      </c>
      <c r="C328" s="69" t="s">
        <v>2756</v>
      </c>
      <c r="D328" s="69" t="s">
        <v>3664</v>
      </c>
      <c r="E328" s="25" t="s">
        <v>529</v>
      </c>
      <c r="F328" s="29">
        <v>1.75</v>
      </c>
      <c r="G328" s="31">
        <f t="shared" ref="G328:G391" si="27">SUM(J328:S328)</f>
        <v>0</v>
      </c>
      <c r="H328" s="29">
        <f t="shared" ref="H328:H391" si="28">F328*G328</f>
        <v>0</v>
      </c>
      <c r="I328" s="313"/>
      <c r="J328" s="4"/>
      <c r="K328" s="4"/>
      <c r="L328" s="4"/>
      <c r="M328" s="4"/>
      <c r="N328" s="4"/>
      <c r="O328" s="4"/>
      <c r="P328" s="4"/>
      <c r="Q328" s="4"/>
      <c r="R328" s="4"/>
      <c r="S328" s="4"/>
    </row>
    <row r="329" spans="1:19" ht="29.25" hidden="1" customHeight="1" x14ac:dyDescent="0.25">
      <c r="A329" s="321">
        <v>5.3200000000000696</v>
      </c>
      <c r="B329" s="3" t="s">
        <v>2798</v>
      </c>
      <c r="C329" s="69" t="s">
        <v>2756</v>
      </c>
      <c r="D329" s="69" t="s">
        <v>3665</v>
      </c>
      <c r="E329" s="25" t="s">
        <v>531</v>
      </c>
      <c r="F329" s="29">
        <v>62.88</v>
      </c>
      <c r="G329" s="31">
        <f t="shared" si="27"/>
        <v>0</v>
      </c>
      <c r="H329" s="29">
        <f t="shared" si="28"/>
        <v>0</v>
      </c>
      <c r="I329" s="313"/>
      <c r="J329" s="4"/>
      <c r="K329" s="4"/>
      <c r="L329" s="4"/>
      <c r="M329" s="4"/>
      <c r="N329" s="4"/>
      <c r="O329" s="4"/>
      <c r="P329" s="4"/>
      <c r="Q329" s="4"/>
      <c r="R329" s="4"/>
      <c r="S329" s="4"/>
    </row>
    <row r="330" spans="1:19" ht="29.25" hidden="1" customHeight="1" x14ac:dyDescent="0.25">
      <c r="A330" s="321">
        <v>5.3210000000000699</v>
      </c>
      <c r="B330" s="3" t="s">
        <v>2799</v>
      </c>
      <c r="C330" s="69" t="s">
        <v>2756</v>
      </c>
      <c r="D330" s="69" t="s">
        <v>3666</v>
      </c>
      <c r="E330" s="25" t="s">
        <v>531</v>
      </c>
      <c r="F330" s="29">
        <v>15.81</v>
      </c>
      <c r="G330" s="31">
        <f t="shared" si="27"/>
        <v>0</v>
      </c>
      <c r="H330" s="29">
        <f t="shared" si="28"/>
        <v>0</v>
      </c>
      <c r="I330" s="313"/>
      <c r="J330" s="4"/>
      <c r="K330" s="4"/>
      <c r="L330" s="4"/>
      <c r="M330" s="4"/>
      <c r="N330" s="4"/>
      <c r="O330" s="4"/>
      <c r="P330" s="4"/>
      <c r="Q330" s="4"/>
      <c r="R330" s="4"/>
      <c r="S330" s="4"/>
    </row>
    <row r="331" spans="1:19" ht="29.25" hidden="1" customHeight="1" x14ac:dyDescent="0.25">
      <c r="A331" s="321">
        <v>5.3220000000000702</v>
      </c>
      <c r="B331" s="3" t="s">
        <v>2800</v>
      </c>
      <c r="C331" s="69" t="s">
        <v>2757</v>
      </c>
      <c r="D331" s="69" t="s">
        <v>3667</v>
      </c>
      <c r="E331" s="25" t="s">
        <v>531</v>
      </c>
      <c r="F331" s="29">
        <v>41.95</v>
      </c>
      <c r="G331" s="31">
        <f t="shared" si="27"/>
        <v>0</v>
      </c>
      <c r="H331" s="29">
        <f t="shared" si="28"/>
        <v>0</v>
      </c>
      <c r="I331" s="313"/>
      <c r="J331" s="4"/>
      <c r="K331" s="4"/>
      <c r="L331" s="4"/>
      <c r="M331" s="4"/>
      <c r="N331" s="4"/>
      <c r="O331" s="4"/>
      <c r="P331" s="4"/>
      <c r="Q331" s="4"/>
      <c r="R331" s="4"/>
      <c r="S331" s="4"/>
    </row>
    <row r="332" spans="1:19" ht="29.25" hidden="1" customHeight="1" x14ac:dyDescent="0.25">
      <c r="A332" s="321">
        <v>5.3230000000000697</v>
      </c>
      <c r="B332" s="3" t="s">
        <v>2801</v>
      </c>
      <c r="C332" s="69" t="s">
        <v>2757</v>
      </c>
      <c r="D332" s="69" t="s">
        <v>3668</v>
      </c>
      <c r="E332" s="25" t="s">
        <v>531</v>
      </c>
      <c r="F332" s="29">
        <v>48.2</v>
      </c>
      <c r="G332" s="31">
        <f t="shared" si="27"/>
        <v>0</v>
      </c>
      <c r="H332" s="29">
        <f t="shared" si="28"/>
        <v>0</v>
      </c>
      <c r="I332" s="313"/>
      <c r="J332" s="4"/>
      <c r="K332" s="4"/>
      <c r="L332" s="4"/>
      <c r="M332" s="4"/>
      <c r="N332" s="4"/>
      <c r="O332" s="4"/>
      <c r="P332" s="4"/>
      <c r="Q332" s="4"/>
      <c r="R332" s="4"/>
      <c r="S332" s="4"/>
    </row>
    <row r="333" spans="1:19" ht="29.25" hidden="1" customHeight="1" x14ac:dyDescent="0.25">
      <c r="A333" s="321">
        <v>5.32400000000007</v>
      </c>
      <c r="B333" s="3" t="s">
        <v>2802</v>
      </c>
      <c r="C333" s="69" t="s">
        <v>2757</v>
      </c>
      <c r="D333" s="69" t="s">
        <v>3669</v>
      </c>
      <c r="E333" s="25" t="s">
        <v>531</v>
      </c>
      <c r="F333" s="29">
        <v>17.739999999999998</v>
      </c>
      <c r="G333" s="31">
        <f t="shared" si="27"/>
        <v>0</v>
      </c>
      <c r="H333" s="29">
        <f t="shared" si="28"/>
        <v>0</v>
      </c>
      <c r="I333" s="313"/>
      <c r="J333" s="4"/>
      <c r="K333" s="4"/>
      <c r="L333" s="4"/>
      <c r="M333" s="4"/>
      <c r="N333" s="4"/>
      <c r="O333" s="4"/>
      <c r="P333" s="4"/>
      <c r="Q333" s="4"/>
      <c r="R333" s="4"/>
      <c r="S333" s="4"/>
    </row>
    <row r="334" spans="1:19" ht="29.25" hidden="1" customHeight="1" x14ac:dyDescent="0.25">
      <c r="A334" s="321">
        <v>5.3250000000000703</v>
      </c>
      <c r="B334" s="3" t="s">
        <v>2803</v>
      </c>
      <c r="C334" s="69" t="s">
        <v>2758</v>
      </c>
      <c r="D334" s="69" t="s">
        <v>3670</v>
      </c>
      <c r="E334" s="25" t="s">
        <v>531</v>
      </c>
      <c r="F334" s="29">
        <v>360.84</v>
      </c>
      <c r="G334" s="31">
        <f t="shared" si="27"/>
        <v>0</v>
      </c>
      <c r="H334" s="29">
        <f t="shared" si="28"/>
        <v>0</v>
      </c>
      <c r="I334" s="313"/>
      <c r="J334" s="4"/>
      <c r="K334" s="4"/>
      <c r="L334" s="4"/>
      <c r="M334" s="4"/>
      <c r="N334" s="4"/>
      <c r="O334" s="4"/>
      <c r="P334" s="4"/>
      <c r="Q334" s="4"/>
      <c r="R334" s="4"/>
      <c r="S334" s="4"/>
    </row>
    <row r="335" spans="1:19" ht="29.25" hidden="1" customHeight="1" x14ac:dyDescent="0.25">
      <c r="A335" s="321">
        <v>5.3260000000000698</v>
      </c>
      <c r="B335" s="3" t="s">
        <v>2804</v>
      </c>
      <c r="C335" s="69" t="s">
        <v>2758</v>
      </c>
      <c r="D335" s="69" t="s">
        <v>3671</v>
      </c>
      <c r="E335" s="25" t="s">
        <v>531</v>
      </c>
      <c r="F335" s="29">
        <v>461.13</v>
      </c>
      <c r="G335" s="31">
        <f t="shared" si="27"/>
        <v>0</v>
      </c>
      <c r="H335" s="29">
        <f t="shared" si="28"/>
        <v>0</v>
      </c>
      <c r="I335" s="313"/>
      <c r="J335" s="4"/>
      <c r="K335" s="4"/>
      <c r="L335" s="4"/>
      <c r="M335" s="4"/>
      <c r="N335" s="4"/>
      <c r="O335" s="4"/>
      <c r="P335" s="4"/>
      <c r="Q335" s="4"/>
      <c r="R335" s="4"/>
      <c r="S335" s="4"/>
    </row>
    <row r="336" spans="1:19" ht="29.25" hidden="1" customHeight="1" x14ac:dyDescent="0.25">
      <c r="A336" s="321">
        <v>5.3270000000000799</v>
      </c>
      <c r="B336" s="3" t="s">
        <v>2805</v>
      </c>
      <c r="C336" s="69" t="s">
        <v>2758</v>
      </c>
      <c r="D336" s="69" t="s">
        <v>3672</v>
      </c>
      <c r="E336" s="25" t="s">
        <v>2435</v>
      </c>
      <c r="F336" s="29">
        <v>561.69000000000005</v>
      </c>
      <c r="G336" s="31">
        <f t="shared" si="27"/>
        <v>0</v>
      </c>
      <c r="H336" s="29">
        <f t="shared" si="28"/>
        <v>0</v>
      </c>
      <c r="I336" s="313"/>
      <c r="J336" s="4"/>
      <c r="K336" s="4"/>
      <c r="L336" s="4"/>
      <c r="M336" s="4"/>
      <c r="N336" s="4"/>
      <c r="O336" s="4"/>
      <c r="P336" s="4"/>
      <c r="Q336" s="4"/>
      <c r="R336" s="4"/>
      <c r="S336" s="4"/>
    </row>
    <row r="337" spans="1:19" ht="29.25" hidden="1" customHeight="1" x14ac:dyDescent="0.25">
      <c r="A337" s="321">
        <v>5.3280000000000802</v>
      </c>
      <c r="B337" s="3" t="s">
        <v>2806</v>
      </c>
      <c r="C337" s="69" t="s">
        <v>2758</v>
      </c>
      <c r="D337" s="69" t="s">
        <v>3673</v>
      </c>
      <c r="E337" s="25" t="s">
        <v>2435</v>
      </c>
      <c r="F337" s="29">
        <v>608.12</v>
      </c>
      <c r="G337" s="31">
        <f t="shared" si="27"/>
        <v>0</v>
      </c>
      <c r="H337" s="29">
        <f t="shared" si="28"/>
        <v>0</v>
      </c>
      <c r="I337" s="313"/>
      <c r="J337" s="4"/>
      <c r="K337" s="4"/>
      <c r="L337" s="4"/>
      <c r="M337" s="4"/>
      <c r="N337" s="4"/>
      <c r="O337" s="4"/>
      <c r="P337" s="4"/>
      <c r="Q337" s="4"/>
      <c r="R337" s="4"/>
      <c r="S337" s="4"/>
    </row>
    <row r="338" spans="1:19" ht="29.25" hidden="1" customHeight="1" x14ac:dyDescent="0.25">
      <c r="A338" s="321">
        <v>5.3290000000000797</v>
      </c>
      <c r="B338" s="3" t="s">
        <v>2807</v>
      </c>
      <c r="C338" s="69" t="s">
        <v>2759</v>
      </c>
      <c r="D338" s="69" t="s">
        <v>3674</v>
      </c>
      <c r="E338" s="25" t="s">
        <v>531</v>
      </c>
      <c r="F338" s="29">
        <v>528.67999999999995</v>
      </c>
      <c r="G338" s="31">
        <f t="shared" si="27"/>
        <v>0</v>
      </c>
      <c r="H338" s="29">
        <f t="shared" si="28"/>
        <v>0</v>
      </c>
      <c r="I338" s="313"/>
      <c r="J338" s="4"/>
      <c r="K338" s="4"/>
      <c r="L338" s="4"/>
      <c r="M338" s="4"/>
      <c r="N338" s="4"/>
      <c r="O338" s="4"/>
      <c r="P338" s="4"/>
      <c r="Q338" s="4"/>
      <c r="R338" s="4"/>
      <c r="S338" s="4"/>
    </row>
    <row r="339" spans="1:19" ht="29.25" hidden="1" customHeight="1" x14ac:dyDescent="0.25">
      <c r="A339" s="321">
        <v>5.33000000000008</v>
      </c>
      <c r="B339" s="3" t="s">
        <v>2808</v>
      </c>
      <c r="C339" s="69" t="s">
        <v>2759</v>
      </c>
      <c r="D339" s="69" t="s">
        <v>3675</v>
      </c>
      <c r="E339" s="25" t="s">
        <v>531</v>
      </c>
      <c r="F339" s="29">
        <v>616.12</v>
      </c>
      <c r="G339" s="31">
        <f t="shared" si="27"/>
        <v>0</v>
      </c>
      <c r="H339" s="29">
        <f t="shared" si="28"/>
        <v>0</v>
      </c>
      <c r="I339" s="313"/>
      <c r="J339" s="4"/>
      <c r="K339" s="4"/>
      <c r="L339" s="4"/>
      <c r="M339" s="4"/>
      <c r="N339" s="4"/>
      <c r="O339" s="4"/>
      <c r="P339" s="4"/>
      <c r="Q339" s="4"/>
      <c r="R339" s="4"/>
      <c r="S339" s="4"/>
    </row>
    <row r="340" spans="1:19" ht="29.25" hidden="1" customHeight="1" x14ac:dyDescent="0.25">
      <c r="A340" s="321">
        <v>5.3310000000000803</v>
      </c>
      <c r="B340" s="3" t="s">
        <v>2809</v>
      </c>
      <c r="C340" s="69" t="s">
        <v>2759</v>
      </c>
      <c r="D340" s="69" t="s">
        <v>3676</v>
      </c>
      <c r="E340" s="25" t="s">
        <v>2435</v>
      </c>
      <c r="F340" s="29">
        <v>1143.18</v>
      </c>
      <c r="G340" s="31">
        <f t="shared" si="27"/>
        <v>0</v>
      </c>
      <c r="H340" s="29">
        <f t="shared" si="28"/>
        <v>0</v>
      </c>
      <c r="I340" s="313"/>
      <c r="J340" s="4"/>
      <c r="K340" s="4"/>
      <c r="L340" s="4"/>
      <c r="M340" s="4"/>
      <c r="N340" s="4"/>
      <c r="O340" s="4"/>
      <c r="P340" s="4"/>
      <c r="Q340" s="4"/>
      <c r="R340" s="4"/>
      <c r="S340" s="4"/>
    </row>
    <row r="341" spans="1:19" ht="29.25" hidden="1" customHeight="1" x14ac:dyDescent="0.25">
      <c r="A341" s="321">
        <v>5.3320000000000798</v>
      </c>
      <c r="B341" s="3" t="s">
        <v>2810</v>
      </c>
      <c r="C341" s="69" t="s">
        <v>2759</v>
      </c>
      <c r="D341" s="69" t="s">
        <v>3677</v>
      </c>
      <c r="E341" s="25" t="s">
        <v>2435</v>
      </c>
      <c r="F341" s="29">
        <v>1217.27</v>
      </c>
      <c r="G341" s="31">
        <f t="shared" si="27"/>
        <v>0</v>
      </c>
      <c r="H341" s="29">
        <f t="shared" si="28"/>
        <v>0</v>
      </c>
      <c r="I341" s="313"/>
      <c r="J341" s="4"/>
      <c r="K341" s="4"/>
      <c r="L341" s="4"/>
      <c r="M341" s="4"/>
      <c r="N341" s="4"/>
      <c r="O341" s="4"/>
      <c r="P341" s="4"/>
      <c r="Q341" s="4"/>
      <c r="R341" s="4"/>
      <c r="S341" s="4"/>
    </row>
    <row r="342" spans="1:19" ht="29.25" hidden="1" customHeight="1" x14ac:dyDescent="0.25">
      <c r="A342" s="321">
        <v>5.3330000000000801</v>
      </c>
      <c r="B342" s="3" t="s">
        <v>2811</v>
      </c>
      <c r="C342" s="69" t="s">
        <v>2759</v>
      </c>
      <c r="D342" s="69" t="s">
        <v>3678</v>
      </c>
      <c r="E342" s="25" t="s">
        <v>2435</v>
      </c>
      <c r="F342" s="29">
        <v>1247.5899999999999</v>
      </c>
      <c r="G342" s="31">
        <f t="shared" si="27"/>
        <v>0</v>
      </c>
      <c r="H342" s="29">
        <f t="shared" si="28"/>
        <v>0</v>
      </c>
      <c r="I342" s="313"/>
      <c r="J342" s="4"/>
      <c r="K342" s="4"/>
      <c r="L342" s="4"/>
      <c r="M342" s="4"/>
      <c r="N342" s="4"/>
      <c r="O342" s="4"/>
      <c r="P342" s="4"/>
      <c r="Q342" s="4"/>
      <c r="R342" s="4"/>
      <c r="S342" s="4"/>
    </row>
    <row r="343" spans="1:19" ht="29.25" hidden="1" customHeight="1" x14ac:dyDescent="0.25">
      <c r="A343" s="321">
        <v>5.3340000000000796</v>
      </c>
      <c r="B343" s="3" t="s">
        <v>2812</v>
      </c>
      <c r="C343" s="69" t="s">
        <v>2759</v>
      </c>
      <c r="D343" s="69" t="s">
        <v>3679</v>
      </c>
      <c r="E343" s="25" t="s">
        <v>2435</v>
      </c>
      <c r="F343" s="29">
        <v>1033.95</v>
      </c>
      <c r="G343" s="31">
        <f t="shared" si="27"/>
        <v>0</v>
      </c>
      <c r="H343" s="29">
        <f t="shared" si="28"/>
        <v>0</v>
      </c>
      <c r="I343" s="313"/>
      <c r="J343" s="4"/>
      <c r="K343" s="4"/>
      <c r="L343" s="4"/>
      <c r="M343" s="4"/>
      <c r="N343" s="4"/>
      <c r="O343" s="4"/>
      <c r="P343" s="4"/>
      <c r="Q343" s="4"/>
      <c r="R343" s="4"/>
      <c r="S343" s="4"/>
    </row>
    <row r="344" spans="1:19" ht="29.25" hidden="1" customHeight="1" x14ac:dyDescent="0.25">
      <c r="A344" s="321">
        <v>5.3350000000000799</v>
      </c>
      <c r="B344" s="3" t="s">
        <v>2813</v>
      </c>
      <c r="C344" s="69" t="s">
        <v>2759</v>
      </c>
      <c r="D344" s="69" t="s">
        <v>3680</v>
      </c>
      <c r="E344" s="25" t="s">
        <v>2435</v>
      </c>
      <c r="F344" s="29">
        <v>1311.85</v>
      </c>
      <c r="G344" s="31">
        <f t="shared" si="27"/>
        <v>0</v>
      </c>
      <c r="H344" s="29">
        <f t="shared" si="28"/>
        <v>0</v>
      </c>
      <c r="I344" s="313"/>
      <c r="J344" s="4"/>
      <c r="K344" s="4"/>
      <c r="L344" s="4"/>
      <c r="M344" s="4"/>
      <c r="N344" s="4"/>
      <c r="O344" s="4"/>
      <c r="P344" s="4"/>
      <c r="Q344" s="4"/>
      <c r="R344" s="4"/>
      <c r="S344" s="4"/>
    </row>
    <row r="345" spans="1:19" ht="29.25" hidden="1" customHeight="1" x14ac:dyDescent="0.25">
      <c r="A345" s="321">
        <v>5.3360000000000802</v>
      </c>
      <c r="B345" s="3" t="s">
        <v>2814</v>
      </c>
      <c r="C345" s="69" t="s">
        <v>2759</v>
      </c>
      <c r="D345" s="69" t="s">
        <v>3681</v>
      </c>
      <c r="E345" s="25" t="s">
        <v>2435</v>
      </c>
      <c r="F345" s="29">
        <v>1393.97</v>
      </c>
      <c r="G345" s="31">
        <f t="shared" si="27"/>
        <v>0</v>
      </c>
      <c r="H345" s="29">
        <f t="shared" si="28"/>
        <v>0</v>
      </c>
      <c r="I345" s="313"/>
      <c r="J345" s="4"/>
      <c r="K345" s="4"/>
      <c r="L345" s="4"/>
      <c r="M345" s="4"/>
      <c r="N345" s="4"/>
      <c r="O345" s="4"/>
      <c r="P345" s="4"/>
      <c r="Q345" s="4"/>
      <c r="R345" s="4"/>
      <c r="S345" s="4"/>
    </row>
    <row r="346" spans="1:19" ht="29.25" hidden="1" customHeight="1" x14ac:dyDescent="0.25">
      <c r="A346" s="321">
        <v>5.3370000000000797</v>
      </c>
      <c r="B346" s="3" t="s">
        <v>2815</v>
      </c>
      <c r="C346" s="69" t="s">
        <v>2760</v>
      </c>
      <c r="D346" s="69" t="s">
        <v>3682</v>
      </c>
      <c r="E346" s="25" t="s">
        <v>531</v>
      </c>
      <c r="F346" s="29">
        <v>545.62</v>
      </c>
      <c r="G346" s="31">
        <f t="shared" si="27"/>
        <v>0</v>
      </c>
      <c r="H346" s="29">
        <f t="shared" si="28"/>
        <v>0</v>
      </c>
      <c r="I346" s="313"/>
      <c r="J346" s="4"/>
      <c r="K346" s="4"/>
      <c r="L346" s="4"/>
      <c r="M346" s="4"/>
      <c r="N346" s="4"/>
      <c r="O346" s="4"/>
      <c r="P346" s="4"/>
      <c r="Q346" s="4"/>
      <c r="R346" s="4"/>
      <c r="S346" s="4"/>
    </row>
    <row r="347" spans="1:19" ht="29.25" hidden="1" customHeight="1" x14ac:dyDescent="0.25">
      <c r="A347" s="321">
        <v>5.33800000000008</v>
      </c>
      <c r="B347" s="3" t="s">
        <v>2816</v>
      </c>
      <c r="C347" s="69" t="s">
        <v>2760</v>
      </c>
      <c r="D347" s="69" t="s">
        <v>3683</v>
      </c>
      <c r="E347" s="25" t="s">
        <v>2435</v>
      </c>
      <c r="F347" s="29">
        <v>1231.24</v>
      </c>
      <c r="G347" s="31">
        <f t="shared" si="27"/>
        <v>0</v>
      </c>
      <c r="H347" s="29">
        <f t="shared" si="28"/>
        <v>0</v>
      </c>
      <c r="I347" s="313"/>
      <c r="J347" s="4"/>
      <c r="K347" s="4"/>
      <c r="L347" s="4"/>
      <c r="M347" s="4"/>
      <c r="N347" s="4"/>
      <c r="O347" s="4"/>
      <c r="P347" s="4"/>
      <c r="Q347" s="4"/>
      <c r="R347" s="4"/>
      <c r="S347" s="4"/>
    </row>
    <row r="348" spans="1:19" ht="29.25" hidden="1" customHeight="1" x14ac:dyDescent="0.25">
      <c r="A348" s="321">
        <v>5.3390000000000803</v>
      </c>
      <c r="B348" s="3" t="s">
        <v>2817</v>
      </c>
      <c r="C348" s="69" t="s">
        <v>2760</v>
      </c>
      <c r="D348" s="69" t="s">
        <v>3684</v>
      </c>
      <c r="E348" s="25" t="s">
        <v>2435</v>
      </c>
      <c r="F348" s="29">
        <v>1281.24</v>
      </c>
      <c r="G348" s="31">
        <f t="shared" si="27"/>
        <v>0</v>
      </c>
      <c r="H348" s="29">
        <f t="shared" si="28"/>
        <v>0</v>
      </c>
      <c r="I348" s="313"/>
      <c r="J348" s="4"/>
      <c r="K348" s="4"/>
      <c r="L348" s="4"/>
      <c r="M348" s="4"/>
      <c r="N348" s="4"/>
      <c r="O348" s="4"/>
      <c r="P348" s="4"/>
      <c r="Q348" s="4"/>
      <c r="R348" s="4"/>
      <c r="S348" s="4"/>
    </row>
    <row r="349" spans="1:19" ht="29.25" hidden="1" customHeight="1" x14ac:dyDescent="0.25">
      <c r="A349" s="321">
        <v>5.3400000000000798</v>
      </c>
      <c r="B349" s="3" t="s">
        <v>2818</v>
      </c>
      <c r="C349" s="69" t="s">
        <v>2760</v>
      </c>
      <c r="D349" s="69" t="s">
        <v>3685</v>
      </c>
      <c r="E349" s="25" t="s">
        <v>2435</v>
      </c>
      <c r="F349" s="29">
        <v>1331.24</v>
      </c>
      <c r="G349" s="31">
        <f t="shared" si="27"/>
        <v>0</v>
      </c>
      <c r="H349" s="29">
        <f t="shared" si="28"/>
        <v>0</v>
      </c>
      <c r="I349" s="313"/>
      <c r="J349" s="4"/>
      <c r="K349" s="4"/>
      <c r="L349" s="4"/>
      <c r="M349" s="4"/>
      <c r="N349" s="4"/>
      <c r="O349" s="4"/>
      <c r="P349" s="4"/>
      <c r="Q349" s="4"/>
      <c r="R349" s="4"/>
      <c r="S349" s="4"/>
    </row>
    <row r="350" spans="1:19" ht="29.25" hidden="1" customHeight="1" x14ac:dyDescent="0.25">
      <c r="A350" s="321">
        <v>5.3410000000000801</v>
      </c>
      <c r="B350" s="3" t="s">
        <v>2819</v>
      </c>
      <c r="C350" s="69" t="s">
        <v>2760</v>
      </c>
      <c r="D350" s="69" t="s">
        <v>3686</v>
      </c>
      <c r="E350" s="25" t="s">
        <v>2435</v>
      </c>
      <c r="F350" s="29">
        <v>1131.24</v>
      </c>
      <c r="G350" s="31">
        <f t="shared" si="27"/>
        <v>0</v>
      </c>
      <c r="H350" s="29">
        <f t="shared" si="28"/>
        <v>0</v>
      </c>
      <c r="I350" s="313"/>
      <c r="J350" s="4"/>
      <c r="K350" s="4"/>
      <c r="L350" s="4"/>
      <c r="M350" s="4"/>
      <c r="N350" s="4"/>
      <c r="O350" s="4"/>
      <c r="P350" s="4"/>
      <c r="Q350" s="4"/>
      <c r="R350" s="4"/>
      <c r="S350" s="4"/>
    </row>
    <row r="351" spans="1:19" ht="29.25" hidden="1" customHeight="1" x14ac:dyDescent="0.25">
      <c r="A351" s="321">
        <v>5.3420000000000796</v>
      </c>
      <c r="B351" s="3" t="s">
        <v>2820</v>
      </c>
      <c r="C351" s="69" t="s">
        <v>2760</v>
      </c>
      <c r="D351" s="69" t="s">
        <v>3687</v>
      </c>
      <c r="E351" s="25" t="s">
        <v>2435</v>
      </c>
      <c r="F351" s="29">
        <v>1518.74</v>
      </c>
      <c r="G351" s="31">
        <f t="shared" si="27"/>
        <v>0</v>
      </c>
      <c r="H351" s="29">
        <f t="shared" si="28"/>
        <v>0</v>
      </c>
      <c r="I351" s="313"/>
      <c r="J351" s="4"/>
      <c r="K351" s="4"/>
      <c r="L351" s="4"/>
      <c r="M351" s="4"/>
      <c r="N351" s="4"/>
      <c r="O351" s="4"/>
      <c r="P351" s="4"/>
      <c r="Q351" s="4"/>
      <c r="R351" s="4"/>
      <c r="S351" s="4"/>
    </row>
    <row r="352" spans="1:19" ht="29.25" hidden="1" customHeight="1" x14ac:dyDescent="0.25">
      <c r="A352" s="321">
        <v>5.3430000000000799</v>
      </c>
      <c r="B352" s="3" t="s">
        <v>2821</v>
      </c>
      <c r="C352" s="69" t="s">
        <v>2760</v>
      </c>
      <c r="D352" s="69" t="s">
        <v>3688</v>
      </c>
      <c r="E352" s="25" t="s">
        <v>2435</v>
      </c>
      <c r="F352" s="29">
        <v>1568.74</v>
      </c>
      <c r="G352" s="31">
        <f t="shared" si="27"/>
        <v>0</v>
      </c>
      <c r="H352" s="29">
        <f t="shared" si="28"/>
        <v>0</v>
      </c>
      <c r="I352" s="313"/>
      <c r="J352" s="4"/>
      <c r="K352" s="4"/>
      <c r="L352" s="4"/>
      <c r="M352" s="4"/>
      <c r="N352" s="4"/>
      <c r="O352" s="4"/>
      <c r="P352" s="4"/>
      <c r="Q352" s="4"/>
      <c r="R352" s="4"/>
      <c r="S352" s="4"/>
    </row>
    <row r="353" spans="1:19" ht="29.25" hidden="1" customHeight="1" x14ac:dyDescent="0.25">
      <c r="A353" s="321">
        <v>5.3440000000000802</v>
      </c>
      <c r="B353" s="3" t="s">
        <v>2822</v>
      </c>
      <c r="C353" s="69" t="s">
        <v>2761</v>
      </c>
      <c r="D353" s="69" t="s">
        <v>3689</v>
      </c>
      <c r="E353" s="25" t="s">
        <v>531</v>
      </c>
      <c r="F353" s="29">
        <v>287.79000000000002</v>
      </c>
      <c r="G353" s="31">
        <f t="shared" si="27"/>
        <v>0</v>
      </c>
      <c r="H353" s="29">
        <f t="shared" si="28"/>
        <v>0</v>
      </c>
      <c r="I353" s="313"/>
      <c r="J353" s="4"/>
      <c r="K353" s="4"/>
      <c r="L353" s="4"/>
      <c r="M353" s="4"/>
      <c r="N353" s="4"/>
      <c r="O353" s="4"/>
      <c r="P353" s="4"/>
      <c r="Q353" s="4"/>
      <c r="R353" s="4"/>
      <c r="S353" s="4"/>
    </row>
    <row r="354" spans="1:19" ht="29.25" hidden="1" customHeight="1" x14ac:dyDescent="0.25">
      <c r="A354" s="321">
        <v>5.3450000000000797</v>
      </c>
      <c r="B354" s="3" t="s">
        <v>2823</v>
      </c>
      <c r="C354" s="69" t="s">
        <v>2761</v>
      </c>
      <c r="D354" s="69" t="s">
        <v>3690</v>
      </c>
      <c r="E354" s="25" t="s">
        <v>531</v>
      </c>
      <c r="F354" s="29">
        <v>391.21</v>
      </c>
      <c r="G354" s="31">
        <f t="shared" si="27"/>
        <v>0</v>
      </c>
      <c r="H354" s="29">
        <f t="shared" si="28"/>
        <v>0</v>
      </c>
      <c r="I354" s="313"/>
      <c r="J354" s="4"/>
      <c r="K354" s="4"/>
      <c r="L354" s="4"/>
      <c r="M354" s="4"/>
      <c r="N354" s="4"/>
      <c r="O354" s="4"/>
      <c r="P354" s="4"/>
      <c r="Q354" s="4"/>
      <c r="R354" s="4"/>
      <c r="S354" s="4"/>
    </row>
    <row r="355" spans="1:19" ht="29.25" hidden="1" customHeight="1" x14ac:dyDescent="0.25">
      <c r="A355" s="321">
        <v>5.34600000000008</v>
      </c>
      <c r="B355" s="3" t="s">
        <v>2824</v>
      </c>
      <c r="C355" s="69" t="s">
        <v>2761</v>
      </c>
      <c r="D355" s="69" t="s">
        <v>3691</v>
      </c>
      <c r="E355" s="25" t="s">
        <v>2435</v>
      </c>
      <c r="F355" s="29">
        <v>497.65</v>
      </c>
      <c r="G355" s="31">
        <f t="shared" si="27"/>
        <v>0</v>
      </c>
      <c r="H355" s="29">
        <f t="shared" si="28"/>
        <v>0</v>
      </c>
      <c r="I355" s="313"/>
      <c r="J355" s="4"/>
      <c r="K355" s="4"/>
      <c r="L355" s="4"/>
      <c r="M355" s="4"/>
      <c r="N355" s="4"/>
      <c r="O355" s="4"/>
      <c r="P355" s="4"/>
      <c r="Q355" s="4"/>
      <c r="R355" s="4"/>
      <c r="S355" s="4"/>
    </row>
    <row r="356" spans="1:19" ht="29.25" hidden="1" customHeight="1" x14ac:dyDescent="0.25">
      <c r="A356" s="321">
        <v>5.3470000000000804</v>
      </c>
      <c r="B356" s="3" t="s">
        <v>2825</v>
      </c>
      <c r="C356" s="69" t="s">
        <v>2761</v>
      </c>
      <c r="D356" s="69" t="s">
        <v>3692</v>
      </c>
      <c r="E356" s="25" t="s">
        <v>2435</v>
      </c>
      <c r="F356" s="29">
        <v>526.23</v>
      </c>
      <c r="G356" s="31">
        <f t="shared" si="27"/>
        <v>0</v>
      </c>
      <c r="H356" s="29">
        <f t="shared" si="28"/>
        <v>0</v>
      </c>
      <c r="I356" s="313"/>
      <c r="J356" s="4"/>
      <c r="K356" s="4"/>
      <c r="L356" s="4"/>
      <c r="M356" s="4"/>
      <c r="N356" s="4"/>
      <c r="O356" s="4"/>
      <c r="P356" s="4"/>
      <c r="Q356" s="4"/>
      <c r="R356" s="4"/>
      <c r="S356" s="4"/>
    </row>
    <row r="357" spans="1:19" ht="29.25" hidden="1" customHeight="1" x14ac:dyDescent="0.25">
      <c r="A357" s="321">
        <v>5.3480000000000798</v>
      </c>
      <c r="B357" s="3" t="s">
        <v>2826</v>
      </c>
      <c r="C357" s="69" t="s">
        <v>2762</v>
      </c>
      <c r="D357" s="69" t="s">
        <v>3693</v>
      </c>
      <c r="E357" s="25" t="s">
        <v>531</v>
      </c>
      <c r="F357" s="29">
        <v>490.39</v>
      </c>
      <c r="G357" s="31">
        <f t="shared" si="27"/>
        <v>0</v>
      </c>
      <c r="H357" s="29">
        <f t="shared" si="28"/>
        <v>0</v>
      </c>
      <c r="I357" s="313"/>
      <c r="J357" s="4"/>
      <c r="K357" s="4"/>
      <c r="L357" s="4"/>
      <c r="M357" s="4"/>
      <c r="N357" s="4"/>
      <c r="O357" s="4"/>
      <c r="P357" s="4"/>
      <c r="Q357" s="4"/>
      <c r="R357" s="4"/>
      <c r="S357" s="4"/>
    </row>
    <row r="358" spans="1:19" ht="29.25" hidden="1" customHeight="1" x14ac:dyDescent="0.25">
      <c r="A358" s="321">
        <v>5.3490000000000801</v>
      </c>
      <c r="B358" s="3" t="s">
        <v>2827</v>
      </c>
      <c r="C358" s="69" t="s">
        <v>2762</v>
      </c>
      <c r="D358" s="69" t="s">
        <v>3694</v>
      </c>
      <c r="E358" s="25" t="s">
        <v>531</v>
      </c>
      <c r="F358" s="29">
        <v>590.67999999999995</v>
      </c>
      <c r="G358" s="31">
        <f t="shared" si="27"/>
        <v>0</v>
      </c>
      <c r="H358" s="29">
        <f t="shared" si="28"/>
        <v>0</v>
      </c>
      <c r="I358" s="313"/>
      <c r="J358" s="4"/>
      <c r="K358" s="4"/>
      <c r="L358" s="4"/>
      <c r="M358" s="4"/>
      <c r="N358" s="4"/>
      <c r="O358" s="4"/>
      <c r="P358" s="4"/>
      <c r="Q358" s="4"/>
      <c r="R358" s="4"/>
      <c r="S358" s="4"/>
    </row>
    <row r="359" spans="1:19" ht="29.25" hidden="1" customHeight="1" x14ac:dyDescent="0.25">
      <c r="A359" s="321">
        <v>5.3500000000000796</v>
      </c>
      <c r="B359" s="3" t="s">
        <v>2828</v>
      </c>
      <c r="C359" s="69" t="s">
        <v>2762</v>
      </c>
      <c r="D359" s="69" t="s">
        <v>3695</v>
      </c>
      <c r="E359" s="25" t="s">
        <v>2435</v>
      </c>
      <c r="F359" s="29">
        <v>892.31</v>
      </c>
      <c r="G359" s="31">
        <f t="shared" si="27"/>
        <v>0</v>
      </c>
      <c r="H359" s="29">
        <f t="shared" si="28"/>
        <v>0</v>
      </c>
      <c r="I359" s="313"/>
      <c r="J359" s="4"/>
      <c r="K359" s="4"/>
      <c r="L359" s="4"/>
      <c r="M359" s="4"/>
      <c r="N359" s="4"/>
      <c r="O359" s="4"/>
      <c r="P359" s="4"/>
      <c r="Q359" s="4"/>
      <c r="R359" s="4"/>
      <c r="S359" s="4"/>
    </row>
    <row r="360" spans="1:19" ht="29.25" hidden="1" customHeight="1" x14ac:dyDescent="0.25">
      <c r="A360" s="321">
        <v>5.3510000000000799</v>
      </c>
      <c r="B360" s="3" t="s">
        <v>2829</v>
      </c>
      <c r="C360" s="69" t="s">
        <v>2762</v>
      </c>
      <c r="D360" s="69" t="s">
        <v>3696</v>
      </c>
      <c r="E360" s="25" t="s">
        <v>2435</v>
      </c>
      <c r="F360" s="29">
        <v>958.26</v>
      </c>
      <c r="G360" s="31">
        <f t="shared" si="27"/>
        <v>0</v>
      </c>
      <c r="H360" s="29">
        <f t="shared" si="28"/>
        <v>0</v>
      </c>
      <c r="I360" s="313"/>
      <c r="J360" s="4"/>
      <c r="K360" s="4"/>
      <c r="L360" s="4"/>
      <c r="M360" s="4"/>
      <c r="N360" s="4"/>
      <c r="O360" s="4"/>
      <c r="P360" s="4"/>
      <c r="Q360" s="4"/>
      <c r="R360" s="4"/>
      <c r="S360" s="4"/>
    </row>
    <row r="361" spans="1:19" ht="29.25" hidden="1" customHeight="1" x14ac:dyDescent="0.25">
      <c r="A361" s="321">
        <v>5.3520000000000802</v>
      </c>
      <c r="B361" s="3" t="s">
        <v>2830</v>
      </c>
      <c r="C361" s="69" t="s">
        <v>2763</v>
      </c>
      <c r="D361" s="69" t="s">
        <v>3697</v>
      </c>
      <c r="E361" s="25" t="s">
        <v>531</v>
      </c>
      <c r="F361" s="29">
        <v>419.37</v>
      </c>
      <c r="G361" s="31">
        <f t="shared" si="27"/>
        <v>0</v>
      </c>
      <c r="H361" s="29">
        <f t="shared" si="28"/>
        <v>0</v>
      </c>
      <c r="I361" s="313"/>
      <c r="J361" s="4"/>
      <c r="K361" s="4"/>
      <c r="L361" s="4"/>
      <c r="M361" s="4"/>
      <c r="N361" s="4"/>
      <c r="O361" s="4"/>
      <c r="P361" s="4"/>
      <c r="Q361" s="4"/>
      <c r="R361" s="4"/>
      <c r="S361" s="4"/>
    </row>
    <row r="362" spans="1:19" ht="29.25" hidden="1" customHeight="1" x14ac:dyDescent="0.25">
      <c r="A362" s="321">
        <v>5.3530000000000797</v>
      </c>
      <c r="B362" s="3" t="s">
        <v>2831</v>
      </c>
      <c r="C362" s="69" t="s">
        <v>2763</v>
      </c>
      <c r="D362" s="69" t="s">
        <v>3698</v>
      </c>
      <c r="E362" s="25" t="s">
        <v>2435</v>
      </c>
      <c r="F362" s="29">
        <v>812.5</v>
      </c>
      <c r="G362" s="31">
        <f t="shared" si="27"/>
        <v>0</v>
      </c>
      <c r="H362" s="29">
        <f t="shared" si="28"/>
        <v>0</v>
      </c>
      <c r="I362" s="313"/>
      <c r="J362" s="4"/>
      <c r="K362" s="4"/>
      <c r="L362" s="4"/>
      <c r="M362" s="4"/>
      <c r="N362" s="4"/>
      <c r="O362" s="4"/>
      <c r="P362" s="4"/>
      <c r="Q362" s="4"/>
      <c r="R362" s="4"/>
      <c r="S362" s="4"/>
    </row>
    <row r="363" spans="1:19" ht="29.25" hidden="1" customHeight="1" x14ac:dyDescent="0.25">
      <c r="A363" s="321">
        <v>5.35400000000008</v>
      </c>
      <c r="B363" s="3" t="s">
        <v>2832</v>
      </c>
      <c r="C363" s="69" t="s">
        <v>2763</v>
      </c>
      <c r="D363" s="69" t="s">
        <v>3699</v>
      </c>
      <c r="E363" s="25" t="s">
        <v>2435</v>
      </c>
      <c r="F363" s="29">
        <v>872.5</v>
      </c>
      <c r="G363" s="31">
        <f t="shared" si="27"/>
        <v>0</v>
      </c>
      <c r="H363" s="29">
        <f t="shared" si="28"/>
        <v>0</v>
      </c>
      <c r="I363" s="313"/>
      <c r="J363" s="4"/>
      <c r="K363" s="4"/>
      <c r="L363" s="4"/>
      <c r="M363" s="4"/>
      <c r="N363" s="4"/>
      <c r="O363" s="4"/>
      <c r="P363" s="4"/>
      <c r="Q363" s="4"/>
      <c r="R363" s="4"/>
      <c r="S363" s="4"/>
    </row>
    <row r="364" spans="1:19" ht="29.25" hidden="1" customHeight="1" x14ac:dyDescent="0.25">
      <c r="A364" s="321">
        <v>5.3550000000000804</v>
      </c>
      <c r="B364" s="3" t="s">
        <v>2833</v>
      </c>
      <c r="C364" s="69" t="s">
        <v>2764</v>
      </c>
      <c r="D364" s="69" t="s">
        <v>3700</v>
      </c>
      <c r="E364" s="25" t="s">
        <v>531</v>
      </c>
      <c r="F364" s="29">
        <v>447.7</v>
      </c>
      <c r="G364" s="31">
        <f t="shared" si="27"/>
        <v>0</v>
      </c>
      <c r="H364" s="29">
        <f t="shared" si="28"/>
        <v>0</v>
      </c>
      <c r="I364" s="313"/>
      <c r="J364" s="4"/>
      <c r="K364" s="4"/>
      <c r="L364" s="4"/>
      <c r="M364" s="4"/>
      <c r="N364" s="4"/>
      <c r="O364" s="4"/>
      <c r="P364" s="4"/>
      <c r="Q364" s="4"/>
      <c r="R364" s="4"/>
      <c r="S364" s="4"/>
    </row>
    <row r="365" spans="1:19" ht="29.25" hidden="1" customHeight="1" x14ac:dyDescent="0.25">
      <c r="A365" s="321">
        <v>5.3560000000000798</v>
      </c>
      <c r="B365" s="3" t="s">
        <v>2834</v>
      </c>
      <c r="C365" s="69" t="s">
        <v>2764</v>
      </c>
      <c r="D365" s="69" t="s">
        <v>3701</v>
      </c>
      <c r="E365" s="25" t="s">
        <v>531</v>
      </c>
      <c r="F365" s="29">
        <v>538.62</v>
      </c>
      <c r="G365" s="31">
        <f t="shared" si="27"/>
        <v>0</v>
      </c>
      <c r="H365" s="29">
        <f t="shared" si="28"/>
        <v>0</v>
      </c>
      <c r="I365" s="313"/>
      <c r="J365" s="4"/>
      <c r="K365" s="4"/>
      <c r="L365" s="4"/>
      <c r="M365" s="4"/>
      <c r="N365" s="4"/>
      <c r="O365" s="4"/>
      <c r="P365" s="4"/>
      <c r="Q365" s="4"/>
      <c r="R365" s="4"/>
      <c r="S365" s="4"/>
    </row>
    <row r="366" spans="1:19" ht="29.25" hidden="1" customHeight="1" x14ac:dyDescent="0.25">
      <c r="A366" s="321">
        <v>5.3570000000000899</v>
      </c>
      <c r="B366" s="3" t="s">
        <v>2835</v>
      </c>
      <c r="C366" s="69" t="s">
        <v>2765</v>
      </c>
      <c r="D366" s="69" t="s">
        <v>3702</v>
      </c>
      <c r="E366" s="25" t="s">
        <v>531</v>
      </c>
      <c r="F366" s="29">
        <v>906.25</v>
      </c>
      <c r="G366" s="31">
        <f t="shared" si="27"/>
        <v>0</v>
      </c>
      <c r="H366" s="29">
        <f t="shared" si="28"/>
        <v>0</v>
      </c>
      <c r="I366" s="313"/>
      <c r="J366" s="4"/>
      <c r="K366" s="4"/>
      <c r="L366" s="4"/>
      <c r="M366" s="4"/>
      <c r="N366" s="4"/>
      <c r="O366" s="4"/>
      <c r="P366" s="4"/>
      <c r="Q366" s="4"/>
      <c r="R366" s="4"/>
      <c r="S366" s="4"/>
    </row>
    <row r="367" spans="1:19" ht="29.25" hidden="1" customHeight="1" x14ac:dyDescent="0.25">
      <c r="A367" s="321">
        <v>5.3580000000000902</v>
      </c>
      <c r="B367" s="3" t="s">
        <v>2836</v>
      </c>
      <c r="C367" s="69" t="s">
        <v>2765</v>
      </c>
      <c r="D367" s="69" t="s">
        <v>2766</v>
      </c>
      <c r="E367" s="25" t="s">
        <v>531</v>
      </c>
      <c r="F367" s="29">
        <v>1031.25</v>
      </c>
      <c r="G367" s="31">
        <f t="shared" si="27"/>
        <v>0</v>
      </c>
      <c r="H367" s="29">
        <f t="shared" si="28"/>
        <v>0</v>
      </c>
      <c r="I367" s="313"/>
      <c r="J367" s="4"/>
      <c r="K367" s="4"/>
      <c r="L367" s="4"/>
      <c r="M367" s="4"/>
      <c r="N367" s="4"/>
      <c r="O367" s="4"/>
      <c r="P367" s="4"/>
      <c r="Q367" s="4"/>
      <c r="R367" s="4"/>
      <c r="S367" s="4"/>
    </row>
    <row r="368" spans="1:19" ht="29.25" hidden="1" customHeight="1" x14ac:dyDescent="0.25">
      <c r="A368" s="321">
        <v>5.3590000000000897</v>
      </c>
      <c r="B368" s="3" t="s">
        <v>2837</v>
      </c>
      <c r="C368" s="69" t="s">
        <v>2765</v>
      </c>
      <c r="D368" s="69" t="s">
        <v>3703</v>
      </c>
      <c r="E368" s="25" t="s">
        <v>531</v>
      </c>
      <c r="F368" s="29">
        <v>1068.75</v>
      </c>
      <c r="G368" s="31">
        <f t="shared" si="27"/>
        <v>0</v>
      </c>
      <c r="H368" s="29">
        <f t="shared" si="28"/>
        <v>0</v>
      </c>
      <c r="I368" s="313"/>
      <c r="J368" s="4"/>
      <c r="K368" s="4"/>
      <c r="L368" s="4"/>
      <c r="M368" s="4"/>
      <c r="N368" s="4"/>
      <c r="O368" s="4"/>
      <c r="P368" s="4"/>
      <c r="Q368" s="4"/>
      <c r="R368" s="4"/>
      <c r="S368" s="4"/>
    </row>
    <row r="369" spans="1:19" ht="29.25" hidden="1" customHeight="1" x14ac:dyDescent="0.25">
      <c r="A369" s="321">
        <v>5.36000000000009</v>
      </c>
      <c r="B369" s="3" t="s">
        <v>2838</v>
      </c>
      <c r="C369" s="69" t="s">
        <v>2765</v>
      </c>
      <c r="D369" s="69" t="s">
        <v>3704</v>
      </c>
      <c r="E369" s="25" t="s">
        <v>531</v>
      </c>
      <c r="F369" s="29">
        <v>1212.5</v>
      </c>
      <c r="G369" s="31">
        <f t="shared" si="27"/>
        <v>0</v>
      </c>
      <c r="H369" s="29">
        <f t="shared" si="28"/>
        <v>0</v>
      </c>
      <c r="I369" s="313"/>
      <c r="J369" s="4"/>
      <c r="K369" s="4"/>
      <c r="L369" s="4"/>
      <c r="M369" s="4"/>
      <c r="N369" s="4"/>
      <c r="O369" s="4"/>
      <c r="P369" s="4"/>
      <c r="Q369" s="4"/>
      <c r="R369" s="4"/>
      <c r="S369" s="4"/>
    </row>
    <row r="370" spans="1:19" ht="29.25" hidden="1" customHeight="1" x14ac:dyDescent="0.25">
      <c r="A370" s="321">
        <v>5.3610000000000904</v>
      </c>
      <c r="B370" s="3" t="s">
        <v>2839</v>
      </c>
      <c r="C370" s="69" t="s">
        <v>3705</v>
      </c>
      <c r="D370" s="69" t="s">
        <v>3706</v>
      </c>
      <c r="E370" s="25" t="s">
        <v>531</v>
      </c>
      <c r="F370" s="29">
        <v>325.62</v>
      </c>
      <c r="G370" s="31">
        <f t="shared" si="27"/>
        <v>0</v>
      </c>
      <c r="H370" s="29">
        <f t="shared" si="28"/>
        <v>0</v>
      </c>
      <c r="I370" s="313"/>
      <c r="J370" s="4"/>
      <c r="K370" s="4"/>
      <c r="L370" s="4"/>
      <c r="M370" s="4"/>
      <c r="N370" s="4"/>
      <c r="O370" s="4"/>
      <c r="P370" s="4"/>
      <c r="Q370" s="4"/>
      <c r="R370" s="4"/>
      <c r="S370" s="4"/>
    </row>
    <row r="371" spans="1:19" ht="29.25" hidden="1" customHeight="1" x14ac:dyDescent="0.25">
      <c r="A371" s="321">
        <v>5.3620000000000898</v>
      </c>
      <c r="B371" s="3" t="s">
        <v>2840</v>
      </c>
      <c r="C371" s="69" t="s">
        <v>3705</v>
      </c>
      <c r="D371" s="69" t="s">
        <v>3707</v>
      </c>
      <c r="E371" s="25" t="s">
        <v>531</v>
      </c>
      <c r="F371" s="29">
        <v>401.44</v>
      </c>
      <c r="G371" s="31">
        <f t="shared" si="27"/>
        <v>0</v>
      </c>
      <c r="H371" s="29">
        <f t="shared" si="28"/>
        <v>0</v>
      </c>
      <c r="I371" s="313"/>
      <c r="J371" s="4"/>
      <c r="K371" s="4"/>
      <c r="L371" s="4"/>
      <c r="M371" s="4"/>
      <c r="N371" s="4"/>
      <c r="O371" s="4"/>
      <c r="P371" s="4"/>
      <c r="Q371" s="4"/>
      <c r="R371" s="4"/>
      <c r="S371" s="4"/>
    </row>
    <row r="372" spans="1:19" ht="29.25" hidden="1" customHeight="1" x14ac:dyDescent="0.25">
      <c r="A372" s="321">
        <v>5.3630000000000901</v>
      </c>
      <c r="B372" s="3" t="s">
        <v>2841</v>
      </c>
      <c r="C372" s="69" t="s">
        <v>3705</v>
      </c>
      <c r="D372" s="69" t="s">
        <v>3708</v>
      </c>
      <c r="E372" s="25" t="s">
        <v>531</v>
      </c>
      <c r="F372" s="29">
        <v>483.13</v>
      </c>
      <c r="G372" s="31">
        <f t="shared" si="27"/>
        <v>0</v>
      </c>
      <c r="H372" s="29">
        <f t="shared" si="28"/>
        <v>0</v>
      </c>
      <c r="I372" s="313"/>
      <c r="J372" s="4"/>
      <c r="K372" s="4"/>
      <c r="L372" s="4"/>
      <c r="M372" s="4"/>
      <c r="N372" s="4"/>
      <c r="O372" s="4"/>
      <c r="P372" s="4"/>
      <c r="Q372" s="4"/>
      <c r="R372" s="4"/>
      <c r="S372" s="4"/>
    </row>
    <row r="373" spans="1:19" ht="29.25" hidden="1" customHeight="1" x14ac:dyDescent="0.25">
      <c r="A373" s="321">
        <v>5.3640000000000896</v>
      </c>
      <c r="B373" s="3" t="s">
        <v>2842</v>
      </c>
      <c r="C373" s="69" t="s">
        <v>3705</v>
      </c>
      <c r="D373" s="69" t="s">
        <v>3709</v>
      </c>
      <c r="E373" s="25" t="s">
        <v>531</v>
      </c>
      <c r="F373" s="29">
        <v>579.20000000000005</v>
      </c>
      <c r="G373" s="31">
        <f t="shared" si="27"/>
        <v>0</v>
      </c>
      <c r="H373" s="29">
        <f t="shared" si="28"/>
        <v>0</v>
      </c>
      <c r="I373" s="313"/>
      <c r="J373" s="4"/>
      <c r="K373" s="4"/>
      <c r="L373" s="4"/>
      <c r="M373" s="4"/>
      <c r="N373" s="4"/>
      <c r="O373" s="4"/>
      <c r="P373" s="4"/>
      <c r="Q373" s="4"/>
      <c r="R373" s="4"/>
      <c r="S373" s="4"/>
    </row>
    <row r="374" spans="1:19" ht="29.25" hidden="1" customHeight="1" x14ac:dyDescent="0.25">
      <c r="A374" s="321">
        <v>5.3650000000000899</v>
      </c>
      <c r="B374" s="3" t="s">
        <v>2843</v>
      </c>
      <c r="C374" s="69" t="s">
        <v>3705</v>
      </c>
      <c r="D374" s="69" t="s">
        <v>3710</v>
      </c>
      <c r="E374" s="25" t="s">
        <v>531</v>
      </c>
      <c r="F374" s="29">
        <v>223.35</v>
      </c>
      <c r="G374" s="31">
        <f t="shared" si="27"/>
        <v>0</v>
      </c>
      <c r="H374" s="29">
        <f t="shared" si="28"/>
        <v>0</v>
      </c>
      <c r="I374" s="313"/>
      <c r="J374" s="4"/>
      <c r="K374" s="4"/>
      <c r="L374" s="4"/>
      <c r="M374" s="4"/>
      <c r="N374" s="4"/>
      <c r="O374" s="4"/>
      <c r="P374" s="4"/>
      <c r="Q374" s="4"/>
      <c r="R374" s="4"/>
      <c r="S374" s="4"/>
    </row>
    <row r="375" spans="1:19" ht="29.25" hidden="1" customHeight="1" x14ac:dyDescent="0.25">
      <c r="A375" s="321">
        <v>5.3660000000000903</v>
      </c>
      <c r="B375" s="3" t="s">
        <v>2844</v>
      </c>
      <c r="C375" s="69" t="s">
        <v>3705</v>
      </c>
      <c r="D375" s="69" t="s">
        <v>3711</v>
      </c>
      <c r="E375" s="25" t="s">
        <v>531</v>
      </c>
      <c r="F375" s="29">
        <v>272.74</v>
      </c>
      <c r="G375" s="31">
        <f t="shared" si="27"/>
        <v>0</v>
      </c>
      <c r="H375" s="29">
        <f t="shared" si="28"/>
        <v>0</v>
      </c>
      <c r="I375" s="313"/>
      <c r="J375" s="4"/>
      <c r="K375" s="4"/>
      <c r="L375" s="4"/>
      <c r="M375" s="4"/>
      <c r="N375" s="4"/>
      <c r="O375" s="4"/>
      <c r="P375" s="4"/>
      <c r="Q375" s="4"/>
      <c r="R375" s="4"/>
      <c r="S375" s="4"/>
    </row>
    <row r="376" spans="1:19" ht="29.25" hidden="1" customHeight="1" x14ac:dyDescent="0.25">
      <c r="A376" s="321">
        <v>5.3670000000000897</v>
      </c>
      <c r="B376" s="3" t="s">
        <v>2845</v>
      </c>
      <c r="C376" s="69" t="s">
        <v>2767</v>
      </c>
      <c r="D376" s="69" t="s">
        <v>3712</v>
      </c>
      <c r="E376" s="25" t="s">
        <v>531</v>
      </c>
      <c r="F376" s="29">
        <v>470.78</v>
      </c>
      <c r="G376" s="31">
        <f t="shared" si="27"/>
        <v>0</v>
      </c>
      <c r="H376" s="29">
        <f t="shared" si="28"/>
        <v>0</v>
      </c>
      <c r="I376" s="313"/>
      <c r="J376" s="4"/>
      <c r="K376" s="4"/>
      <c r="L376" s="4"/>
      <c r="M376" s="4"/>
      <c r="N376" s="4"/>
      <c r="O376" s="4"/>
      <c r="P376" s="4"/>
      <c r="Q376" s="4"/>
      <c r="R376" s="4"/>
      <c r="S376" s="4"/>
    </row>
    <row r="377" spans="1:19" ht="29.25" hidden="1" customHeight="1" x14ac:dyDescent="0.25">
      <c r="A377" s="321">
        <v>5.36800000000009</v>
      </c>
      <c r="B377" s="3" t="s">
        <v>2846</v>
      </c>
      <c r="C377" s="69" t="s">
        <v>2767</v>
      </c>
      <c r="D377" s="69" t="s">
        <v>3713</v>
      </c>
      <c r="E377" s="25" t="s">
        <v>531</v>
      </c>
      <c r="F377" s="29">
        <v>541.30999999999995</v>
      </c>
      <c r="G377" s="31">
        <f t="shared" si="27"/>
        <v>0</v>
      </c>
      <c r="H377" s="29">
        <f t="shared" si="28"/>
        <v>0</v>
      </c>
      <c r="I377" s="313"/>
      <c r="J377" s="4"/>
      <c r="K377" s="4"/>
      <c r="L377" s="4"/>
      <c r="M377" s="4"/>
      <c r="N377" s="4"/>
      <c r="O377" s="4"/>
      <c r="P377" s="4"/>
      <c r="Q377" s="4"/>
      <c r="R377" s="4"/>
      <c r="S377" s="4"/>
    </row>
    <row r="378" spans="1:19" ht="29.25" hidden="1" customHeight="1" x14ac:dyDescent="0.25">
      <c r="A378" s="321">
        <v>5.3690000000000904</v>
      </c>
      <c r="B378" s="3" t="s">
        <v>2847</v>
      </c>
      <c r="C378" s="69" t="s">
        <v>2767</v>
      </c>
      <c r="D378" s="69" t="s">
        <v>3714</v>
      </c>
      <c r="E378" s="25" t="s">
        <v>531</v>
      </c>
      <c r="F378" s="29">
        <v>386.75</v>
      </c>
      <c r="G378" s="31">
        <f t="shared" si="27"/>
        <v>0</v>
      </c>
      <c r="H378" s="29">
        <f t="shared" si="28"/>
        <v>0</v>
      </c>
      <c r="I378" s="313"/>
      <c r="J378" s="4"/>
      <c r="K378" s="4"/>
      <c r="L378" s="4"/>
      <c r="M378" s="4"/>
      <c r="N378" s="4"/>
      <c r="O378" s="4"/>
      <c r="P378" s="4"/>
      <c r="Q378" s="4"/>
      <c r="R378" s="4"/>
      <c r="S378" s="4"/>
    </row>
    <row r="379" spans="1:19" ht="29.25" hidden="1" customHeight="1" x14ac:dyDescent="0.25">
      <c r="A379" s="321">
        <v>5.3700000000000898</v>
      </c>
      <c r="B379" s="3" t="s">
        <v>2848</v>
      </c>
      <c r="C379" s="69" t="s">
        <v>2767</v>
      </c>
      <c r="D379" s="69" t="s">
        <v>3715</v>
      </c>
      <c r="E379" s="25" t="s">
        <v>531</v>
      </c>
      <c r="F379" s="29">
        <v>386.75</v>
      </c>
      <c r="G379" s="31">
        <f t="shared" si="27"/>
        <v>0</v>
      </c>
      <c r="H379" s="29">
        <f t="shared" si="28"/>
        <v>0</v>
      </c>
      <c r="I379" s="313"/>
      <c r="J379" s="4"/>
      <c r="K379" s="4"/>
      <c r="L379" s="4"/>
      <c r="M379" s="4"/>
      <c r="N379" s="4"/>
      <c r="O379" s="4"/>
      <c r="P379" s="4"/>
      <c r="Q379" s="4"/>
      <c r="R379" s="4"/>
      <c r="S379" s="4"/>
    </row>
    <row r="380" spans="1:19" ht="29.25" hidden="1" customHeight="1" x14ac:dyDescent="0.25">
      <c r="A380" s="321">
        <v>5.3710000000000901</v>
      </c>
      <c r="B380" s="3" t="s">
        <v>2849</v>
      </c>
      <c r="C380" s="69" t="s">
        <v>2767</v>
      </c>
      <c r="D380" s="69" t="s">
        <v>3716</v>
      </c>
      <c r="E380" s="25" t="s">
        <v>530</v>
      </c>
      <c r="F380" s="29">
        <v>1189.6400000000001</v>
      </c>
      <c r="G380" s="31">
        <f t="shared" si="27"/>
        <v>0</v>
      </c>
      <c r="H380" s="29">
        <f t="shared" si="28"/>
        <v>0</v>
      </c>
      <c r="I380" s="313"/>
      <c r="J380" s="4"/>
      <c r="K380" s="4"/>
      <c r="L380" s="4"/>
      <c r="M380" s="4"/>
      <c r="N380" s="4"/>
      <c r="O380" s="4"/>
      <c r="P380" s="4"/>
      <c r="Q380" s="4"/>
      <c r="R380" s="4"/>
      <c r="S380" s="4"/>
    </row>
    <row r="381" spans="1:19" ht="29.25" hidden="1" customHeight="1" x14ac:dyDescent="0.25">
      <c r="A381" s="321">
        <v>5.3720000000000896</v>
      </c>
      <c r="B381" s="3" t="s">
        <v>2850</v>
      </c>
      <c r="C381" s="69" t="s">
        <v>2768</v>
      </c>
      <c r="D381" s="69" t="s">
        <v>3717</v>
      </c>
      <c r="E381" s="25" t="s">
        <v>531</v>
      </c>
      <c r="F381" s="29">
        <v>485.08</v>
      </c>
      <c r="G381" s="31">
        <f t="shared" si="27"/>
        <v>0</v>
      </c>
      <c r="H381" s="29">
        <f t="shared" si="28"/>
        <v>0</v>
      </c>
      <c r="I381" s="313"/>
      <c r="J381" s="4"/>
      <c r="K381" s="4"/>
      <c r="L381" s="4"/>
      <c r="M381" s="4"/>
      <c r="N381" s="4"/>
      <c r="O381" s="4"/>
      <c r="P381" s="4"/>
      <c r="Q381" s="4"/>
      <c r="R381" s="4"/>
      <c r="S381" s="4"/>
    </row>
    <row r="382" spans="1:19" ht="29.25" hidden="1" customHeight="1" x14ac:dyDescent="0.25">
      <c r="A382" s="321">
        <v>5.3730000000000899</v>
      </c>
      <c r="B382" s="3" t="s">
        <v>2851</v>
      </c>
      <c r="C382" s="69" t="s">
        <v>2768</v>
      </c>
      <c r="D382" s="69" t="s">
        <v>3718</v>
      </c>
      <c r="E382" s="25" t="s">
        <v>531</v>
      </c>
      <c r="F382" s="29">
        <v>562.27</v>
      </c>
      <c r="G382" s="31">
        <f t="shared" si="27"/>
        <v>0</v>
      </c>
      <c r="H382" s="29">
        <f t="shared" si="28"/>
        <v>0</v>
      </c>
      <c r="I382" s="313"/>
      <c r="J382" s="4"/>
      <c r="K382" s="4"/>
      <c r="L382" s="4"/>
      <c r="M382" s="4"/>
      <c r="N382" s="4"/>
      <c r="O382" s="4"/>
      <c r="P382" s="4"/>
      <c r="Q382" s="4"/>
      <c r="R382" s="4"/>
      <c r="S382" s="4"/>
    </row>
    <row r="383" spans="1:19" ht="29.25" hidden="1" customHeight="1" x14ac:dyDescent="0.25">
      <c r="A383" s="321">
        <v>5.3740000000000903</v>
      </c>
      <c r="B383" s="3" t="s">
        <v>2852</v>
      </c>
      <c r="C383" s="69" t="s">
        <v>2769</v>
      </c>
      <c r="D383" s="69" t="s">
        <v>3719</v>
      </c>
      <c r="E383" s="25" t="s">
        <v>531</v>
      </c>
      <c r="F383" s="29">
        <v>716.89</v>
      </c>
      <c r="G383" s="31">
        <f t="shared" si="27"/>
        <v>0</v>
      </c>
      <c r="H383" s="29">
        <f t="shared" si="28"/>
        <v>0</v>
      </c>
      <c r="I383" s="313"/>
      <c r="J383" s="4"/>
      <c r="K383" s="4"/>
      <c r="L383" s="4"/>
      <c r="M383" s="4"/>
      <c r="N383" s="4"/>
      <c r="O383" s="4"/>
      <c r="P383" s="4"/>
      <c r="Q383" s="4"/>
      <c r="R383" s="4"/>
      <c r="S383" s="4"/>
    </row>
    <row r="384" spans="1:19" ht="29.25" hidden="1" customHeight="1" x14ac:dyDescent="0.25">
      <c r="A384" s="321">
        <v>5.3750000000000897</v>
      </c>
      <c r="B384" s="3" t="s">
        <v>2853</v>
      </c>
      <c r="C384" s="69" t="s">
        <v>2769</v>
      </c>
      <c r="D384" s="69" t="s">
        <v>3720</v>
      </c>
      <c r="E384" s="25" t="s">
        <v>531</v>
      </c>
      <c r="F384" s="29">
        <v>825.31</v>
      </c>
      <c r="G384" s="31">
        <f t="shared" si="27"/>
        <v>0</v>
      </c>
      <c r="H384" s="29">
        <f t="shared" si="28"/>
        <v>0</v>
      </c>
      <c r="I384" s="313"/>
      <c r="J384" s="4"/>
      <c r="K384" s="4"/>
      <c r="L384" s="4"/>
      <c r="M384" s="4"/>
      <c r="N384" s="4"/>
      <c r="O384" s="4"/>
      <c r="P384" s="4"/>
      <c r="Q384" s="4"/>
      <c r="R384" s="4"/>
      <c r="S384" s="4"/>
    </row>
    <row r="385" spans="1:19" ht="29.25" hidden="1" customHeight="1" x14ac:dyDescent="0.25">
      <c r="A385" s="321">
        <v>5.37600000000009</v>
      </c>
      <c r="B385" s="3" t="s">
        <v>2854</v>
      </c>
      <c r="C385" s="69" t="s">
        <v>2770</v>
      </c>
      <c r="D385" s="69" t="s">
        <v>3721</v>
      </c>
      <c r="E385" s="25" t="s">
        <v>531</v>
      </c>
      <c r="F385" s="29">
        <v>416.25</v>
      </c>
      <c r="G385" s="31">
        <f t="shared" si="27"/>
        <v>0</v>
      </c>
      <c r="H385" s="29">
        <f t="shared" si="28"/>
        <v>0</v>
      </c>
      <c r="I385" s="313"/>
      <c r="J385" s="4"/>
      <c r="K385" s="4"/>
      <c r="L385" s="4"/>
      <c r="M385" s="4"/>
      <c r="N385" s="4"/>
      <c r="O385" s="4"/>
      <c r="P385" s="4"/>
      <c r="Q385" s="4"/>
      <c r="R385" s="4"/>
      <c r="S385" s="4"/>
    </row>
    <row r="386" spans="1:19" ht="36.75" hidden="1" customHeight="1" x14ac:dyDescent="0.25">
      <c r="A386" s="321">
        <v>5.3770000000000904</v>
      </c>
      <c r="B386" s="3" t="s">
        <v>2856</v>
      </c>
      <c r="C386" s="69" t="s">
        <v>2855</v>
      </c>
      <c r="D386" s="69" t="s">
        <v>3722</v>
      </c>
      <c r="E386" s="25" t="s">
        <v>531</v>
      </c>
      <c r="F386" s="29">
        <v>135.61000000000001</v>
      </c>
      <c r="G386" s="31">
        <f t="shared" si="27"/>
        <v>0</v>
      </c>
      <c r="H386" s="29">
        <f t="shared" si="28"/>
        <v>0</v>
      </c>
      <c r="I386" s="313"/>
      <c r="J386" s="4"/>
      <c r="K386" s="4"/>
      <c r="L386" s="4"/>
      <c r="M386" s="4"/>
      <c r="N386" s="4"/>
      <c r="O386" s="4"/>
      <c r="P386" s="4"/>
      <c r="Q386" s="4"/>
      <c r="R386" s="4"/>
      <c r="S386" s="4"/>
    </row>
    <row r="387" spans="1:19" ht="36.75" hidden="1" customHeight="1" x14ac:dyDescent="0.25">
      <c r="A387" s="321">
        <v>5.3780000000000898</v>
      </c>
      <c r="B387" s="3" t="s">
        <v>2857</v>
      </c>
      <c r="C387" s="69" t="s">
        <v>2855</v>
      </c>
      <c r="D387" s="69" t="s">
        <v>3723</v>
      </c>
      <c r="E387" s="25" t="s">
        <v>531</v>
      </c>
      <c r="F387" s="29">
        <v>118.47</v>
      </c>
      <c r="G387" s="31">
        <f t="shared" si="27"/>
        <v>0</v>
      </c>
      <c r="H387" s="29">
        <f t="shared" si="28"/>
        <v>0</v>
      </c>
      <c r="I387" s="313"/>
      <c r="J387" s="4"/>
      <c r="K387" s="4"/>
      <c r="L387" s="4"/>
      <c r="M387" s="4"/>
      <c r="N387" s="4"/>
      <c r="O387" s="4"/>
      <c r="P387" s="4"/>
      <c r="Q387" s="4"/>
      <c r="R387" s="4"/>
      <c r="S387" s="4"/>
    </row>
    <row r="388" spans="1:19" ht="36.75" hidden="1" customHeight="1" x14ac:dyDescent="0.25">
      <c r="A388" s="321">
        <v>5.3790000000000902</v>
      </c>
      <c r="B388" s="3" t="s">
        <v>2858</v>
      </c>
      <c r="C388" s="69" t="s">
        <v>2855</v>
      </c>
      <c r="D388" s="69" t="s">
        <v>3724</v>
      </c>
      <c r="E388" s="25" t="s">
        <v>531</v>
      </c>
      <c r="F388" s="29">
        <v>139.94</v>
      </c>
      <c r="G388" s="31">
        <f t="shared" si="27"/>
        <v>0</v>
      </c>
      <c r="H388" s="29">
        <f t="shared" si="28"/>
        <v>0</v>
      </c>
      <c r="I388" s="313"/>
      <c r="J388" s="4"/>
      <c r="K388" s="4"/>
      <c r="L388" s="4"/>
      <c r="M388" s="4"/>
      <c r="N388" s="4"/>
      <c r="O388" s="4"/>
      <c r="P388" s="4"/>
      <c r="Q388" s="4"/>
      <c r="R388" s="4"/>
      <c r="S388" s="4"/>
    </row>
    <row r="389" spans="1:19" ht="36.75" hidden="1" customHeight="1" x14ac:dyDescent="0.25">
      <c r="A389" s="321">
        <v>5.3800000000000896</v>
      </c>
      <c r="B389" s="3" t="s">
        <v>2859</v>
      </c>
      <c r="C389" s="69" t="s">
        <v>2855</v>
      </c>
      <c r="D389" s="69" t="s">
        <v>3725</v>
      </c>
      <c r="E389" s="25" t="s">
        <v>531</v>
      </c>
      <c r="F389" s="29">
        <v>133.22</v>
      </c>
      <c r="G389" s="31">
        <f t="shared" si="27"/>
        <v>0</v>
      </c>
      <c r="H389" s="29">
        <f t="shared" si="28"/>
        <v>0</v>
      </c>
      <c r="I389" s="313"/>
      <c r="J389" s="4"/>
      <c r="K389" s="4"/>
      <c r="L389" s="4"/>
      <c r="M389" s="4"/>
      <c r="N389" s="4"/>
      <c r="O389" s="4"/>
      <c r="P389" s="4"/>
      <c r="Q389" s="4"/>
      <c r="R389" s="4"/>
      <c r="S389" s="4"/>
    </row>
    <row r="390" spans="1:19" ht="36.75" hidden="1" customHeight="1" x14ac:dyDescent="0.25">
      <c r="A390" s="321">
        <v>5.3810000000000899</v>
      </c>
      <c r="B390" s="3" t="s">
        <v>2860</v>
      </c>
      <c r="C390" s="69" t="s">
        <v>2855</v>
      </c>
      <c r="D390" s="69" t="s">
        <v>3726</v>
      </c>
      <c r="E390" s="25" t="s">
        <v>531</v>
      </c>
      <c r="F390" s="29">
        <v>288.95999999999998</v>
      </c>
      <c r="G390" s="31">
        <f t="shared" si="27"/>
        <v>0</v>
      </c>
      <c r="H390" s="29">
        <f t="shared" si="28"/>
        <v>0</v>
      </c>
      <c r="I390" s="313"/>
      <c r="J390" s="4"/>
      <c r="K390" s="4"/>
      <c r="L390" s="4"/>
      <c r="M390" s="4"/>
      <c r="N390" s="4"/>
      <c r="O390" s="4"/>
      <c r="P390" s="4"/>
      <c r="Q390" s="4"/>
      <c r="R390" s="4"/>
      <c r="S390" s="4"/>
    </row>
    <row r="391" spans="1:19" ht="36.75" hidden="1" customHeight="1" x14ac:dyDescent="0.25">
      <c r="A391" s="321">
        <v>5.3820000000000903</v>
      </c>
      <c r="B391" s="3" t="s">
        <v>2861</v>
      </c>
      <c r="C391" s="69" t="s">
        <v>2855</v>
      </c>
      <c r="D391" s="69" t="s">
        <v>3727</v>
      </c>
      <c r="E391" s="25" t="s">
        <v>531</v>
      </c>
      <c r="F391" s="29">
        <v>432</v>
      </c>
      <c r="G391" s="31">
        <f t="shared" si="27"/>
        <v>0</v>
      </c>
      <c r="H391" s="29">
        <f t="shared" si="28"/>
        <v>0</v>
      </c>
      <c r="I391" s="313"/>
      <c r="J391" s="4"/>
      <c r="K391" s="4"/>
      <c r="L391" s="4"/>
      <c r="M391" s="4"/>
      <c r="N391" s="4"/>
      <c r="O391" s="4"/>
      <c r="P391" s="4"/>
      <c r="Q391" s="4"/>
      <c r="R391" s="4"/>
      <c r="S391" s="4"/>
    </row>
    <row r="392" spans="1:19" ht="36.75" hidden="1" customHeight="1" x14ac:dyDescent="0.25">
      <c r="A392" s="321">
        <v>5.3830000000001004</v>
      </c>
      <c r="B392" s="3" t="s">
        <v>2862</v>
      </c>
      <c r="C392" s="69" t="s">
        <v>2855</v>
      </c>
      <c r="D392" s="69" t="s">
        <v>3728</v>
      </c>
      <c r="E392" s="25" t="s">
        <v>531</v>
      </c>
      <c r="F392" s="29">
        <v>176.99</v>
      </c>
      <c r="G392" s="31">
        <f t="shared" ref="G392:G394" si="29">SUM(J392:S392)</f>
        <v>0</v>
      </c>
      <c r="H392" s="29">
        <f t="shared" ref="H392:H394" si="30">F392*G392</f>
        <v>0</v>
      </c>
      <c r="I392" s="313"/>
      <c r="J392" s="4"/>
      <c r="K392" s="4"/>
      <c r="L392" s="4"/>
      <c r="M392" s="4"/>
      <c r="N392" s="4"/>
      <c r="O392" s="4"/>
      <c r="P392" s="4"/>
      <c r="Q392" s="4"/>
      <c r="R392" s="4"/>
      <c r="S392" s="4"/>
    </row>
    <row r="393" spans="1:19" ht="36.75" hidden="1" customHeight="1" x14ac:dyDescent="0.25">
      <c r="A393" s="321">
        <v>5.38400000000009</v>
      </c>
      <c r="B393" s="3" t="s">
        <v>2863</v>
      </c>
      <c r="C393" s="69" t="s">
        <v>2855</v>
      </c>
      <c r="D393" s="69" t="s">
        <v>3729</v>
      </c>
      <c r="E393" s="25" t="s">
        <v>531</v>
      </c>
      <c r="F393" s="29">
        <v>294.22000000000003</v>
      </c>
      <c r="G393" s="31">
        <f t="shared" si="29"/>
        <v>0</v>
      </c>
      <c r="H393" s="29">
        <f t="shared" si="30"/>
        <v>0</v>
      </c>
      <c r="I393" s="313"/>
      <c r="J393" s="4"/>
      <c r="K393" s="4"/>
      <c r="L393" s="4"/>
      <c r="M393" s="4"/>
      <c r="N393" s="4"/>
      <c r="O393" s="4"/>
      <c r="P393" s="4"/>
      <c r="Q393" s="4"/>
      <c r="R393" s="4"/>
      <c r="S393" s="4"/>
    </row>
    <row r="394" spans="1:19" ht="89.25" hidden="1" customHeight="1" x14ac:dyDescent="0.25">
      <c r="A394" s="321">
        <v>5.3850000000000904</v>
      </c>
      <c r="B394" s="3" t="s">
        <v>2864</v>
      </c>
      <c r="C394" s="69" t="s">
        <v>2855</v>
      </c>
      <c r="D394" s="69" t="s">
        <v>3730</v>
      </c>
      <c r="E394" s="25" t="s">
        <v>531</v>
      </c>
      <c r="F394" s="29">
        <v>222.2</v>
      </c>
      <c r="G394" s="31">
        <f t="shared" si="29"/>
        <v>0</v>
      </c>
      <c r="H394" s="29">
        <f t="shared" si="30"/>
        <v>0</v>
      </c>
      <c r="I394" s="313"/>
      <c r="J394" s="4"/>
      <c r="K394" s="4"/>
      <c r="L394" s="4"/>
      <c r="M394" s="4"/>
      <c r="N394" s="4"/>
      <c r="O394" s="4"/>
      <c r="P394" s="4"/>
      <c r="Q394" s="4"/>
      <c r="R394" s="4"/>
      <c r="S394" s="4"/>
    </row>
    <row r="395" spans="1:19" ht="24.75" customHeight="1" x14ac:dyDescent="0.25">
      <c r="A395" s="279"/>
      <c r="B395" s="280"/>
      <c r="C395" s="123" t="s">
        <v>654</v>
      </c>
      <c r="D395" s="281"/>
      <c r="E395" s="282"/>
      <c r="F395" s="283"/>
      <c r="G395" s="282"/>
      <c r="H395" s="283"/>
      <c r="I395" s="334"/>
      <c r="J395" s="284"/>
      <c r="K395" s="284"/>
      <c r="L395" s="284"/>
      <c r="M395" s="284"/>
      <c r="N395" s="284"/>
      <c r="O395" s="284"/>
      <c r="P395" s="284"/>
      <c r="Q395" s="284"/>
      <c r="R395" s="284"/>
      <c r="S395" s="4"/>
    </row>
    <row r="396" spans="1:19" ht="30" x14ac:dyDescent="0.25">
      <c r="A396" s="320">
        <v>5.3860000000000001</v>
      </c>
      <c r="B396" s="25" t="s">
        <v>3921</v>
      </c>
      <c r="C396" s="70" t="s">
        <v>3964</v>
      </c>
      <c r="D396" s="70" t="s">
        <v>3965</v>
      </c>
      <c r="E396" s="25" t="s">
        <v>3908</v>
      </c>
      <c r="F396" s="29"/>
      <c r="G396" s="31">
        <f t="shared" ref="G396" si="31">SUM(J396:S396)</f>
        <v>4</v>
      </c>
      <c r="H396" s="29">
        <v>400</v>
      </c>
      <c r="I396" s="313"/>
      <c r="J396" s="4">
        <v>4</v>
      </c>
      <c r="K396" s="4"/>
      <c r="L396" s="4"/>
      <c r="M396" s="4"/>
      <c r="N396" s="4"/>
      <c r="O396" s="4"/>
      <c r="P396" s="4"/>
      <c r="Q396" s="4"/>
      <c r="R396" s="4"/>
      <c r="S396" s="4"/>
    </row>
    <row r="397" spans="1:19" ht="45" x14ac:dyDescent="0.25">
      <c r="A397" s="320">
        <v>5.3869999999999996</v>
      </c>
      <c r="B397" s="25" t="s">
        <v>3921</v>
      </c>
      <c r="C397" s="70" t="s">
        <v>3968</v>
      </c>
      <c r="D397" s="70" t="s">
        <v>3966</v>
      </c>
      <c r="E397" s="25" t="s">
        <v>3908</v>
      </c>
      <c r="F397" s="29"/>
      <c r="G397" s="31">
        <f t="shared" ref="G397" si="32">SUM(J397:S397)</f>
        <v>2</v>
      </c>
      <c r="H397" s="29">
        <v>1000</v>
      </c>
      <c r="I397" s="401" t="s">
        <v>3967</v>
      </c>
      <c r="J397" s="4">
        <v>2</v>
      </c>
      <c r="K397" s="4"/>
      <c r="L397" s="4"/>
      <c r="M397" s="4"/>
      <c r="N397" s="4"/>
      <c r="O397" s="4"/>
      <c r="P397" s="4"/>
      <c r="Q397" s="4"/>
      <c r="R397" s="4"/>
      <c r="S397" s="4"/>
    </row>
    <row r="398" spans="1:19" ht="30" x14ac:dyDescent="0.25">
      <c r="A398" s="320">
        <v>5.3879999999999999</v>
      </c>
      <c r="B398" s="25" t="s">
        <v>3921</v>
      </c>
      <c r="C398" s="70" t="s">
        <v>4003</v>
      </c>
      <c r="D398" s="69" t="s">
        <v>4006</v>
      </c>
      <c r="E398" s="25" t="s">
        <v>3908</v>
      </c>
      <c r="F398" s="29">
        <v>2000</v>
      </c>
      <c r="G398" s="31">
        <f t="shared" ref="G398" si="33">SUM(J398:S398)</f>
        <v>0</v>
      </c>
      <c r="H398" s="29">
        <v>2000</v>
      </c>
      <c r="I398" s="313" t="s">
        <v>4013</v>
      </c>
      <c r="J398" s="4"/>
      <c r="K398" s="4"/>
      <c r="L398" s="4"/>
      <c r="M398" s="4"/>
      <c r="N398" s="4"/>
      <c r="O398" s="4"/>
      <c r="P398" s="4"/>
      <c r="Q398" s="4"/>
      <c r="R398" s="4"/>
      <c r="S398" s="4"/>
    </row>
    <row r="399" spans="1:19" ht="30" x14ac:dyDescent="0.25">
      <c r="A399" s="320">
        <v>5.3890000000000002</v>
      </c>
      <c r="B399" s="25" t="s">
        <v>3921</v>
      </c>
      <c r="C399" s="70" t="s">
        <v>4004</v>
      </c>
      <c r="D399" s="69" t="s">
        <v>4005</v>
      </c>
      <c r="E399" s="25" t="s">
        <v>3908</v>
      </c>
      <c r="F399" s="29">
        <v>2000</v>
      </c>
      <c r="G399" s="31"/>
      <c r="H399" s="29">
        <v>2000</v>
      </c>
      <c r="I399" s="313" t="s">
        <v>4013</v>
      </c>
      <c r="J399" s="4"/>
      <c r="K399" s="4"/>
      <c r="L399" s="4"/>
      <c r="M399" s="4"/>
      <c r="N399" s="4"/>
      <c r="O399" s="4"/>
      <c r="P399" s="4"/>
      <c r="Q399" s="4"/>
      <c r="R399" s="4"/>
      <c r="S399" s="4"/>
    </row>
  </sheetData>
  <autoFilter ref="H1:H399">
    <filterColumn colId="0">
      <filters blank="1">
        <filter val="£1,000.00"/>
        <filter val="£1,920.00"/>
        <filter val="£10,560.00"/>
        <filter val="£2,000.00"/>
        <filter val="£400.00"/>
        <filter val="£6,240.00"/>
        <filter val="TOTAL COST"/>
      </filters>
    </filterColumn>
  </autoFilter>
  <conditionalFormatting sqref="D6">
    <cfRule type="containsBlanks" dxfId="31" priority="4">
      <formula>LEN(TRIM(D6))=0</formula>
    </cfRule>
  </conditionalFormatting>
  <conditionalFormatting sqref="J6:S6">
    <cfRule type="containsBlanks" dxfId="30" priority="3">
      <formula>LEN(TRIM(J6))=0</formula>
    </cfRule>
  </conditionalFormatting>
  <conditionalFormatting sqref="D6">
    <cfRule type="containsBlanks" dxfId="29" priority="2">
      <formula>LEN(TRIM(D6))=0</formula>
    </cfRule>
  </conditionalFormatting>
  <conditionalFormatting sqref="D6">
    <cfRule type="containsBlanks" dxfId="28" priority="1">
      <formula>LEN(TRIM(D6))=0</formula>
    </cfRule>
  </conditionalFormatting>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filterMode="1"/>
  <dimension ref="A1:BI391"/>
  <sheetViews>
    <sheetView zoomScale="85" zoomScaleNormal="85" workbookViewId="0">
      <pane xSplit="8" ySplit="6" topLeftCell="I7" activePane="bottomRight" state="frozen"/>
      <selection activeCell="J6" sqref="J6:S6"/>
      <selection pane="topRight" activeCell="J6" sqref="J6:S6"/>
      <selection pane="bottomLeft" activeCell="J6" sqref="J6:S6"/>
      <selection pane="bottomRight" activeCell="G126" sqref="G126"/>
    </sheetView>
  </sheetViews>
  <sheetFormatPr defaultRowHeight="15" x14ac:dyDescent="0.25"/>
  <cols>
    <col min="1" max="1" width="8.28515625" style="173" customWidth="1"/>
    <col min="2" max="2" width="7.85546875" style="1" customWidth="1"/>
    <col min="3" max="3" width="32.5703125" style="24" customWidth="1"/>
    <col min="4" max="4" width="52.7109375" style="54" customWidth="1"/>
    <col min="5" max="5" width="7" style="24" customWidth="1"/>
    <col min="6" max="6" width="12.28515625" style="28" customWidth="1"/>
    <col min="7" max="7" width="11.42578125" style="24" customWidth="1"/>
    <col min="8" max="8" width="12.42578125" style="28" customWidth="1"/>
    <col min="9" max="9" width="32.85546875" style="310" customWidth="1"/>
    <col min="10" max="13" width="11.85546875" style="2" customWidth="1"/>
    <col min="14" max="15" width="10.85546875" style="2" hidden="1" customWidth="1"/>
    <col min="16" max="19" width="14.5703125" style="2" hidden="1" customWidth="1"/>
    <col min="20" max="61" width="9.140625" style="80"/>
    <col min="62" max="16384" width="9.140625" style="81"/>
  </cols>
  <sheetData>
    <row r="1" spans="1:61" s="78" customFormat="1" ht="24.75" customHeight="1" x14ac:dyDescent="0.4">
      <c r="A1" s="172"/>
      <c r="C1" s="44" t="s">
        <v>2867</v>
      </c>
      <c r="D1" s="316" t="s">
        <v>2866</v>
      </c>
      <c r="E1" s="45"/>
      <c r="F1" s="47"/>
      <c r="G1" s="45"/>
      <c r="H1" s="47"/>
      <c r="I1" s="309"/>
      <c r="J1" s="49"/>
      <c r="K1" s="49"/>
      <c r="L1" s="49"/>
      <c r="M1" s="49"/>
      <c r="N1" s="49"/>
      <c r="O1" s="49"/>
      <c r="P1" s="49"/>
      <c r="Q1" s="49"/>
      <c r="R1" s="49"/>
      <c r="S1" s="49"/>
      <c r="T1" s="79"/>
      <c r="U1" s="79"/>
      <c r="V1" s="79"/>
      <c r="W1" s="79"/>
      <c r="X1" s="79"/>
      <c r="Y1" s="79"/>
      <c r="Z1" s="79"/>
      <c r="AA1" s="79"/>
      <c r="AB1" s="79"/>
      <c r="AC1" s="79"/>
      <c r="AD1" s="79"/>
      <c r="AE1" s="79"/>
      <c r="AF1" s="79"/>
      <c r="AG1" s="79"/>
      <c r="AH1" s="79"/>
      <c r="AI1" s="79"/>
      <c r="AJ1" s="79"/>
      <c r="AK1" s="79"/>
      <c r="AL1" s="79"/>
      <c r="AM1" s="79"/>
      <c r="AN1" s="79"/>
      <c r="AO1" s="79"/>
      <c r="AP1" s="79"/>
      <c r="AQ1" s="79"/>
      <c r="AR1" s="79"/>
      <c r="AS1" s="79"/>
      <c r="AT1" s="79"/>
      <c r="AU1" s="79"/>
      <c r="AV1" s="79"/>
      <c r="AW1" s="79"/>
      <c r="AX1" s="79"/>
      <c r="AY1" s="79"/>
      <c r="AZ1" s="79"/>
      <c r="BA1" s="79"/>
      <c r="BB1" s="79"/>
      <c r="BC1" s="79"/>
      <c r="BD1" s="79"/>
      <c r="BE1" s="79"/>
      <c r="BF1" s="79"/>
      <c r="BG1" s="79"/>
      <c r="BH1" s="79"/>
      <c r="BI1" s="79"/>
    </row>
    <row r="2" spans="1:61" s="78" customFormat="1" ht="15" customHeight="1" x14ac:dyDescent="0.4">
      <c r="A2" s="172"/>
      <c r="B2" s="44"/>
      <c r="C2" s="45"/>
      <c r="D2" s="53"/>
      <c r="E2" s="45"/>
      <c r="F2" s="47"/>
      <c r="G2" s="45"/>
      <c r="H2" s="47"/>
      <c r="I2" s="309"/>
      <c r="J2" s="49"/>
      <c r="K2" s="49"/>
      <c r="L2" s="49"/>
      <c r="M2" s="49"/>
      <c r="N2" s="49"/>
      <c r="O2" s="49"/>
      <c r="P2" s="49"/>
      <c r="Q2" s="49"/>
      <c r="R2" s="49"/>
      <c r="S2" s="4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row>
    <row r="3" spans="1:61" s="78" customFormat="1" ht="18.75" customHeight="1" thickBot="1" x14ac:dyDescent="0.45">
      <c r="A3" s="172"/>
      <c r="C3" s="54" t="s">
        <v>652</v>
      </c>
      <c r="D3" s="60" t="s">
        <v>2975</v>
      </c>
      <c r="E3" s="45"/>
      <c r="F3" s="47"/>
      <c r="G3" s="45"/>
      <c r="H3" s="47"/>
      <c r="I3" s="309"/>
      <c r="J3" s="49"/>
      <c r="K3" s="49"/>
      <c r="L3" s="49"/>
      <c r="M3" s="49"/>
      <c r="N3" s="49"/>
      <c r="O3" s="49"/>
      <c r="P3" s="49"/>
      <c r="Q3" s="49"/>
      <c r="R3" s="49"/>
      <c r="S3" s="4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row>
    <row r="4" spans="1:61" ht="10.5" customHeight="1" thickBot="1" x14ac:dyDescent="0.3">
      <c r="J4" s="20" t="s">
        <v>3044</v>
      </c>
      <c r="K4" s="22"/>
      <c r="L4" s="22"/>
      <c r="M4" s="22"/>
      <c r="N4" s="22"/>
      <c r="O4" s="22"/>
      <c r="P4" s="22"/>
      <c r="Q4" s="22"/>
      <c r="R4" s="22"/>
      <c r="S4" s="22"/>
    </row>
    <row r="5" spans="1:61" s="6" customFormat="1" ht="28.5" customHeight="1" x14ac:dyDescent="0.25">
      <c r="A5" s="243" t="s">
        <v>655</v>
      </c>
      <c r="B5" s="39" t="s">
        <v>17</v>
      </c>
      <c r="C5" s="40" t="s">
        <v>1</v>
      </c>
      <c r="D5" s="55" t="s">
        <v>2</v>
      </c>
      <c r="E5" s="40" t="s">
        <v>3</v>
      </c>
      <c r="F5" s="41" t="s">
        <v>0</v>
      </c>
      <c r="G5" s="40" t="s">
        <v>4</v>
      </c>
      <c r="H5" s="42" t="s">
        <v>15</v>
      </c>
      <c r="I5" s="86" t="s">
        <v>94</v>
      </c>
      <c r="J5" s="234" t="s">
        <v>5</v>
      </c>
      <c r="K5" s="235" t="s">
        <v>6</v>
      </c>
      <c r="L5" s="235" t="s">
        <v>7</v>
      </c>
      <c r="M5" s="235" t="s">
        <v>8</v>
      </c>
      <c r="N5" s="235" t="s">
        <v>9</v>
      </c>
      <c r="O5" s="235" t="s">
        <v>10</v>
      </c>
      <c r="P5" s="235" t="s">
        <v>11</v>
      </c>
      <c r="Q5" s="235" t="s">
        <v>12</v>
      </c>
      <c r="R5" s="235" t="s">
        <v>13</v>
      </c>
      <c r="S5" s="339" t="s">
        <v>14</v>
      </c>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row>
    <row r="6" spans="1:61" s="324" customFormat="1" ht="127.5" x14ac:dyDescent="0.25">
      <c r="A6" s="323"/>
      <c r="C6" s="93" t="s">
        <v>231</v>
      </c>
      <c r="D6" s="402" t="s">
        <v>4001</v>
      </c>
      <c r="E6" s="104"/>
      <c r="F6" s="104"/>
      <c r="G6" s="104"/>
      <c r="H6" s="105"/>
      <c r="I6" s="104"/>
      <c r="J6" s="399" t="s">
        <v>3927</v>
      </c>
      <c r="K6" s="399" t="s">
        <v>3928</v>
      </c>
      <c r="L6" s="399" t="s">
        <v>3929</v>
      </c>
      <c r="M6" s="399" t="s">
        <v>3930</v>
      </c>
      <c r="N6" s="351"/>
      <c r="O6" s="351"/>
      <c r="P6" s="351"/>
      <c r="Q6" s="351"/>
      <c r="R6" s="351"/>
      <c r="S6" s="352"/>
    </row>
    <row r="7" spans="1:61" s="5" customFormat="1" ht="24" customHeight="1" x14ac:dyDescent="0.25">
      <c r="A7" s="265"/>
      <c r="B7" s="265"/>
      <c r="C7" s="264" t="s">
        <v>3045</v>
      </c>
      <c r="D7" s="265"/>
      <c r="E7" s="266"/>
      <c r="F7" s="267"/>
      <c r="G7" s="268"/>
      <c r="H7" s="269"/>
      <c r="I7" s="336"/>
      <c r="J7" s="270"/>
      <c r="K7" s="270"/>
      <c r="L7" s="270"/>
      <c r="M7" s="270"/>
      <c r="N7" s="270"/>
      <c r="O7" s="258"/>
      <c r="P7" s="258"/>
      <c r="Q7" s="100"/>
      <c r="R7" s="100"/>
      <c r="S7" s="340"/>
      <c r="T7" s="9"/>
      <c r="U7" s="9"/>
      <c r="V7" s="9"/>
      <c r="W7" s="9"/>
      <c r="X7" s="9"/>
      <c r="Y7" s="9"/>
      <c r="Z7" s="9"/>
      <c r="AA7" s="9"/>
      <c r="AB7" s="9"/>
      <c r="AC7" s="9"/>
      <c r="AD7" s="9"/>
      <c r="AE7" s="9"/>
      <c r="AF7" s="9"/>
      <c r="AG7" s="9"/>
      <c r="AH7" s="9"/>
      <c r="AI7" s="9"/>
      <c r="AJ7" s="9"/>
      <c r="AK7" s="9"/>
      <c r="AL7" s="9"/>
      <c r="AM7" s="9"/>
      <c r="AN7" s="9"/>
      <c r="AO7" s="9"/>
      <c r="AP7" s="9"/>
      <c r="AQ7" s="9"/>
      <c r="AR7" s="9"/>
      <c r="AS7" s="9"/>
      <c r="AT7" s="9"/>
      <c r="AU7" s="9"/>
      <c r="AV7" s="9"/>
      <c r="AW7" s="9"/>
      <c r="AX7" s="9"/>
      <c r="AY7" s="9"/>
      <c r="AZ7" s="9"/>
      <c r="BA7" s="9"/>
      <c r="BB7" s="9"/>
      <c r="BC7" s="9"/>
      <c r="BD7" s="9"/>
      <c r="BE7" s="9"/>
      <c r="BF7" s="9"/>
      <c r="BG7" s="9"/>
      <c r="BH7" s="9"/>
      <c r="BI7" s="9"/>
    </row>
    <row r="8" spans="1:61" ht="15.75" hidden="1" customHeight="1" x14ac:dyDescent="0.25">
      <c r="A8" s="260"/>
      <c r="B8" s="260"/>
      <c r="C8" s="259" t="s">
        <v>329</v>
      </c>
      <c r="D8" s="260"/>
      <c r="E8" s="259"/>
      <c r="F8" s="261"/>
      <c r="G8" s="262">
        <f t="shared" ref="G8:G16" si="0">SUM(J8:S8)</f>
        <v>0</v>
      </c>
      <c r="H8" s="261">
        <f t="shared" ref="H8:H16" si="1">F8*G8</f>
        <v>0</v>
      </c>
      <c r="I8" s="337"/>
      <c r="J8" s="263"/>
      <c r="K8" s="263"/>
      <c r="L8" s="263"/>
      <c r="M8" s="263"/>
      <c r="N8" s="263"/>
      <c r="O8" s="263"/>
      <c r="P8" s="43"/>
      <c r="Q8" s="43"/>
      <c r="R8" s="43"/>
      <c r="S8" s="345"/>
    </row>
    <row r="9" spans="1:61" ht="38.25" hidden="1" x14ac:dyDescent="0.25">
      <c r="A9" s="318">
        <v>6.1</v>
      </c>
      <c r="B9" s="102" t="s">
        <v>330</v>
      </c>
      <c r="C9" s="61" t="s">
        <v>416</v>
      </c>
      <c r="D9" s="57" t="s">
        <v>408</v>
      </c>
      <c r="E9" s="61" t="s">
        <v>414</v>
      </c>
      <c r="F9" s="29">
        <v>9.75</v>
      </c>
      <c r="G9" s="31">
        <f t="shared" si="0"/>
        <v>0</v>
      </c>
      <c r="H9" s="29">
        <f t="shared" si="1"/>
        <v>0</v>
      </c>
      <c r="I9" s="313"/>
      <c r="J9" s="4"/>
      <c r="K9" s="4"/>
      <c r="L9" s="4"/>
      <c r="M9" s="4"/>
      <c r="N9" s="4"/>
      <c r="O9" s="4"/>
      <c r="P9" s="4"/>
      <c r="Q9" s="4"/>
      <c r="R9" s="4"/>
      <c r="S9" s="342"/>
    </row>
    <row r="10" spans="1:61" ht="38.25" hidden="1" x14ac:dyDescent="0.25">
      <c r="A10" s="318">
        <v>6.2</v>
      </c>
      <c r="B10" s="102" t="s">
        <v>331</v>
      </c>
      <c r="C10" s="61" t="s">
        <v>416</v>
      </c>
      <c r="D10" s="57" t="s">
        <v>409</v>
      </c>
      <c r="E10" s="61" t="s">
        <v>414</v>
      </c>
      <c r="F10" s="29">
        <v>9.75</v>
      </c>
      <c r="G10" s="31">
        <f t="shared" si="0"/>
        <v>0</v>
      </c>
      <c r="H10" s="29">
        <f t="shared" si="1"/>
        <v>0</v>
      </c>
      <c r="I10" s="313"/>
      <c r="J10" s="4"/>
      <c r="K10" s="4"/>
      <c r="L10" s="4"/>
      <c r="M10" s="4"/>
      <c r="N10" s="4"/>
      <c r="O10" s="4"/>
      <c r="P10" s="4"/>
      <c r="Q10" s="4"/>
      <c r="R10" s="4"/>
      <c r="S10" s="342"/>
    </row>
    <row r="11" spans="1:61" ht="38.25" hidden="1" x14ac:dyDescent="0.25">
      <c r="A11" s="318">
        <v>6.3</v>
      </c>
      <c r="B11" s="102" t="s">
        <v>332</v>
      </c>
      <c r="C11" s="61" t="s">
        <v>416</v>
      </c>
      <c r="D11" s="57" t="s">
        <v>410</v>
      </c>
      <c r="E11" s="61" t="s">
        <v>414</v>
      </c>
      <c r="F11" s="29">
        <v>9.75</v>
      </c>
      <c r="G11" s="31">
        <f t="shared" si="0"/>
        <v>0</v>
      </c>
      <c r="H11" s="29">
        <f t="shared" si="1"/>
        <v>0</v>
      </c>
      <c r="I11" s="313"/>
      <c r="J11" s="4"/>
      <c r="K11" s="4"/>
      <c r="L11" s="4"/>
      <c r="M11" s="4"/>
      <c r="N11" s="4"/>
      <c r="O11" s="4"/>
      <c r="P11" s="4"/>
      <c r="Q11" s="4"/>
      <c r="R11" s="4"/>
      <c r="S11" s="342"/>
    </row>
    <row r="12" spans="1:61" ht="38.25" hidden="1" x14ac:dyDescent="0.25">
      <c r="A12" s="318">
        <v>6.4</v>
      </c>
      <c r="B12" s="102" t="s">
        <v>333</v>
      </c>
      <c r="C12" s="61" t="s">
        <v>416</v>
      </c>
      <c r="D12" s="57" t="s">
        <v>411</v>
      </c>
      <c r="E12" s="61" t="s">
        <v>414</v>
      </c>
      <c r="F12" s="29">
        <v>9.75</v>
      </c>
      <c r="G12" s="31">
        <f t="shared" si="0"/>
        <v>0</v>
      </c>
      <c r="H12" s="29">
        <f t="shared" si="1"/>
        <v>0</v>
      </c>
      <c r="I12" s="313"/>
      <c r="J12" s="4"/>
      <c r="K12" s="4"/>
      <c r="L12" s="4"/>
      <c r="M12" s="4"/>
      <c r="N12" s="4"/>
      <c r="O12" s="4"/>
      <c r="P12" s="4"/>
      <c r="Q12" s="4"/>
      <c r="R12" s="4"/>
      <c r="S12" s="342"/>
    </row>
    <row r="13" spans="1:61" ht="38.25" hidden="1" x14ac:dyDescent="0.25">
      <c r="A13" s="318">
        <v>6.5</v>
      </c>
      <c r="B13" s="102" t="s">
        <v>334</v>
      </c>
      <c r="C13" s="61" t="s">
        <v>416</v>
      </c>
      <c r="D13" s="57" t="s">
        <v>3916</v>
      </c>
      <c r="E13" s="61" t="s">
        <v>414</v>
      </c>
      <c r="F13" s="29">
        <v>4.5</v>
      </c>
      <c r="G13" s="31">
        <f t="shared" si="0"/>
        <v>0</v>
      </c>
      <c r="H13" s="29">
        <f t="shared" si="1"/>
        <v>0</v>
      </c>
      <c r="I13" s="313"/>
      <c r="J13" s="4"/>
      <c r="K13" s="4"/>
      <c r="L13" s="4"/>
      <c r="M13" s="4"/>
      <c r="N13" s="4"/>
      <c r="O13" s="4"/>
      <c r="P13" s="4"/>
      <c r="Q13" s="4"/>
      <c r="R13" s="4"/>
      <c r="S13" s="342"/>
    </row>
    <row r="14" spans="1:61" ht="38.25" hidden="1" x14ac:dyDescent="0.25">
      <c r="A14" s="318">
        <v>6.6</v>
      </c>
      <c r="B14" s="102" t="s">
        <v>335</v>
      </c>
      <c r="C14" s="61" t="s">
        <v>416</v>
      </c>
      <c r="D14" s="57" t="s">
        <v>412</v>
      </c>
      <c r="E14" s="61" t="s">
        <v>414</v>
      </c>
      <c r="F14" s="29">
        <v>4.5</v>
      </c>
      <c r="G14" s="31">
        <f t="shared" si="0"/>
        <v>0</v>
      </c>
      <c r="H14" s="29">
        <f t="shared" si="1"/>
        <v>0</v>
      </c>
      <c r="I14" s="313"/>
      <c r="J14" s="4"/>
      <c r="K14" s="4"/>
      <c r="L14" s="4"/>
      <c r="M14" s="4"/>
      <c r="N14" s="4"/>
      <c r="O14" s="4"/>
      <c r="P14" s="4"/>
      <c r="Q14" s="4"/>
      <c r="R14" s="4"/>
      <c r="S14" s="342"/>
    </row>
    <row r="15" spans="1:61" ht="25.5" hidden="1" x14ac:dyDescent="0.25">
      <c r="A15" s="318">
        <v>6.7</v>
      </c>
      <c r="B15" s="102" t="s">
        <v>336</v>
      </c>
      <c r="C15" s="61" t="s">
        <v>416</v>
      </c>
      <c r="D15" s="57" t="s">
        <v>3917</v>
      </c>
      <c r="E15" s="61" t="s">
        <v>55</v>
      </c>
      <c r="F15" s="29">
        <v>39.9</v>
      </c>
      <c r="G15" s="31">
        <f t="shared" si="0"/>
        <v>0</v>
      </c>
      <c r="H15" s="29">
        <f t="shared" si="1"/>
        <v>0</v>
      </c>
      <c r="I15" s="313"/>
      <c r="J15" s="4"/>
      <c r="K15" s="4"/>
      <c r="L15" s="4"/>
      <c r="M15" s="4"/>
      <c r="N15" s="4"/>
      <c r="O15" s="4"/>
      <c r="P15" s="4"/>
      <c r="Q15" s="4"/>
      <c r="R15" s="4"/>
      <c r="S15" s="342"/>
    </row>
    <row r="16" spans="1:61" ht="25.5" hidden="1" x14ac:dyDescent="0.25">
      <c r="A16" s="318">
        <v>6.8</v>
      </c>
      <c r="B16" s="102" t="s">
        <v>337</v>
      </c>
      <c r="C16" s="61" t="s">
        <v>416</v>
      </c>
      <c r="D16" s="57" t="s">
        <v>413</v>
      </c>
      <c r="E16" s="61" t="s">
        <v>55</v>
      </c>
      <c r="F16" s="29">
        <v>9</v>
      </c>
      <c r="G16" s="31">
        <f t="shared" si="0"/>
        <v>0</v>
      </c>
      <c r="H16" s="29">
        <f t="shared" si="1"/>
        <v>0</v>
      </c>
      <c r="I16" s="313"/>
      <c r="J16" s="4"/>
      <c r="K16" s="4"/>
      <c r="L16" s="4"/>
      <c r="M16" s="4"/>
      <c r="N16" s="4"/>
      <c r="O16" s="4"/>
      <c r="P16" s="4"/>
      <c r="Q16" s="4"/>
      <c r="R16" s="4"/>
      <c r="S16" s="342"/>
    </row>
    <row r="17" spans="1:19" ht="18.75" hidden="1" customHeight="1" x14ac:dyDescent="0.25">
      <c r="A17" s="318"/>
      <c r="B17" s="25"/>
      <c r="C17" s="114" t="s">
        <v>338</v>
      </c>
      <c r="D17" s="68"/>
      <c r="E17" s="50"/>
      <c r="F17" s="101"/>
      <c r="G17" s="32"/>
      <c r="H17" s="101"/>
      <c r="I17" s="314"/>
      <c r="J17" s="43"/>
      <c r="K17" s="43"/>
      <c r="L17" s="43"/>
      <c r="M17" s="43"/>
      <c r="N17" s="43"/>
      <c r="O17" s="43"/>
      <c r="P17" s="43"/>
      <c r="Q17" s="43"/>
      <c r="R17" s="43"/>
      <c r="S17" s="345"/>
    </row>
    <row r="18" spans="1:19" ht="18.75" hidden="1" customHeight="1" x14ac:dyDescent="0.25">
      <c r="A18" s="318">
        <v>6.9</v>
      </c>
      <c r="B18" s="25"/>
      <c r="C18" s="115" t="s">
        <v>339</v>
      </c>
      <c r="D18" s="57"/>
      <c r="E18" s="61"/>
      <c r="F18" s="29"/>
      <c r="G18" s="31"/>
      <c r="H18" s="29"/>
      <c r="I18" s="313"/>
      <c r="J18" s="4"/>
      <c r="K18" s="4"/>
      <c r="L18" s="4"/>
      <c r="M18" s="4"/>
      <c r="N18" s="4"/>
      <c r="O18" s="4"/>
      <c r="P18" s="4"/>
      <c r="Q18" s="4"/>
      <c r="R18" s="4"/>
      <c r="S18" s="342"/>
    </row>
    <row r="19" spans="1:19" ht="18.75" hidden="1" customHeight="1" x14ac:dyDescent="0.25">
      <c r="A19" s="240">
        <v>6.1</v>
      </c>
      <c r="B19" s="25"/>
      <c r="C19" s="115" t="s">
        <v>340</v>
      </c>
      <c r="D19" s="57"/>
      <c r="E19" s="61"/>
      <c r="F19" s="29"/>
      <c r="G19" s="31"/>
      <c r="H19" s="29"/>
      <c r="I19" s="313"/>
      <c r="J19" s="4"/>
      <c r="K19" s="4"/>
      <c r="L19" s="4"/>
      <c r="M19" s="4"/>
      <c r="N19" s="4"/>
      <c r="O19" s="4"/>
      <c r="P19" s="4"/>
      <c r="Q19" s="4"/>
      <c r="R19" s="4"/>
      <c r="S19" s="342"/>
    </row>
    <row r="20" spans="1:19" ht="63.75" hidden="1" x14ac:dyDescent="0.25">
      <c r="A20" s="240">
        <v>6.11</v>
      </c>
      <c r="B20" s="102" t="s">
        <v>341</v>
      </c>
      <c r="C20" s="61" t="s">
        <v>416</v>
      </c>
      <c r="D20" s="57" t="s">
        <v>2998</v>
      </c>
      <c r="E20" s="61" t="s">
        <v>414</v>
      </c>
      <c r="F20" s="29">
        <v>79.14</v>
      </c>
      <c r="G20" s="31">
        <f t="shared" ref="G20:G25" si="2">SUM(J20:S20)</f>
        <v>0</v>
      </c>
      <c r="H20" s="29">
        <f t="shared" ref="H20:H25" si="3">F20*G20</f>
        <v>0</v>
      </c>
      <c r="I20" s="313"/>
      <c r="J20" s="4"/>
      <c r="K20" s="4"/>
      <c r="L20" s="4"/>
      <c r="M20" s="4"/>
      <c r="N20" s="4"/>
      <c r="O20" s="4"/>
      <c r="P20" s="4"/>
      <c r="Q20" s="4"/>
      <c r="R20" s="4"/>
      <c r="S20" s="342"/>
    </row>
    <row r="21" spans="1:19" ht="63.75" hidden="1" x14ac:dyDescent="0.25">
      <c r="A21" s="240">
        <v>6.12</v>
      </c>
      <c r="B21" s="102" t="s">
        <v>342</v>
      </c>
      <c r="C21" s="61" t="s">
        <v>416</v>
      </c>
      <c r="D21" s="57" t="s">
        <v>2999</v>
      </c>
      <c r="E21" s="61" t="s">
        <v>414</v>
      </c>
      <c r="F21" s="29">
        <v>102.47</v>
      </c>
      <c r="G21" s="31">
        <f t="shared" si="2"/>
        <v>0</v>
      </c>
      <c r="H21" s="29">
        <f t="shared" si="3"/>
        <v>0</v>
      </c>
      <c r="I21" s="313"/>
      <c r="J21" s="4"/>
      <c r="K21" s="4"/>
      <c r="L21" s="4"/>
      <c r="M21" s="4"/>
      <c r="N21" s="4"/>
      <c r="O21" s="4"/>
      <c r="P21" s="4"/>
      <c r="Q21" s="4"/>
      <c r="R21" s="4"/>
      <c r="S21" s="342"/>
    </row>
    <row r="22" spans="1:19" ht="63.75" hidden="1" x14ac:dyDescent="0.25">
      <c r="A22" s="240">
        <v>6.13</v>
      </c>
      <c r="B22" s="102" t="s">
        <v>343</v>
      </c>
      <c r="C22" s="61" t="s">
        <v>416</v>
      </c>
      <c r="D22" s="57" t="s">
        <v>3000</v>
      </c>
      <c r="E22" s="61" t="s">
        <v>414</v>
      </c>
      <c r="F22" s="29">
        <v>134.97</v>
      </c>
      <c r="G22" s="31">
        <f t="shared" si="2"/>
        <v>0</v>
      </c>
      <c r="H22" s="29">
        <f t="shared" si="3"/>
        <v>0</v>
      </c>
      <c r="I22" s="313"/>
      <c r="J22" s="4"/>
      <c r="K22" s="4"/>
      <c r="L22" s="4"/>
      <c r="M22" s="4"/>
      <c r="N22" s="4"/>
      <c r="O22" s="4"/>
      <c r="P22" s="4"/>
      <c r="Q22" s="4"/>
      <c r="R22" s="4"/>
      <c r="S22" s="342"/>
    </row>
    <row r="23" spans="1:19" ht="63.75" hidden="1" x14ac:dyDescent="0.25">
      <c r="A23" s="240">
        <v>6.14</v>
      </c>
      <c r="B23" s="102" t="s">
        <v>344</v>
      </c>
      <c r="C23" s="61" t="s">
        <v>416</v>
      </c>
      <c r="D23" s="57" t="s">
        <v>3001</v>
      </c>
      <c r="E23" s="61" t="s">
        <v>414</v>
      </c>
      <c r="F23" s="29">
        <v>99.13</v>
      </c>
      <c r="G23" s="31">
        <f t="shared" si="2"/>
        <v>0</v>
      </c>
      <c r="H23" s="29">
        <f t="shared" si="3"/>
        <v>0</v>
      </c>
      <c r="I23" s="313"/>
      <c r="J23" s="4"/>
      <c r="K23" s="4"/>
      <c r="L23" s="4"/>
      <c r="M23" s="4"/>
      <c r="N23" s="4"/>
      <c r="O23" s="4"/>
      <c r="P23" s="4"/>
      <c r="Q23" s="4"/>
      <c r="R23" s="4"/>
      <c r="S23" s="342"/>
    </row>
    <row r="24" spans="1:19" ht="51" hidden="1" x14ac:dyDescent="0.25">
      <c r="A24" s="240">
        <v>6.15</v>
      </c>
      <c r="B24" s="102" t="s">
        <v>345</v>
      </c>
      <c r="C24" s="61" t="s">
        <v>416</v>
      </c>
      <c r="D24" s="57" t="s">
        <v>3002</v>
      </c>
      <c r="E24" s="61" t="s">
        <v>414</v>
      </c>
      <c r="F24" s="29">
        <v>131.21</v>
      </c>
      <c r="G24" s="31">
        <f t="shared" si="2"/>
        <v>0</v>
      </c>
      <c r="H24" s="29">
        <f t="shared" si="3"/>
        <v>0</v>
      </c>
      <c r="I24" s="313"/>
      <c r="J24" s="4"/>
      <c r="K24" s="4"/>
      <c r="L24" s="4"/>
      <c r="M24" s="4"/>
      <c r="N24" s="4"/>
      <c r="O24" s="4"/>
      <c r="P24" s="4"/>
      <c r="Q24" s="4"/>
      <c r="R24" s="4"/>
      <c r="S24" s="342"/>
    </row>
    <row r="25" spans="1:19" ht="51" hidden="1" x14ac:dyDescent="0.25">
      <c r="A25" s="240">
        <v>6.16</v>
      </c>
      <c r="B25" s="102" t="s">
        <v>346</v>
      </c>
      <c r="C25" s="61" t="s">
        <v>416</v>
      </c>
      <c r="D25" s="57" t="s">
        <v>3003</v>
      </c>
      <c r="E25" s="61" t="s">
        <v>414</v>
      </c>
      <c r="F25" s="29">
        <v>173.28</v>
      </c>
      <c r="G25" s="31">
        <f t="shared" si="2"/>
        <v>0</v>
      </c>
      <c r="H25" s="29">
        <f t="shared" si="3"/>
        <v>0</v>
      </c>
      <c r="I25" s="313"/>
      <c r="J25" s="4"/>
      <c r="K25" s="4"/>
      <c r="L25" s="4"/>
      <c r="M25" s="4"/>
      <c r="N25" s="4"/>
      <c r="O25" s="4"/>
      <c r="P25" s="4"/>
      <c r="Q25" s="4"/>
      <c r="R25" s="4"/>
      <c r="S25" s="342"/>
    </row>
    <row r="26" spans="1:19" ht="18.75" hidden="1" customHeight="1" x14ac:dyDescent="0.25">
      <c r="A26" s="240">
        <v>6.17</v>
      </c>
      <c r="B26" s="25"/>
      <c r="C26" s="115" t="s">
        <v>347</v>
      </c>
      <c r="D26" s="57"/>
      <c r="E26" s="61"/>
      <c r="F26" s="29"/>
      <c r="G26" s="31"/>
      <c r="H26" s="29"/>
      <c r="I26" s="313"/>
      <c r="J26" s="4"/>
      <c r="K26" s="4"/>
      <c r="L26" s="4"/>
      <c r="M26" s="4"/>
      <c r="N26" s="4"/>
      <c r="O26" s="4"/>
      <c r="P26" s="4"/>
      <c r="Q26" s="4"/>
      <c r="R26" s="4"/>
      <c r="S26" s="342"/>
    </row>
    <row r="27" spans="1:19" ht="51" hidden="1" x14ac:dyDescent="0.25">
      <c r="A27" s="240">
        <v>6.18</v>
      </c>
      <c r="B27" s="102" t="s">
        <v>348</v>
      </c>
      <c r="C27" s="61" t="s">
        <v>416</v>
      </c>
      <c r="D27" s="57" t="s">
        <v>3004</v>
      </c>
      <c r="E27" s="61" t="s">
        <v>414</v>
      </c>
      <c r="F27" s="29">
        <v>62.5</v>
      </c>
      <c r="G27" s="31">
        <f t="shared" ref="G27:G32" si="4">SUM(J27:S27)</f>
        <v>0</v>
      </c>
      <c r="H27" s="29">
        <f t="shared" ref="H27:H32" si="5">F27*G27</f>
        <v>0</v>
      </c>
      <c r="I27" s="313"/>
      <c r="J27" s="4"/>
      <c r="K27" s="4"/>
      <c r="L27" s="4"/>
      <c r="M27" s="4"/>
      <c r="N27" s="4"/>
      <c r="O27" s="4"/>
      <c r="P27" s="4"/>
      <c r="Q27" s="4"/>
      <c r="R27" s="4"/>
      <c r="S27" s="342"/>
    </row>
    <row r="28" spans="1:19" ht="51" hidden="1" x14ac:dyDescent="0.25">
      <c r="A28" s="240">
        <v>6.19</v>
      </c>
      <c r="B28" s="102" t="s">
        <v>349</v>
      </c>
      <c r="C28" s="61" t="s">
        <v>416</v>
      </c>
      <c r="D28" s="57" t="s">
        <v>3005</v>
      </c>
      <c r="E28" s="61" t="s">
        <v>415</v>
      </c>
      <c r="F28" s="29">
        <v>92.5</v>
      </c>
      <c r="G28" s="31">
        <f t="shared" si="4"/>
        <v>0</v>
      </c>
      <c r="H28" s="29">
        <f t="shared" si="5"/>
        <v>0</v>
      </c>
      <c r="I28" s="313"/>
      <c r="J28" s="4"/>
      <c r="K28" s="4"/>
      <c r="L28" s="4"/>
      <c r="M28" s="4"/>
      <c r="N28" s="4"/>
      <c r="O28" s="4"/>
      <c r="P28" s="4"/>
      <c r="Q28" s="4"/>
      <c r="R28" s="4"/>
      <c r="S28" s="342"/>
    </row>
    <row r="29" spans="1:19" ht="51" hidden="1" x14ac:dyDescent="0.25">
      <c r="A29" s="240">
        <v>6.2</v>
      </c>
      <c r="B29" s="102" t="s">
        <v>350</v>
      </c>
      <c r="C29" s="61" t="s">
        <v>416</v>
      </c>
      <c r="D29" s="57" t="s">
        <v>3006</v>
      </c>
      <c r="E29" s="61" t="s">
        <v>200</v>
      </c>
      <c r="F29" s="29">
        <v>137.5</v>
      </c>
      <c r="G29" s="31">
        <f t="shared" si="4"/>
        <v>0</v>
      </c>
      <c r="H29" s="29">
        <f t="shared" si="5"/>
        <v>0</v>
      </c>
      <c r="I29" s="313"/>
      <c r="J29" s="4"/>
      <c r="K29" s="4"/>
      <c r="L29" s="4"/>
      <c r="M29" s="4"/>
      <c r="N29" s="4"/>
      <c r="O29" s="4"/>
      <c r="P29" s="4"/>
      <c r="Q29" s="4"/>
      <c r="R29" s="4"/>
      <c r="S29" s="342"/>
    </row>
    <row r="30" spans="1:19" ht="51" hidden="1" x14ac:dyDescent="0.25">
      <c r="A30" s="240">
        <v>6.21</v>
      </c>
      <c r="B30" s="102" t="s">
        <v>351</v>
      </c>
      <c r="C30" s="61" t="s">
        <v>416</v>
      </c>
      <c r="D30" s="57" t="s">
        <v>3007</v>
      </c>
      <c r="E30" s="61" t="s">
        <v>414</v>
      </c>
      <c r="F30" s="29">
        <v>85</v>
      </c>
      <c r="G30" s="31">
        <f t="shared" si="4"/>
        <v>0</v>
      </c>
      <c r="H30" s="29">
        <f t="shared" si="5"/>
        <v>0</v>
      </c>
      <c r="I30" s="313"/>
      <c r="J30" s="4"/>
      <c r="K30" s="4"/>
      <c r="L30" s="4"/>
      <c r="M30" s="4"/>
      <c r="N30" s="4"/>
      <c r="O30" s="4"/>
      <c r="P30" s="4"/>
      <c r="Q30" s="4"/>
      <c r="R30" s="4"/>
      <c r="S30" s="342"/>
    </row>
    <row r="31" spans="1:19" ht="51" hidden="1" x14ac:dyDescent="0.25">
      <c r="A31" s="240">
        <v>6.22</v>
      </c>
      <c r="B31" s="102" t="s">
        <v>352</v>
      </c>
      <c r="C31" s="61" t="s">
        <v>416</v>
      </c>
      <c r="D31" s="57" t="s">
        <v>3008</v>
      </c>
      <c r="E31" s="61" t="s">
        <v>414</v>
      </c>
      <c r="F31" s="29">
        <v>130</v>
      </c>
      <c r="G31" s="31">
        <f t="shared" si="4"/>
        <v>0</v>
      </c>
      <c r="H31" s="29">
        <f t="shared" si="5"/>
        <v>0</v>
      </c>
      <c r="I31" s="313"/>
      <c r="J31" s="4"/>
      <c r="K31" s="4"/>
      <c r="L31" s="4"/>
      <c r="M31" s="4"/>
      <c r="N31" s="4"/>
      <c r="O31" s="4"/>
      <c r="P31" s="4"/>
      <c r="Q31" s="4"/>
      <c r="R31" s="4"/>
      <c r="S31" s="342"/>
    </row>
    <row r="32" spans="1:19" ht="51" hidden="1" x14ac:dyDescent="0.25">
      <c r="A32" s="240">
        <v>6.23</v>
      </c>
      <c r="B32" s="102" t="s">
        <v>353</v>
      </c>
      <c r="C32" s="61" t="s">
        <v>416</v>
      </c>
      <c r="D32" s="57" t="s">
        <v>3009</v>
      </c>
      <c r="E32" s="61" t="s">
        <v>200</v>
      </c>
      <c r="F32" s="29">
        <v>180</v>
      </c>
      <c r="G32" s="31">
        <f t="shared" si="4"/>
        <v>0</v>
      </c>
      <c r="H32" s="29">
        <f t="shared" si="5"/>
        <v>0</v>
      </c>
      <c r="I32" s="313"/>
      <c r="J32" s="4"/>
      <c r="K32" s="4"/>
      <c r="L32" s="4"/>
      <c r="M32" s="4"/>
      <c r="N32" s="4"/>
      <c r="O32" s="4"/>
      <c r="P32" s="4"/>
      <c r="Q32" s="4"/>
      <c r="R32" s="4"/>
      <c r="S32" s="342"/>
    </row>
    <row r="33" spans="1:19" ht="18.75" hidden="1" customHeight="1" x14ac:dyDescent="0.25">
      <c r="A33" s="240">
        <v>6.24</v>
      </c>
      <c r="B33" s="25"/>
      <c r="C33" s="115" t="s">
        <v>354</v>
      </c>
      <c r="D33" s="57"/>
      <c r="E33" s="61"/>
      <c r="F33" s="29"/>
      <c r="G33" s="31"/>
      <c r="H33" s="29"/>
      <c r="I33" s="313"/>
      <c r="J33" s="4"/>
      <c r="K33" s="4"/>
      <c r="L33" s="4"/>
      <c r="M33" s="4"/>
      <c r="N33" s="4"/>
      <c r="O33" s="4"/>
      <c r="P33" s="4"/>
      <c r="Q33" s="4"/>
      <c r="R33" s="4"/>
      <c r="S33" s="342"/>
    </row>
    <row r="34" spans="1:19" ht="51" hidden="1" x14ac:dyDescent="0.25">
      <c r="A34" s="240">
        <v>6.25</v>
      </c>
      <c r="B34" s="102" t="s">
        <v>355</v>
      </c>
      <c r="C34" s="61" t="s">
        <v>416</v>
      </c>
      <c r="D34" s="57" t="s">
        <v>3010</v>
      </c>
      <c r="E34" s="61" t="s">
        <v>414</v>
      </c>
      <c r="F34" s="29">
        <v>97.04</v>
      </c>
      <c r="G34" s="31">
        <f t="shared" ref="G34:G42" si="6">SUM(J34:S34)</f>
        <v>0</v>
      </c>
      <c r="H34" s="29">
        <f t="shared" ref="H34:H42" si="7">F34*G34</f>
        <v>0</v>
      </c>
      <c r="I34" s="313"/>
      <c r="J34" s="4"/>
      <c r="K34" s="4"/>
      <c r="L34" s="4"/>
      <c r="M34" s="4"/>
      <c r="N34" s="4"/>
      <c r="O34" s="4"/>
      <c r="P34" s="4"/>
      <c r="Q34" s="4"/>
      <c r="R34" s="4"/>
      <c r="S34" s="342"/>
    </row>
    <row r="35" spans="1:19" ht="51" hidden="1" x14ac:dyDescent="0.25">
      <c r="A35" s="240">
        <v>6.26</v>
      </c>
      <c r="B35" s="102" t="s">
        <v>356</v>
      </c>
      <c r="C35" s="61" t="s">
        <v>416</v>
      </c>
      <c r="D35" s="57" t="s">
        <v>3011</v>
      </c>
      <c r="E35" s="61" t="s">
        <v>414</v>
      </c>
      <c r="F35" s="29">
        <v>143.69999999999999</v>
      </c>
      <c r="G35" s="31">
        <f t="shared" si="6"/>
        <v>0</v>
      </c>
      <c r="H35" s="29">
        <f t="shared" si="7"/>
        <v>0</v>
      </c>
      <c r="I35" s="313"/>
      <c r="J35" s="4"/>
      <c r="K35" s="4"/>
      <c r="L35" s="4"/>
      <c r="M35" s="4"/>
      <c r="N35" s="4"/>
      <c r="O35" s="4"/>
      <c r="P35" s="4"/>
      <c r="Q35" s="4"/>
      <c r="R35" s="4"/>
      <c r="S35" s="342"/>
    </row>
    <row r="36" spans="1:19" ht="51" hidden="1" x14ac:dyDescent="0.25">
      <c r="A36" s="240">
        <v>6.27</v>
      </c>
      <c r="B36" s="102" t="s">
        <v>357</v>
      </c>
      <c r="C36" s="61" t="s">
        <v>416</v>
      </c>
      <c r="D36" s="57" t="s">
        <v>3012</v>
      </c>
      <c r="E36" s="61" t="s">
        <v>200</v>
      </c>
      <c r="F36" s="29">
        <v>191.6</v>
      </c>
      <c r="G36" s="31">
        <f t="shared" si="6"/>
        <v>0</v>
      </c>
      <c r="H36" s="29">
        <f t="shared" si="7"/>
        <v>0</v>
      </c>
      <c r="I36" s="313"/>
      <c r="J36" s="4"/>
      <c r="K36" s="4"/>
      <c r="L36" s="4"/>
      <c r="M36" s="4"/>
      <c r="N36" s="4"/>
      <c r="O36" s="4"/>
      <c r="P36" s="4"/>
      <c r="Q36" s="4"/>
      <c r="R36" s="4"/>
      <c r="S36" s="342"/>
    </row>
    <row r="37" spans="1:19" ht="51" hidden="1" x14ac:dyDescent="0.25">
      <c r="A37" s="240">
        <v>6.28</v>
      </c>
      <c r="B37" s="102" t="s">
        <v>358</v>
      </c>
      <c r="C37" s="61" t="s">
        <v>416</v>
      </c>
      <c r="D37" s="57" t="s">
        <v>3013</v>
      </c>
      <c r="E37" s="61" t="s">
        <v>414</v>
      </c>
      <c r="F37" s="29">
        <v>151.74</v>
      </c>
      <c r="G37" s="31">
        <f t="shared" si="6"/>
        <v>0</v>
      </c>
      <c r="H37" s="29">
        <f t="shared" si="7"/>
        <v>0</v>
      </c>
      <c r="I37" s="313"/>
      <c r="J37" s="4"/>
      <c r="K37" s="4"/>
      <c r="L37" s="4"/>
      <c r="M37" s="4"/>
      <c r="N37" s="4"/>
      <c r="O37" s="4"/>
      <c r="P37" s="4"/>
      <c r="Q37" s="4"/>
      <c r="R37" s="4"/>
      <c r="S37" s="342"/>
    </row>
    <row r="38" spans="1:19" ht="51" hidden="1" x14ac:dyDescent="0.25">
      <c r="A38" s="240">
        <v>6.29</v>
      </c>
      <c r="B38" s="102" t="s">
        <v>359</v>
      </c>
      <c r="C38" s="61" t="s">
        <v>416</v>
      </c>
      <c r="D38" s="57" t="s">
        <v>3014</v>
      </c>
      <c r="E38" s="61" t="s">
        <v>414</v>
      </c>
      <c r="F38" s="29">
        <v>216.55</v>
      </c>
      <c r="G38" s="31">
        <f t="shared" si="6"/>
        <v>0</v>
      </c>
      <c r="H38" s="29">
        <f t="shared" si="7"/>
        <v>0</v>
      </c>
      <c r="I38" s="313"/>
      <c r="J38" s="4"/>
      <c r="K38" s="4"/>
      <c r="L38" s="4"/>
      <c r="M38" s="4"/>
      <c r="N38" s="4"/>
      <c r="O38" s="4"/>
      <c r="P38" s="4"/>
      <c r="Q38" s="4"/>
      <c r="R38" s="4"/>
      <c r="S38" s="342"/>
    </row>
    <row r="39" spans="1:19" ht="51" hidden="1" x14ac:dyDescent="0.25">
      <c r="A39" s="240">
        <v>6.3</v>
      </c>
      <c r="B39" s="102" t="s">
        <v>360</v>
      </c>
      <c r="C39" s="61" t="s">
        <v>416</v>
      </c>
      <c r="D39" s="57" t="s">
        <v>3015</v>
      </c>
      <c r="E39" s="61" t="s">
        <v>200</v>
      </c>
      <c r="F39" s="29">
        <v>288.61</v>
      </c>
      <c r="G39" s="31">
        <f t="shared" si="6"/>
        <v>0</v>
      </c>
      <c r="H39" s="29">
        <f t="shared" si="7"/>
        <v>0</v>
      </c>
      <c r="I39" s="313"/>
      <c r="J39" s="4"/>
      <c r="K39" s="4"/>
      <c r="L39" s="4"/>
      <c r="M39" s="4"/>
      <c r="N39" s="4"/>
      <c r="O39" s="4"/>
      <c r="P39" s="4"/>
      <c r="Q39" s="4"/>
      <c r="R39" s="4"/>
      <c r="S39" s="342"/>
    </row>
    <row r="40" spans="1:19" ht="51" hidden="1" x14ac:dyDescent="0.25">
      <c r="A40" s="240">
        <v>6.31</v>
      </c>
      <c r="B40" s="102" t="s">
        <v>361</v>
      </c>
      <c r="C40" s="61" t="s">
        <v>416</v>
      </c>
      <c r="D40" s="57" t="s">
        <v>3016</v>
      </c>
      <c r="E40" s="61" t="s">
        <v>414</v>
      </c>
      <c r="F40" s="29">
        <v>235.3</v>
      </c>
      <c r="G40" s="31">
        <f t="shared" si="6"/>
        <v>0</v>
      </c>
      <c r="H40" s="29">
        <f t="shared" si="7"/>
        <v>0</v>
      </c>
      <c r="I40" s="313"/>
      <c r="J40" s="4"/>
      <c r="K40" s="4"/>
      <c r="L40" s="4"/>
      <c r="M40" s="4"/>
      <c r="N40" s="4"/>
      <c r="O40" s="4"/>
      <c r="P40" s="4"/>
      <c r="Q40" s="4"/>
      <c r="R40" s="4"/>
      <c r="S40" s="342"/>
    </row>
    <row r="41" spans="1:19" ht="51" hidden="1" x14ac:dyDescent="0.25">
      <c r="A41" s="240">
        <v>6.32</v>
      </c>
      <c r="B41" s="102" t="s">
        <v>362</v>
      </c>
      <c r="C41" s="61" t="s">
        <v>416</v>
      </c>
      <c r="D41" s="57" t="s">
        <v>3017</v>
      </c>
      <c r="E41" s="61" t="s">
        <v>414</v>
      </c>
      <c r="F41" s="29">
        <v>312.36</v>
      </c>
      <c r="G41" s="31">
        <f t="shared" si="6"/>
        <v>0</v>
      </c>
      <c r="H41" s="29">
        <f t="shared" si="7"/>
        <v>0</v>
      </c>
      <c r="I41" s="313"/>
      <c r="J41" s="4"/>
      <c r="K41" s="4"/>
      <c r="L41" s="4"/>
      <c r="M41" s="4"/>
      <c r="N41" s="4"/>
      <c r="O41" s="4"/>
      <c r="P41" s="4"/>
      <c r="Q41" s="4"/>
      <c r="R41" s="4"/>
      <c r="S41" s="342"/>
    </row>
    <row r="42" spans="1:19" ht="51" hidden="1" x14ac:dyDescent="0.25">
      <c r="A42" s="240">
        <v>6.33</v>
      </c>
      <c r="B42" s="102" t="s">
        <v>363</v>
      </c>
      <c r="C42" s="61" t="s">
        <v>416</v>
      </c>
      <c r="D42" s="57" t="s">
        <v>3018</v>
      </c>
      <c r="E42" s="61" t="s">
        <v>200</v>
      </c>
      <c r="F42" s="29">
        <v>413.58</v>
      </c>
      <c r="G42" s="31">
        <f t="shared" si="6"/>
        <v>0</v>
      </c>
      <c r="H42" s="29">
        <f t="shared" si="7"/>
        <v>0</v>
      </c>
      <c r="I42" s="313"/>
      <c r="J42" s="4"/>
      <c r="K42" s="4"/>
      <c r="L42" s="4"/>
      <c r="M42" s="4"/>
      <c r="N42" s="4"/>
      <c r="O42" s="4"/>
      <c r="P42" s="4"/>
      <c r="Q42" s="4"/>
      <c r="R42" s="4"/>
      <c r="S42" s="342"/>
    </row>
    <row r="43" spans="1:19" ht="18.75" hidden="1" customHeight="1" x14ac:dyDescent="0.25">
      <c r="A43" s="240">
        <v>6.34</v>
      </c>
      <c r="B43" s="25"/>
      <c r="C43" s="115" t="s">
        <v>364</v>
      </c>
      <c r="D43" s="57"/>
      <c r="E43" s="61"/>
      <c r="F43" s="29"/>
      <c r="G43" s="31"/>
      <c r="H43" s="29"/>
      <c r="I43" s="313"/>
      <c r="J43" s="4"/>
      <c r="K43" s="4"/>
      <c r="L43" s="4"/>
      <c r="M43" s="4"/>
      <c r="N43" s="4"/>
      <c r="O43" s="4"/>
      <c r="P43" s="4"/>
      <c r="Q43" s="4"/>
      <c r="R43" s="4"/>
      <c r="S43" s="342"/>
    </row>
    <row r="44" spans="1:19" ht="51" hidden="1" x14ac:dyDescent="0.25">
      <c r="A44" s="240">
        <v>6.35</v>
      </c>
      <c r="B44" s="102" t="s">
        <v>365</v>
      </c>
      <c r="C44" s="61" t="s">
        <v>416</v>
      </c>
      <c r="D44" s="57" t="s">
        <v>3019</v>
      </c>
      <c r="E44" s="61" t="s">
        <v>414</v>
      </c>
      <c r="F44" s="29">
        <v>71.56</v>
      </c>
      <c r="G44" s="31">
        <f t="shared" ref="G44:G49" si="8">SUM(J44:S44)</f>
        <v>0</v>
      </c>
      <c r="H44" s="29">
        <f t="shared" ref="H44:H49" si="9">F44*G44</f>
        <v>0</v>
      </c>
      <c r="I44" s="313"/>
      <c r="J44" s="4"/>
      <c r="K44" s="4"/>
      <c r="L44" s="4"/>
      <c r="M44" s="4"/>
      <c r="N44" s="4"/>
      <c r="O44" s="4"/>
      <c r="P44" s="4"/>
      <c r="Q44" s="4"/>
      <c r="R44" s="4"/>
      <c r="S44" s="342"/>
    </row>
    <row r="45" spans="1:19" ht="51" hidden="1" x14ac:dyDescent="0.25">
      <c r="A45" s="240">
        <v>6.3599999999999897</v>
      </c>
      <c r="B45" s="102" t="s">
        <v>366</v>
      </c>
      <c r="C45" s="61" t="s">
        <v>416</v>
      </c>
      <c r="D45" s="57" t="s">
        <v>3020</v>
      </c>
      <c r="E45" s="61" t="s">
        <v>414</v>
      </c>
      <c r="F45" s="29">
        <v>94.59</v>
      </c>
      <c r="G45" s="31">
        <f t="shared" si="8"/>
        <v>0</v>
      </c>
      <c r="H45" s="29">
        <f t="shared" si="9"/>
        <v>0</v>
      </c>
      <c r="I45" s="313"/>
      <c r="J45" s="4"/>
      <c r="K45" s="4"/>
      <c r="L45" s="4"/>
      <c r="M45" s="4"/>
      <c r="N45" s="4"/>
      <c r="O45" s="4"/>
      <c r="P45" s="4"/>
      <c r="Q45" s="4"/>
      <c r="R45" s="4"/>
      <c r="S45" s="342"/>
    </row>
    <row r="46" spans="1:19" ht="51" hidden="1" x14ac:dyDescent="0.25">
      <c r="A46" s="240">
        <v>6.3699999999999903</v>
      </c>
      <c r="B46" s="102" t="s">
        <v>367</v>
      </c>
      <c r="C46" s="61" t="s">
        <v>416</v>
      </c>
      <c r="D46" s="57" t="s">
        <v>3021</v>
      </c>
      <c r="E46" s="61" t="s">
        <v>414</v>
      </c>
      <c r="F46" s="29">
        <v>126.84</v>
      </c>
      <c r="G46" s="31">
        <f t="shared" si="8"/>
        <v>0</v>
      </c>
      <c r="H46" s="29">
        <f t="shared" si="9"/>
        <v>0</v>
      </c>
      <c r="I46" s="313"/>
      <c r="J46" s="4"/>
      <c r="K46" s="4"/>
      <c r="L46" s="4"/>
      <c r="M46" s="4"/>
      <c r="N46" s="4"/>
      <c r="O46" s="4"/>
      <c r="P46" s="4"/>
      <c r="Q46" s="4"/>
      <c r="R46" s="4"/>
      <c r="S46" s="342"/>
    </row>
    <row r="47" spans="1:19" ht="51" hidden="1" x14ac:dyDescent="0.25">
      <c r="A47" s="240">
        <v>6.3799999999999901</v>
      </c>
      <c r="B47" s="102" t="s">
        <v>368</v>
      </c>
      <c r="C47" s="61" t="s">
        <v>416</v>
      </c>
      <c r="D47" s="57" t="s">
        <v>3022</v>
      </c>
      <c r="E47" s="61" t="s">
        <v>414</v>
      </c>
      <c r="F47" s="29">
        <v>66.040000000000006</v>
      </c>
      <c r="G47" s="31">
        <f t="shared" si="8"/>
        <v>0</v>
      </c>
      <c r="H47" s="29">
        <f t="shared" si="9"/>
        <v>0</v>
      </c>
      <c r="I47" s="313"/>
      <c r="J47" s="4"/>
      <c r="K47" s="4"/>
      <c r="L47" s="4"/>
      <c r="M47" s="4"/>
      <c r="N47" s="4"/>
      <c r="O47" s="4"/>
      <c r="P47" s="4"/>
      <c r="Q47" s="4"/>
      <c r="R47" s="4"/>
      <c r="S47" s="342"/>
    </row>
    <row r="48" spans="1:19" ht="51" hidden="1" x14ac:dyDescent="0.25">
      <c r="A48" s="240">
        <v>6.3899999999999899</v>
      </c>
      <c r="B48" s="102" t="s">
        <v>369</v>
      </c>
      <c r="C48" s="61" t="s">
        <v>416</v>
      </c>
      <c r="D48" s="57" t="s">
        <v>3023</v>
      </c>
      <c r="E48" s="61" t="s">
        <v>414</v>
      </c>
      <c r="F48" s="29">
        <v>107.75</v>
      </c>
      <c r="G48" s="31">
        <f t="shared" si="8"/>
        <v>0</v>
      </c>
      <c r="H48" s="29">
        <f t="shared" si="9"/>
        <v>0</v>
      </c>
      <c r="I48" s="313"/>
      <c r="J48" s="4"/>
      <c r="K48" s="4"/>
      <c r="L48" s="4"/>
      <c r="M48" s="4"/>
      <c r="N48" s="4"/>
      <c r="O48" s="4"/>
      <c r="P48" s="4"/>
      <c r="Q48" s="4"/>
      <c r="R48" s="4"/>
      <c r="S48" s="342"/>
    </row>
    <row r="49" spans="1:19" ht="51" hidden="1" x14ac:dyDescent="0.25">
      <c r="A49" s="240">
        <v>6.3999999999999897</v>
      </c>
      <c r="B49" s="102" t="s">
        <v>370</v>
      </c>
      <c r="C49" s="61" t="s">
        <v>416</v>
      </c>
      <c r="D49" s="57" t="s">
        <v>3024</v>
      </c>
      <c r="E49" s="61" t="s">
        <v>414</v>
      </c>
      <c r="F49" s="29">
        <v>151.78</v>
      </c>
      <c r="G49" s="31">
        <f t="shared" si="8"/>
        <v>0</v>
      </c>
      <c r="H49" s="29">
        <f t="shared" si="9"/>
        <v>0</v>
      </c>
      <c r="I49" s="313"/>
      <c r="J49" s="4"/>
      <c r="K49" s="4"/>
      <c r="L49" s="4"/>
      <c r="M49" s="4"/>
      <c r="N49" s="4"/>
      <c r="O49" s="4"/>
      <c r="P49" s="4"/>
      <c r="Q49" s="4"/>
      <c r="R49" s="4"/>
      <c r="S49" s="342"/>
    </row>
    <row r="50" spans="1:19" ht="18.75" hidden="1" customHeight="1" x14ac:dyDescent="0.25">
      <c r="A50" s="240">
        <v>6.4099999999999904</v>
      </c>
      <c r="B50" s="25"/>
      <c r="C50" s="115" t="s">
        <v>347</v>
      </c>
      <c r="D50" s="57"/>
      <c r="E50" s="61"/>
      <c r="F50" s="29"/>
      <c r="G50" s="31"/>
      <c r="H50" s="29"/>
      <c r="I50" s="313"/>
      <c r="J50" s="4"/>
      <c r="K50" s="4"/>
      <c r="L50" s="4"/>
      <c r="M50" s="4"/>
      <c r="N50" s="4"/>
      <c r="O50" s="4"/>
      <c r="P50" s="4"/>
      <c r="Q50" s="4"/>
      <c r="R50" s="4"/>
      <c r="S50" s="342"/>
    </row>
    <row r="51" spans="1:19" ht="51" hidden="1" x14ac:dyDescent="0.25">
      <c r="A51" s="240">
        <v>6.4199999999999902</v>
      </c>
      <c r="B51" s="102" t="s">
        <v>371</v>
      </c>
      <c r="C51" s="61" t="s">
        <v>416</v>
      </c>
      <c r="D51" s="57" t="s">
        <v>3004</v>
      </c>
      <c r="E51" s="61" t="s">
        <v>414</v>
      </c>
      <c r="F51" s="29">
        <v>54.13</v>
      </c>
      <c r="G51" s="31">
        <f t="shared" ref="G51:G56" si="10">SUM(J51:S51)</f>
        <v>0</v>
      </c>
      <c r="H51" s="29">
        <f t="shared" ref="H51:H56" si="11">F51*G51</f>
        <v>0</v>
      </c>
      <c r="I51" s="313"/>
      <c r="J51" s="4"/>
      <c r="K51" s="4"/>
      <c r="L51" s="4"/>
      <c r="M51" s="4"/>
      <c r="N51" s="4"/>
      <c r="O51" s="4"/>
      <c r="P51" s="4"/>
      <c r="Q51" s="4"/>
      <c r="R51" s="4"/>
      <c r="S51" s="342"/>
    </row>
    <row r="52" spans="1:19" ht="51" hidden="1" x14ac:dyDescent="0.25">
      <c r="A52" s="240">
        <v>6.4299999999999899</v>
      </c>
      <c r="B52" s="102" t="s">
        <v>372</v>
      </c>
      <c r="C52" s="61" t="s">
        <v>416</v>
      </c>
      <c r="D52" s="57" t="s">
        <v>3005</v>
      </c>
      <c r="E52" s="61" t="s">
        <v>415</v>
      </c>
      <c r="F52" s="29">
        <v>73.75</v>
      </c>
      <c r="G52" s="31">
        <f t="shared" si="10"/>
        <v>0</v>
      </c>
      <c r="H52" s="29">
        <f t="shared" si="11"/>
        <v>0</v>
      </c>
      <c r="I52" s="313"/>
      <c r="J52" s="4"/>
      <c r="K52" s="4"/>
      <c r="L52" s="4"/>
      <c r="M52" s="4"/>
      <c r="N52" s="4"/>
      <c r="O52" s="4"/>
      <c r="P52" s="4"/>
      <c r="Q52" s="4"/>
      <c r="R52" s="4"/>
      <c r="S52" s="342"/>
    </row>
    <row r="53" spans="1:19" ht="51" hidden="1" x14ac:dyDescent="0.25">
      <c r="A53" s="240">
        <v>6.4399999999999897</v>
      </c>
      <c r="B53" s="102" t="s">
        <v>373</v>
      </c>
      <c r="C53" s="61" t="s">
        <v>416</v>
      </c>
      <c r="D53" s="57" t="s">
        <v>3006</v>
      </c>
      <c r="E53" s="61" t="s">
        <v>200</v>
      </c>
      <c r="F53" s="29">
        <v>118.13</v>
      </c>
      <c r="G53" s="31">
        <f t="shared" si="10"/>
        <v>0</v>
      </c>
      <c r="H53" s="29">
        <f t="shared" si="11"/>
        <v>0</v>
      </c>
      <c r="I53" s="313"/>
      <c r="J53" s="4"/>
      <c r="K53" s="4"/>
      <c r="L53" s="4"/>
      <c r="M53" s="4"/>
      <c r="N53" s="4"/>
      <c r="O53" s="4"/>
      <c r="P53" s="4"/>
      <c r="Q53" s="4"/>
      <c r="R53" s="4"/>
      <c r="S53" s="342"/>
    </row>
    <row r="54" spans="1:19" ht="51" hidden="1" x14ac:dyDescent="0.25">
      <c r="A54" s="240">
        <v>6.4499999999999904</v>
      </c>
      <c r="B54" s="102" t="s">
        <v>374</v>
      </c>
      <c r="C54" s="61" t="s">
        <v>416</v>
      </c>
      <c r="D54" s="57" t="s">
        <v>3007</v>
      </c>
      <c r="E54" s="61" t="s">
        <v>414</v>
      </c>
      <c r="F54" s="29">
        <v>77.5</v>
      </c>
      <c r="G54" s="31">
        <f t="shared" si="10"/>
        <v>0</v>
      </c>
      <c r="H54" s="29">
        <f t="shared" si="11"/>
        <v>0</v>
      </c>
      <c r="I54" s="313"/>
      <c r="J54" s="4"/>
      <c r="K54" s="4"/>
      <c r="L54" s="4"/>
      <c r="M54" s="4"/>
      <c r="N54" s="4"/>
      <c r="O54" s="4"/>
      <c r="P54" s="4"/>
      <c r="Q54" s="4"/>
      <c r="R54" s="4"/>
      <c r="S54" s="342"/>
    </row>
    <row r="55" spans="1:19" ht="51" hidden="1" x14ac:dyDescent="0.25">
      <c r="A55" s="240">
        <v>6.4599999999999902</v>
      </c>
      <c r="B55" s="102" t="s">
        <v>375</v>
      </c>
      <c r="C55" s="61" t="s">
        <v>416</v>
      </c>
      <c r="D55" s="57" t="s">
        <v>3008</v>
      </c>
      <c r="E55" s="61" t="s">
        <v>414</v>
      </c>
      <c r="F55" s="29">
        <v>108</v>
      </c>
      <c r="G55" s="31">
        <f t="shared" si="10"/>
        <v>0</v>
      </c>
      <c r="H55" s="29">
        <f t="shared" si="11"/>
        <v>0</v>
      </c>
      <c r="I55" s="313"/>
      <c r="J55" s="4"/>
      <c r="K55" s="4"/>
      <c r="L55" s="4"/>
      <c r="M55" s="4"/>
      <c r="N55" s="4"/>
      <c r="O55" s="4"/>
      <c r="P55" s="4"/>
      <c r="Q55" s="4"/>
      <c r="R55" s="4"/>
      <c r="S55" s="342"/>
    </row>
    <row r="56" spans="1:19" ht="51" hidden="1" x14ac:dyDescent="0.25">
      <c r="A56" s="240">
        <v>6.46999999999999</v>
      </c>
      <c r="B56" s="102" t="s">
        <v>376</v>
      </c>
      <c r="C56" s="61" t="s">
        <v>416</v>
      </c>
      <c r="D56" s="57" t="s">
        <v>3009</v>
      </c>
      <c r="E56" s="61" t="s">
        <v>200</v>
      </c>
      <c r="F56" s="29">
        <v>160</v>
      </c>
      <c r="G56" s="31">
        <f t="shared" si="10"/>
        <v>0</v>
      </c>
      <c r="H56" s="29">
        <f t="shared" si="11"/>
        <v>0</v>
      </c>
      <c r="I56" s="313"/>
      <c r="J56" s="4"/>
      <c r="K56" s="4"/>
      <c r="L56" s="4"/>
      <c r="M56" s="4"/>
      <c r="N56" s="4"/>
      <c r="O56" s="4"/>
      <c r="P56" s="4"/>
      <c r="Q56" s="4"/>
      <c r="R56" s="4"/>
      <c r="S56" s="342"/>
    </row>
    <row r="57" spans="1:19" ht="18.75" hidden="1" customHeight="1" x14ac:dyDescent="0.25">
      <c r="A57" s="240">
        <v>6.4799999999999898</v>
      </c>
      <c r="B57" s="25"/>
      <c r="C57" s="115" t="s">
        <v>354</v>
      </c>
      <c r="D57" s="57"/>
      <c r="E57" s="61"/>
      <c r="F57" s="29"/>
      <c r="G57" s="31"/>
      <c r="H57" s="29"/>
      <c r="I57" s="313"/>
      <c r="J57" s="4"/>
      <c r="K57" s="4"/>
      <c r="L57" s="4"/>
      <c r="M57" s="4"/>
      <c r="N57" s="4"/>
      <c r="O57" s="4"/>
      <c r="P57" s="4"/>
      <c r="Q57" s="4"/>
      <c r="R57" s="4"/>
      <c r="S57" s="342"/>
    </row>
    <row r="58" spans="1:19" ht="51" hidden="1" x14ac:dyDescent="0.25">
      <c r="A58" s="240">
        <v>6.4899999999999904</v>
      </c>
      <c r="B58" s="102" t="s">
        <v>377</v>
      </c>
      <c r="C58" s="61" t="s">
        <v>416</v>
      </c>
      <c r="D58" s="57" t="s">
        <v>3010</v>
      </c>
      <c r="E58" s="61" t="s">
        <v>414</v>
      </c>
      <c r="F58" s="29">
        <v>81.430000000000007</v>
      </c>
      <c r="G58" s="31">
        <f t="shared" ref="G58:G66" si="12">SUM(J58:S58)</f>
        <v>0</v>
      </c>
      <c r="H58" s="29">
        <f t="shared" ref="H58:H66" si="13">F58*G58</f>
        <v>0</v>
      </c>
      <c r="I58" s="313"/>
      <c r="J58" s="4"/>
      <c r="K58" s="4"/>
      <c r="L58" s="4"/>
      <c r="M58" s="4"/>
      <c r="N58" s="4"/>
      <c r="O58" s="4"/>
      <c r="P58" s="4"/>
      <c r="Q58" s="4"/>
      <c r="R58" s="4"/>
      <c r="S58" s="342"/>
    </row>
    <row r="59" spans="1:19" ht="51" hidden="1" x14ac:dyDescent="0.25">
      <c r="A59" s="240">
        <v>6.4999999999999902</v>
      </c>
      <c r="B59" s="102" t="s">
        <v>378</v>
      </c>
      <c r="C59" s="61" t="s">
        <v>416</v>
      </c>
      <c r="D59" s="57" t="s">
        <v>3011</v>
      </c>
      <c r="E59" s="61" t="s">
        <v>414</v>
      </c>
      <c r="F59" s="29">
        <v>127.1</v>
      </c>
      <c r="G59" s="31">
        <f t="shared" si="12"/>
        <v>0</v>
      </c>
      <c r="H59" s="29">
        <f t="shared" si="13"/>
        <v>0</v>
      </c>
      <c r="I59" s="313"/>
      <c r="J59" s="4"/>
      <c r="K59" s="4"/>
      <c r="L59" s="4"/>
      <c r="M59" s="4"/>
      <c r="N59" s="4"/>
      <c r="O59" s="4"/>
      <c r="P59" s="4"/>
      <c r="Q59" s="4"/>
      <c r="R59" s="4"/>
      <c r="S59" s="342"/>
    </row>
    <row r="60" spans="1:19" ht="51" hidden="1" x14ac:dyDescent="0.25">
      <c r="A60" s="240">
        <v>6.50999999999999</v>
      </c>
      <c r="B60" s="102" t="s">
        <v>379</v>
      </c>
      <c r="C60" s="61" t="s">
        <v>416</v>
      </c>
      <c r="D60" s="57" t="s">
        <v>3012</v>
      </c>
      <c r="E60" s="61" t="s">
        <v>200</v>
      </c>
      <c r="F60" s="29">
        <v>161.21</v>
      </c>
      <c r="G60" s="31">
        <f t="shared" si="12"/>
        <v>0</v>
      </c>
      <c r="H60" s="29">
        <f t="shared" si="13"/>
        <v>0</v>
      </c>
      <c r="I60" s="313"/>
      <c r="J60" s="4"/>
      <c r="K60" s="4"/>
      <c r="L60" s="4"/>
      <c r="M60" s="4"/>
      <c r="N60" s="4"/>
      <c r="O60" s="4"/>
      <c r="P60" s="4"/>
      <c r="Q60" s="4"/>
      <c r="R60" s="4"/>
      <c r="S60" s="342"/>
    </row>
    <row r="61" spans="1:19" ht="51" hidden="1" x14ac:dyDescent="0.25">
      <c r="A61" s="240">
        <v>6.5199999999999898</v>
      </c>
      <c r="B61" s="102" t="s">
        <v>380</v>
      </c>
      <c r="C61" s="61" t="s">
        <v>416</v>
      </c>
      <c r="D61" s="57" t="s">
        <v>3013</v>
      </c>
      <c r="E61" s="61" t="s">
        <v>414</v>
      </c>
      <c r="F61" s="29">
        <v>132.6</v>
      </c>
      <c r="G61" s="31">
        <f t="shared" si="12"/>
        <v>0</v>
      </c>
      <c r="H61" s="29">
        <f t="shared" si="13"/>
        <v>0</v>
      </c>
      <c r="I61" s="313"/>
      <c r="J61" s="4"/>
      <c r="K61" s="4"/>
      <c r="L61" s="4"/>
      <c r="M61" s="4"/>
      <c r="N61" s="4"/>
      <c r="O61" s="4"/>
      <c r="P61" s="4"/>
      <c r="Q61" s="4"/>
      <c r="R61" s="4"/>
      <c r="S61" s="342"/>
    </row>
    <row r="62" spans="1:19" ht="51" hidden="1" x14ac:dyDescent="0.25">
      <c r="A62" s="240">
        <v>6.5299999999999896</v>
      </c>
      <c r="B62" s="102" t="s">
        <v>381</v>
      </c>
      <c r="C62" s="61" t="s">
        <v>416</v>
      </c>
      <c r="D62" s="57" t="s">
        <v>3014</v>
      </c>
      <c r="E62" s="61" t="s">
        <v>414</v>
      </c>
      <c r="F62" s="29">
        <v>195.5</v>
      </c>
      <c r="G62" s="31">
        <f t="shared" si="12"/>
        <v>0</v>
      </c>
      <c r="H62" s="29">
        <f t="shared" si="13"/>
        <v>0</v>
      </c>
      <c r="I62" s="313"/>
      <c r="J62" s="4"/>
      <c r="K62" s="4"/>
      <c r="L62" s="4"/>
      <c r="M62" s="4"/>
      <c r="N62" s="4"/>
      <c r="O62" s="4"/>
      <c r="P62" s="4"/>
      <c r="Q62" s="4"/>
      <c r="R62" s="4"/>
      <c r="S62" s="342"/>
    </row>
    <row r="63" spans="1:19" ht="51" hidden="1" x14ac:dyDescent="0.25">
      <c r="A63" s="240">
        <v>6.5399999999999903</v>
      </c>
      <c r="B63" s="102" t="s">
        <v>382</v>
      </c>
      <c r="C63" s="61" t="s">
        <v>416</v>
      </c>
      <c r="D63" s="57" t="s">
        <v>3015</v>
      </c>
      <c r="E63" s="61" t="s">
        <v>200</v>
      </c>
      <c r="F63" s="29">
        <v>252.73</v>
      </c>
      <c r="G63" s="31">
        <f t="shared" si="12"/>
        <v>0</v>
      </c>
      <c r="H63" s="29">
        <f t="shared" si="13"/>
        <v>0</v>
      </c>
      <c r="I63" s="313"/>
      <c r="J63" s="4"/>
      <c r="K63" s="4"/>
      <c r="L63" s="4"/>
      <c r="M63" s="4"/>
      <c r="N63" s="4"/>
      <c r="O63" s="4"/>
      <c r="P63" s="4"/>
      <c r="Q63" s="4"/>
      <c r="R63" s="4"/>
      <c r="S63" s="342"/>
    </row>
    <row r="64" spans="1:19" ht="51" hidden="1" x14ac:dyDescent="0.25">
      <c r="A64" s="240">
        <v>6.5499999999999901</v>
      </c>
      <c r="B64" s="102" t="s">
        <v>383</v>
      </c>
      <c r="C64" s="61" t="s">
        <v>416</v>
      </c>
      <c r="D64" s="57" t="s">
        <v>3016</v>
      </c>
      <c r="E64" s="61" t="s">
        <v>414</v>
      </c>
      <c r="F64" s="29">
        <v>226.13</v>
      </c>
      <c r="G64" s="31">
        <f t="shared" si="12"/>
        <v>0</v>
      </c>
      <c r="H64" s="29">
        <f t="shared" si="13"/>
        <v>0</v>
      </c>
      <c r="I64" s="313"/>
      <c r="J64" s="4"/>
      <c r="K64" s="4"/>
      <c r="L64" s="4"/>
      <c r="M64" s="4"/>
      <c r="N64" s="4"/>
      <c r="O64" s="4"/>
      <c r="P64" s="4"/>
      <c r="Q64" s="4"/>
      <c r="R64" s="4"/>
      <c r="S64" s="342"/>
    </row>
    <row r="65" spans="1:19" ht="51" hidden="1" x14ac:dyDescent="0.25">
      <c r="A65" s="240">
        <v>6.5599999999999898</v>
      </c>
      <c r="B65" s="102" t="s">
        <v>384</v>
      </c>
      <c r="C65" s="61" t="s">
        <v>416</v>
      </c>
      <c r="D65" s="57" t="s">
        <v>3017</v>
      </c>
      <c r="E65" s="61" t="s">
        <v>414</v>
      </c>
      <c r="F65" s="29">
        <v>251.66</v>
      </c>
      <c r="G65" s="31">
        <f t="shared" si="12"/>
        <v>0</v>
      </c>
      <c r="H65" s="29">
        <f t="shared" si="13"/>
        <v>0</v>
      </c>
      <c r="I65" s="313"/>
      <c r="J65" s="4"/>
      <c r="K65" s="4"/>
      <c r="L65" s="4"/>
      <c r="M65" s="4"/>
      <c r="N65" s="4"/>
      <c r="O65" s="4"/>
      <c r="P65" s="4"/>
      <c r="Q65" s="4"/>
      <c r="R65" s="4"/>
      <c r="S65" s="342"/>
    </row>
    <row r="66" spans="1:19" ht="51" hidden="1" x14ac:dyDescent="0.25">
      <c r="A66" s="240">
        <v>6.5699999999999896</v>
      </c>
      <c r="B66" s="102" t="s">
        <v>385</v>
      </c>
      <c r="C66" s="61" t="s">
        <v>416</v>
      </c>
      <c r="D66" s="57" t="s">
        <v>3018</v>
      </c>
      <c r="E66" s="61" t="s">
        <v>200</v>
      </c>
      <c r="F66" s="29">
        <v>375.38</v>
      </c>
      <c r="G66" s="31">
        <f t="shared" si="12"/>
        <v>0</v>
      </c>
      <c r="H66" s="29">
        <f t="shared" si="13"/>
        <v>0</v>
      </c>
      <c r="I66" s="313"/>
      <c r="J66" s="4"/>
      <c r="K66" s="4"/>
      <c r="L66" s="4"/>
      <c r="M66" s="4"/>
      <c r="N66" s="4"/>
      <c r="O66" s="4"/>
      <c r="P66" s="4"/>
      <c r="Q66" s="4"/>
      <c r="R66" s="4"/>
      <c r="S66" s="342"/>
    </row>
    <row r="67" spans="1:19" ht="18.75" hidden="1" customHeight="1" x14ac:dyDescent="0.25">
      <c r="A67" s="240">
        <v>6.5799999999999903</v>
      </c>
      <c r="B67" s="25"/>
      <c r="C67" s="115" t="s">
        <v>386</v>
      </c>
      <c r="D67" s="57"/>
      <c r="E67" s="61"/>
      <c r="F67" s="29"/>
      <c r="G67" s="31"/>
      <c r="H67" s="29"/>
      <c r="I67" s="313"/>
      <c r="J67" s="4"/>
      <c r="K67" s="4"/>
      <c r="L67" s="4"/>
      <c r="M67" s="4"/>
      <c r="N67" s="4"/>
      <c r="O67" s="4"/>
      <c r="P67" s="4"/>
      <c r="Q67" s="4"/>
      <c r="R67" s="4"/>
      <c r="S67" s="342"/>
    </row>
    <row r="68" spans="1:19" ht="51" hidden="1" x14ac:dyDescent="0.25">
      <c r="A68" s="240">
        <v>6.5899999999999901</v>
      </c>
      <c r="B68" s="102" t="s">
        <v>387</v>
      </c>
      <c r="C68" s="61" t="s">
        <v>416</v>
      </c>
      <c r="D68" s="57" t="s">
        <v>3025</v>
      </c>
      <c r="E68" s="61" t="s">
        <v>414</v>
      </c>
      <c r="F68" s="29">
        <v>61.78</v>
      </c>
      <c r="G68" s="31">
        <f t="shared" ref="G68:G73" si="14">SUM(J68:S68)</f>
        <v>0</v>
      </c>
      <c r="H68" s="29">
        <f t="shared" ref="H68:H73" si="15">F68*G68</f>
        <v>0</v>
      </c>
      <c r="I68" s="313"/>
      <c r="J68" s="4"/>
      <c r="K68" s="4"/>
      <c r="L68" s="4"/>
      <c r="M68" s="4"/>
      <c r="N68" s="4"/>
      <c r="O68" s="4"/>
      <c r="P68" s="4"/>
      <c r="Q68" s="4"/>
      <c r="R68" s="4"/>
      <c r="S68" s="342"/>
    </row>
    <row r="69" spans="1:19" ht="51" hidden="1" x14ac:dyDescent="0.25">
      <c r="A69" s="240">
        <v>6.5999999999999899</v>
      </c>
      <c r="B69" s="102" t="s">
        <v>388</v>
      </c>
      <c r="C69" s="61" t="s">
        <v>416</v>
      </c>
      <c r="D69" s="57" t="s">
        <v>3026</v>
      </c>
      <c r="E69" s="61" t="s">
        <v>414</v>
      </c>
      <c r="F69" s="29">
        <v>76.84</v>
      </c>
      <c r="G69" s="31">
        <f t="shared" si="14"/>
        <v>0</v>
      </c>
      <c r="H69" s="29">
        <f t="shared" si="15"/>
        <v>0</v>
      </c>
      <c r="I69" s="313"/>
      <c r="J69" s="4"/>
      <c r="K69" s="4"/>
      <c r="L69" s="4"/>
      <c r="M69" s="4"/>
      <c r="N69" s="4"/>
      <c r="O69" s="4"/>
      <c r="P69" s="4"/>
      <c r="Q69" s="4"/>
      <c r="R69" s="4"/>
      <c r="S69" s="342"/>
    </row>
    <row r="70" spans="1:19" ht="51" hidden="1" x14ac:dyDescent="0.25">
      <c r="A70" s="240">
        <v>6.6099999999999897</v>
      </c>
      <c r="B70" s="102" t="s">
        <v>389</v>
      </c>
      <c r="C70" s="61" t="s">
        <v>416</v>
      </c>
      <c r="D70" s="57" t="s">
        <v>3027</v>
      </c>
      <c r="E70" s="61" t="s">
        <v>414</v>
      </c>
      <c r="F70" s="29">
        <v>103.6</v>
      </c>
      <c r="G70" s="31">
        <f t="shared" si="14"/>
        <v>0</v>
      </c>
      <c r="H70" s="29">
        <f t="shared" si="15"/>
        <v>0</v>
      </c>
      <c r="I70" s="313"/>
      <c r="J70" s="4"/>
      <c r="K70" s="4"/>
      <c r="L70" s="4"/>
      <c r="M70" s="4"/>
      <c r="N70" s="4"/>
      <c r="O70" s="4"/>
      <c r="P70" s="4"/>
      <c r="Q70" s="4"/>
      <c r="R70" s="4"/>
      <c r="S70" s="342"/>
    </row>
    <row r="71" spans="1:19" ht="51" hidden="1" x14ac:dyDescent="0.25">
      <c r="A71" s="240">
        <v>6.6199999999999903</v>
      </c>
      <c r="B71" s="102" t="s">
        <v>390</v>
      </c>
      <c r="C71" s="61" t="s">
        <v>416</v>
      </c>
      <c r="D71" s="57" t="s">
        <v>3028</v>
      </c>
      <c r="E71" s="61" t="s">
        <v>414</v>
      </c>
      <c r="F71" s="29">
        <v>83.09</v>
      </c>
      <c r="G71" s="31">
        <f t="shared" si="14"/>
        <v>0</v>
      </c>
      <c r="H71" s="29">
        <f t="shared" si="15"/>
        <v>0</v>
      </c>
      <c r="I71" s="313"/>
      <c r="J71" s="4"/>
      <c r="K71" s="4"/>
      <c r="L71" s="4"/>
      <c r="M71" s="4"/>
      <c r="N71" s="4"/>
      <c r="O71" s="4"/>
      <c r="P71" s="4"/>
      <c r="Q71" s="4"/>
      <c r="R71" s="4"/>
      <c r="S71" s="342"/>
    </row>
    <row r="72" spans="1:19" ht="51" hidden="1" x14ac:dyDescent="0.25">
      <c r="A72" s="240">
        <v>6.6299999999999901</v>
      </c>
      <c r="B72" s="102" t="s">
        <v>391</v>
      </c>
      <c r="C72" s="61" t="s">
        <v>416</v>
      </c>
      <c r="D72" s="57" t="s">
        <v>3029</v>
      </c>
      <c r="E72" s="61" t="s">
        <v>414</v>
      </c>
      <c r="F72" s="29">
        <v>104.19</v>
      </c>
      <c r="G72" s="31">
        <f t="shared" si="14"/>
        <v>0</v>
      </c>
      <c r="H72" s="29">
        <f t="shared" si="15"/>
        <v>0</v>
      </c>
      <c r="I72" s="313"/>
      <c r="J72" s="4"/>
      <c r="K72" s="4"/>
      <c r="L72" s="4"/>
      <c r="M72" s="4"/>
      <c r="N72" s="4"/>
      <c r="O72" s="4"/>
      <c r="P72" s="4"/>
      <c r="Q72" s="4"/>
      <c r="R72" s="4"/>
      <c r="S72" s="342"/>
    </row>
    <row r="73" spans="1:19" ht="51" hidden="1" x14ac:dyDescent="0.25">
      <c r="A73" s="240">
        <v>6.6399999999999899</v>
      </c>
      <c r="B73" s="102" t="s">
        <v>392</v>
      </c>
      <c r="C73" s="61" t="s">
        <v>416</v>
      </c>
      <c r="D73" s="57" t="s">
        <v>3030</v>
      </c>
      <c r="E73" s="61" t="s">
        <v>414</v>
      </c>
      <c r="F73" s="29">
        <v>139.77000000000001</v>
      </c>
      <c r="G73" s="31">
        <f t="shared" si="14"/>
        <v>0</v>
      </c>
      <c r="H73" s="29">
        <f t="shared" si="15"/>
        <v>0</v>
      </c>
      <c r="I73" s="313"/>
      <c r="J73" s="4"/>
      <c r="K73" s="4"/>
      <c r="L73" s="4"/>
      <c r="M73" s="4"/>
      <c r="N73" s="4"/>
      <c r="O73" s="4"/>
      <c r="P73" s="4"/>
      <c r="Q73" s="4"/>
      <c r="R73" s="4"/>
      <c r="S73" s="342"/>
    </row>
    <row r="74" spans="1:19" ht="18.75" hidden="1" customHeight="1" x14ac:dyDescent="0.25">
      <c r="A74" s="240">
        <v>6.6499999999999897</v>
      </c>
      <c r="B74" s="25"/>
      <c r="C74" s="115" t="s">
        <v>347</v>
      </c>
      <c r="D74" s="57"/>
      <c r="E74" s="61"/>
      <c r="F74" s="29"/>
      <c r="G74" s="31"/>
      <c r="H74" s="29"/>
      <c r="I74" s="313"/>
      <c r="J74" s="4"/>
      <c r="K74" s="4"/>
      <c r="L74" s="4"/>
      <c r="M74" s="4"/>
      <c r="N74" s="4"/>
      <c r="O74" s="4"/>
      <c r="P74" s="4"/>
      <c r="Q74" s="4"/>
      <c r="R74" s="4"/>
      <c r="S74" s="342"/>
    </row>
    <row r="75" spans="1:19" ht="51" hidden="1" x14ac:dyDescent="0.25">
      <c r="A75" s="240">
        <v>6.6599999999999904</v>
      </c>
      <c r="B75" s="102" t="s">
        <v>393</v>
      </c>
      <c r="C75" s="61" t="s">
        <v>416</v>
      </c>
      <c r="D75" s="57" t="s">
        <v>3004</v>
      </c>
      <c r="E75" s="61" t="s">
        <v>414</v>
      </c>
      <c r="F75" s="29">
        <v>48.21</v>
      </c>
      <c r="G75" s="31">
        <f t="shared" ref="G75:G80" si="16">SUM(J75:S75)</f>
        <v>0</v>
      </c>
      <c r="H75" s="29">
        <f t="shared" ref="H75:H80" si="17">F75*G75</f>
        <v>0</v>
      </c>
      <c r="I75" s="313"/>
      <c r="J75" s="4"/>
      <c r="K75" s="4"/>
      <c r="L75" s="4"/>
      <c r="M75" s="4"/>
      <c r="N75" s="4"/>
      <c r="O75" s="4"/>
      <c r="P75" s="4"/>
      <c r="Q75" s="4"/>
      <c r="R75" s="4"/>
      <c r="S75" s="342"/>
    </row>
    <row r="76" spans="1:19" ht="51" hidden="1" x14ac:dyDescent="0.25">
      <c r="A76" s="240">
        <v>6.6699999999999902</v>
      </c>
      <c r="B76" s="102" t="s">
        <v>394</v>
      </c>
      <c r="C76" s="61" t="s">
        <v>416</v>
      </c>
      <c r="D76" s="57" t="s">
        <v>3005</v>
      </c>
      <c r="E76" s="61" t="s">
        <v>415</v>
      </c>
      <c r="F76" s="29">
        <v>69.91</v>
      </c>
      <c r="G76" s="31">
        <f t="shared" si="16"/>
        <v>0</v>
      </c>
      <c r="H76" s="29">
        <f t="shared" si="17"/>
        <v>0</v>
      </c>
      <c r="I76" s="313"/>
      <c r="J76" s="4"/>
      <c r="K76" s="4"/>
      <c r="L76" s="4"/>
      <c r="M76" s="4"/>
      <c r="N76" s="4"/>
      <c r="O76" s="4"/>
      <c r="P76" s="4"/>
      <c r="Q76" s="4"/>
      <c r="R76" s="4"/>
      <c r="S76" s="342"/>
    </row>
    <row r="77" spans="1:19" ht="51" hidden="1" x14ac:dyDescent="0.25">
      <c r="A77" s="240">
        <v>6.6799999999999899</v>
      </c>
      <c r="B77" s="102" t="s">
        <v>395</v>
      </c>
      <c r="C77" s="61" t="s">
        <v>416</v>
      </c>
      <c r="D77" s="57" t="s">
        <v>3006</v>
      </c>
      <c r="E77" s="61" t="s">
        <v>200</v>
      </c>
      <c r="F77" s="29">
        <v>108.48</v>
      </c>
      <c r="G77" s="31">
        <f t="shared" si="16"/>
        <v>0</v>
      </c>
      <c r="H77" s="29">
        <f t="shared" si="17"/>
        <v>0</v>
      </c>
      <c r="I77" s="313"/>
      <c r="J77" s="4"/>
      <c r="K77" s="4"/>
      <c r="L77" s="4"/>
      <c r="M77" s="4"/>
      <c r="N77" s="4"/>
      <c r="O77" s="4"/>
      <c r="P77" s="4"/>
      <c r="Q77" s="4"/>
      <c r="R77" s="4"/>
      <c r="S77" s="342"/>
    </row>
    <row r="78" spans="1:19" ht="51" hidden="1" x14ac:dyDescent="0.25">
      <c r="A78" s="240">
        <v>6.6899999999999897</v>
      </c>
      <c r="B78" s="102" t="s">
        <v>396</v>
      </c>
      <c r="C78" s="61" t="s">
        <v>416</v>
      </c>
      <c r="D78" s="57" t="s">
        <v>3007</v>
      </c>
      <c r="E78" s="61" t="s">
        <v>414</v>
      </c>
      <c r="F78" s="29">
        <v>72.41</v>
      </c>
      <c r="G78" s="31">
        <f t="shared" si="16"/>
        <v>0</v>
      </c>
      <c r="H78" s="29">
        <f t="shared" si="17"/>
        <v>0</v>
      </c>
      <c r="I78" s="313"/>
      <c r="J78" s="4"/>
      <c r="K78" s="4"/>
      <c r="L78" s="4"/>
      <c r="M78" s="4"/>
      <c r="N78" s="4"/>
      <c r="O78" s="4"/>
      <c r="P78" s="4"/>
      <c r="Q78" s="4"/>
      <c r="R78" s="4"/>
      <c r="S78" s="342"/>
    </row>
    <row r="79" spans="1:19" ht="51" hidden="1" x14ac:dyDescent="0.25">
      <c r="A79" s="240">
        <v>6.6999999999999904</v>
      </c>
      <c r="B79" s="102" t="s">
        <v>397</v>
      </c>
      <c r="C79" s="61" t="s">
        <v>416</v>
      </c>
      <c r="D79" s="57" t="s">
        <v>3008</v>
      </c>
      <c r="E79" s="61" t="s">
        <v>414</v>
      </c>
      <c r="F79" s="29">
        <v>105.93</v>
      </c>
      <c r="G79" s="31">
        <f t="shared" si="16"/>
        <v>0</v>
      </c>
      <c r="H79" s="29">
        <f t="shared" si="17"/>
        <v>0</v>
      </c>
      <c r="I79" s="313"/>
      <c r="J79" s="4"/>
      <c r="K79" s="4"/>
      <c r="L79" s="4"/>
      <c r="M79" s="4"/>
      <c r="N79" s="4"/>
      <c r="O79" s="4"/>
      <c r="P79" s="4"/>
      <c r="Q79" s="4"/>
      <c r="R79" s="4"/>
      <c r="S79" s="342"/>
    </row>
    <row r="80" spans="1:19" ht="51" hidden="1" x14ac:dyDescent="0.25">
      <c r="A80" s="240">
        <v>6.7099999999999902</v>
      </c>
      <c r="B80" s="102" t="s">
        <v>398</v>
      </c>
      <c r="C80" s="61" t="s">
        <v>416</v>
      </c>
      <c r="D80" s="57" t="s">
        <v>3009</v>
      </c>
      <c r="E80" s="61" t="s">
        <v>200</v>
      </c>
      <c r="F80" s="29">
        <v>149.44</v>
      </c>
      <c r="G80" s="31">
        <f t="shared" si="16"/>
        <v>0</v>
      </c>
      <c r="H80" s="29">
        <f t="shared" si="17"/>
        <v>0</v>
      </c>
      <c r="I80" s="313"/>
      <c r="J80" s="4"/>
      <c r="K80" s="4"/>
      <c r="L80" s="4"/>
      <c r="M80" s="4"/>
      <c r="N80" s="4"/>
      <c r="O80" s="4"/>
      <c r="P80" s="4"/>
      <c r="Q80" s="4"/>
      <c r="R80" s="4"/>
      <c r="S80" s="342"/>
    </row>
    <row r="81" spans="1:61" ht="18.75" hidden="1" customHeight="1" x14ac:dyDescent="0.25">
      <c r="A81" s="240">
        <v>6.71999999999999</v>
      </c>
      <c r="B81" s="25"/>
      <c r="C81" s="115" t="s">
        <v>354</v>
      </c>
      <c r="D81" s="57"/>
      <c r="E81" s="61"/>
      <c r="F81" s="29"/>
      <c r="G81" s="31"/>
      <c r="H81" s="29"/>
      <c r="I81" s="313"/>
      <c r="J81" s="4"/>
      <c r="K81" s="4"/>
      <c r="L81" s="4"/>
      <c r="M81" s="4"/>
      <c r="N81" s="4"/>
      <c r="O81" s="4"/>
      <c r="P81" s="4"/>
      <c r="Q81" s="4"/>
      <c r="R81" s="4"/>
      <c r="S81" s="342"/>
    </row>
    <row r="82" spans="1:61" ht="51" hidden="1" x14ac:dyDescent="0.25">
      <c r="A82" s="240">
        <v>6.7299999999999898</v>
      </c>
      <c r="B82" s="102" t="s">
        <v>399</v>
      </c>
      <c r="C82" s="61" t="s">
        <v>416</v>
      </c>
      <c r="D82" s="57" t="s">
        <v>3010</v>
      </c>
      <c r="E82" s="61" t="s">
        <v>414</v>
      </c>
      <c r="F82" s="29">
        <v>78.62</v>
      </c>
      <c r="G82" s="31">
        <f t="shared" ref="G82:G90" si="18">SUM(J82:S82)</f>
        <v>0</v>
      </c>
      <c r="H82" s="29">
        <f t="shared" ref="H82:H90" si="19">F82*G82</f>
        <v>0</v>
      </c>
      <c r="I82" s="313"/>
      <c r="J82" s="4"/>
      <c r="K82" s="4"/>
      <c r="L82" s="4"/>
      <c r="M82" s="4"/>
      <c r="N82" s="4"/>
      <c r="O82" s="4"/>
      <c r="P82" s="4"/>
      <c r="Q82" s="4"/>
      <c r="R82" s="4"/>
      <c r="S82" s="342"/>
    </row>
    <row r="83" spans="1:61" ht="51" hidden="1" x14ac:dyDescent="0.25">
      <c r="A83" s="240">
        <v>6.7399999999999904</v>
      </c>
      <c r="B83" s="102" t="s">
        <v>400</v>
      </c>
      <c r="C83" s="61" t="s">
        <v>416</v>
      </c>
      <c r="D83" s="57" t="s">
        <v>3011</v>
      </c>
      <c r="E83" s="61" t="s">
        <v>414</v>
      </c>
      <c r="F83" s="29">
        <v>123.38</v>
      </c>
      <c r="G83" s="31">
        <f t="shared" si="18"/>
        <v>0</v>
      </c>
      <c r="H83" s="29">
        <f t="shared" si="19"/>
        <v>0</v>
      </c>
      <c r="I83" s="313"/>
      <c r="J83" s="4"/>
      <c r="K83" s="4"/>
      <c r="L83" s="4"/>
      <c r="M83" s="4"/>
      <c r="N83" s="4"/>
      <c r="O83" s="4"/>
      <c r="P83" s="4"/>
      <c r="Q83" s="4"/>
      <c r="R83" s="4"/>
      <c r="S83" s="342"/>
    </row>
    <row r="84" spans="1:61" ht="51" hidden="1" x14ac:dyDescent="0.25">
      <c r="A84" s="240">
        <v>6.7499999999999902</v>
      </c>
      <c r="B84" s="102" t="s">
        <v>401</v>
      </c>
      <c r="C84" s="61" t="s">
        <v>416</v>
      </c>
      <c r="D84" s="57" t="s">
        <v>3012</v>
      </c>
      <c r="E84" s="61" t="s">
        <v>200</v>
      </c>
      <c r="F84" s="29">
        <v>156.24</v>
      </c>
      <c r="G84" s="31">
        <f t="shared" si="18"/>
        <v>0</v>
      </c>
      <c r="H84" s="29">
        <f t="shared" si="19"/>
        <v>0</v>
      </c>
      <c r="I84" s="313"/>
      <c r="J84" s="4"/>
      <c r="K84" s="4"/>
      <c r="L84" s="4"/>
      <c r="M84" s="4"/>
      <c r="N84" s="4"/>
      <c r="O84" s="4"/>
      <c r="P84" s="4"/>
      <c r="Q84" s="4"/>
      <c r="R84" s="4"/>
      <c r="S84" s="342"/>
    </row>
    <row r="85" spans="1:61" ht="51" hidden="1" x14ac:dyDescent="0.25">
      <c r="A85" s="240">
        <v>6.75999999999999</v>
      </c>
      <c r="B85" s="102" t="s">
        <v>402</v>
      </c>
      <c r="C85" s="61" t="s">
        <v>416</v>
      </c>
      <c r="D85" s="57" t="s">
        <v>3013</v>
      </c>
      <c r="E85" s="61" t="s">
        <v>414</v>
      </c>
      <c r="F85" s="29">
        <v>126.72</v>
      </c>
      <c r="G85" s="31">
        <f t="shared" si="18"/>
        <v>0</v>
      </c>
      <c r="H85" s="29">
        <f t="shared" si="19"/>
        <v>0</v>
      </c>
      <c r="I85" s="313"/>
      <c r="J85" s="4"/>
      <c r="K85" s="4"/>
      <c r="L85" s="4"/>
      <c r="M85" s="4"/>
      <c r="N85" s="4"/>
      <c r="O85" s="4"/>
      <c r="P85" s="4"/>
      <c r="Q85" s="4"/>
      <c r="R85" s="4"/>
      <c r="S85" s="342"/>
    </row>
    <row r="86" spans="1:61" ht="51" hidden="1" x14ac:dyDescent="0.25">
      <c r="A86" s="240">
        <v>6.7699999999999898</v>
      </c>
      <c r="B86" s="102" t="s">
        <v>403</v>
      </c>
      <c r="C86" s="61" t="s">
        <v>416</v>
      </c>
      <c r="D86" s="57" t="s">
        <v>3014</v>
      </c>
      <c r="E86" s="61" t="s">
        <v>414</v>
      </c>
      <c r="F86" s="29">
        <v>187.88</v>
      </c>
      <c r="G86" s="31">
        <f t="shared" si="18"/>
        <v>0</v>
      </c>
      <c r="H86" s="29">
        <f t="shared" si="19"/>
        <v>0</v>
      </c>
      <c r="I86" s="313"/>
      <c r="J86" s="4"/>
      <c r="K86" s="4"/>
      <c r="L86" s="4"/>
      <c r="M86" s="4"/>
      <c r="N86" s="4"/>
      <c r="O86" s="4"/>
      <c r="P86" s="4"/>
      <c r="Q86" s="4"/>
      <c r="R86" s="4"/>
      <c r="S86" s="342"/>
    </row>
    <row r="87" spans="1:61" ht="51" hidden="1" x14ac:dyDescent="0.25">
      <c r="A87" s="240">
        <v>6.7799999999999896</v>
      </c>
      <c r="B87" s="102" t="s">
        <v>404</v>
      </c>
      <c r="C87" s="61" t="s">
        <v>416</v>
      </c>
      <c r="D87" s="57" t="s">
        <v>3015</v>
      </c>
      <c r="E87" s="61" t="s">
        <v>200</v>
      </c>
      <c r="F87" s="29">
        <v>242.87</v>
      </c>
      <c r="G87" s="31">
        <f t="shared" si="18"/>
        <v>0</v>
      </c>
      <c r="H87" s="29">
        <f t="shared" si="19"/>
        <v>0</v>
      </c>
      <c r="I87" s="313"/>
      <c r="J87" s="4"/>
      <c r="K87" s="4"/>
      <c r="L87" s="4"/>
      <c r="M87" s="4"/>
      <c r="N87" s="4"/>
      <c r="O87" s="4"/>
      <c r="P87" s="4"/>
      <c r="Q87" s="4"/>
      <c r="R87" s="4"/>
      <c r="S87" s="342"/>
    </row>
    <row r="88" spans="1:61" ht="51" hidden="1" x14ac:dyDescent="0.25">
      <c r="A88" s="240">
        <v>6.7899999999999903</v>
      </c>
      <c r="B88" s="102" t="s">
        <v>405</v>
      </c>
      <c r="C88" s="61" t="s">
        <v>416</v>
      </c>
      <c r="D88" s="57" t="s">
        <v>3016</v>
      </c>
      <c r="E88" s="61" t="s">
        <v>414</v>
      </c>
      <c r="F88" s="29">
        <v>217.73</v>
      </c>
      <c r="G88" s="31">
        <f t="shared" si="18"/>
        <v>0</v>
      </c>
      <c r="H88" s="29">
        <f t="shared" si="19"/>
        <v>0</v>
      </c>
      <c r="I88" s="313"/>
      <c r="J88" s="4"/>
      <c r="K88" s="4"/>
      <c r="L88" s="4"/>
      <c r="M88" s="4"/>
      <c r="N88" s="4"/>
      <c r="O88" s="4"/>
      <c r="P88" s="4"/>
      <c r="Q88" s="4"/>
      <c r="R88" s="4"/>
      <c r="S88" s="342"/>
    </row>
    <row r="89" spans="1:61" ht="51" hidden="1" x14ac:dyDescent="0.25">
      <c r="A89" s="240">
        <v>6.7999999999999901</v>
      </c>
      <c r="B89" s="102" t="s">
        <v>406</v>
      </c>
      <c r="C89" s="61" t="s">
        <v>416</v>
      </c>
      <c r="D89" s="57" t="s">
        <v>3017</v>
      </c>
      <c r="E89" s="61" t="s">
        <v>414</v>
      </c>
      <c r="F89" s="29">
        <v>241.84</v>
      </c>
      <c r="G89" s="31">
        <f t="shared" si="18"/>
        <v>0</v>
      </c>
      <c r="H89" s="29">
        <f t="shared" si="19"/>
        <v>0</v>
      </c>
      <c r="I89" s="313"/>
      <c r="J89" s="4"/>
      <c r="K89" s="4"/>
      <c r="L89" s="4"/>
      <c r="M89" s="4"/>
      <c r="N89" s="4"/>
      <c r="O89" s="4"/>
      <c r="P89" s="4"/>
      <c r="Q89" s="4"/>
      <c r="R89" s="4"/>
      <c r="S89" s="342"/>
    </row>
    <row r="90" spans="1:61" ht="51" hidden="1" x14ac:dyDescent="0.25">
      <c r="A90" s="240">
        <v>6.8099999999999898</v>
      </c>
      <c r="B90" s="102" t="s">
        <v>407</v>
      </c>
      <c r="C90" s="61" t="s">
        <v>416</v>
      </c>
      <c r="D90" s="57" t="s">
        <v>3018</v>
      </c>
      <c r="E90" s="61" t="s">
        <v>200</v>
      </c>
      <c r="F90" s="29">
        <v>362.51</v>
      </c>
      <c r="G90" s="31">
        <f t="shared" si="18"/>
        <v>0</v>
      </c>
      <c r="H90" s="29">
        <f t="shared" si="19"/>
        <v>0</v>
      </c>
      <c r="I90" s="313"/>
      <c r="J90" s="4"/>
      <c r="K90" s="4"/>
      <c r="L90" s="4"/>
      <c r="M90" s="4"/>
      <c r="N90" s="4"/>
      <c r="O90" s="4"/>
      <c r="P90" s="4"/>
      <c r="Q90" s="4"/>
      <c r="R90" s="4"/>
      <c r="S90" s="342"/>
    </row>
    <row r="91" spans="1:61" s="5" customFormat="1" ht="18.75" customHeight="1" x14ac:dyDescent="0.25">
      <c r="A91" s="265"/>
      <c r="B91" s="265"/>
      <c r="C91" s="94" t="s">
        <v>16</v>
      </c>
      <c r="D91" s="106"/>
      <c r="E91" s="96"/>
      <c r="F91" s="97"/>
      <c r="G91" s="98"/>
      <c r="H91" s="99"/>
      <c r="I91" s="311"/>
      <c r="J91" s="100"/>
      <c r="K91" s="100"/>
      <c r="L91" s="100"/>
      <c r="M91" s="100"/>
      <c r="N91" s="100"/>
      <c r="O91" s="100"/>
      <c r="P91" s="100"/>
      <c r="Q91" s="100"/>
      <c r="R91" s="100"/>
      <c r="S91" s="340"/>
      <c r="T91" s="9"/>
      <c r="U91" s="9"/>
      <c r="V91" s="9"/>
      <c r="W91" s="9"/>
      <c r="X91" s="9"/>
      <c r="Y91" s="9"/>
      <c r="Z91" s="9"/>
      <c r="AA91" s="9"/>
      <c r="AB91" s="9"/>
      <c r="AC91" s="9"/>
      <c r="AD91" s="9"/>
      <c r="AE91" s="9"/>
      <c r="AF91" s="9"/>
      <c r="AG91" s="9"/>
      <c r="AH91" s="9"/>
      <c r="AI91" s="9"/>
      <c r="AJ91" s="9"/>
      <c r="AK91" s="9"/>
      <c r="AL91" s="9"/>
      <c r="AM91" s="9"/>
      <c r="AN91" s="9"/>
      <c r="AO91" s="9"/>
      <c r="AP91" s="9"/>
      <c r="AQ91" s="9"/>
      <c r="AR91" s="9"/>
      <c r="AS91" s="9"/>
      <c r="AT91" s="9"/>
      <c r="AU91" s="9"/>
      <c r="AV91" s="9"/>
      <c r="AW91" s="9"/>
      <c r="AX91" s="9"/>
      <c r="AY91" s="9"/>
      <c r="AZ91" s="9"/>
      <c r="BA91" s="9"/>
      <c r="BB91" s="9"/>
      <c r="BC91" s="9"/>
      <c r="BD91" s="9"/>
      <c r="BE91" s="9"/>
      <c r="BF91" s="9"/>
      <c r="BG91" s="9"/>
      <c r="BH91" s="9"/>
      <c r="BI91" s="9"/>
    </row>
    <row r="92" spans="1:61" ht="33" hidden="1" customHeight="1" x14ac:dyDescent="0.25">
      <c r="A92" s="240">
        <v>6.82</v>
      </c>
      <c r="B92" s="25" t="s">
        <v>417</v>
      </c>
      <c r="C92" s="70" t="s">
        <v>1295</v>
      </c>
      <c r="D92" s="69" t="s">
        <v>3863</v>
      </c>
      <c r="E92" s="25" t="s">
        <v>529</v>
      </c>
      <c r="F92" s="29">
        <v>44.12</v>
      </c>
      <c r="G92" s="31">
        <f t="shared" ref="G92:G155" si="20">SUM(J92:S92)</f>
        <v>0</v>
      </c>
      <c r="H92" s="29">
        <f t="shared" ref="H92:H155" si="21">F92*G92</f>
        <v>0</v>
      </c>
      <c r="I92" s="313"/>
      <c r="J92" s="4"/>
      <c r="K92" s="4"/>
      <c r="L92" s="4"/>
      <c r="M92" s="4"/>
      <c r="N92" s="4"/>
      <c r="O92" s="4"/>
      <c r="P92" s="4"/>
      <c r="Q92" s="4"/>
      <c r="R92" s="4"/>
      <c r="S92" s="342"/>
    </row>
    <row r="93" spans="1:61" ht="33" hidden="1" customHeight="1" x14ac:dyDescent="0.25">
      <c r="A93" s="240">
        <v>6.83</v>
      </c>
      <c r="B93" s="25" t="s">
        <v>418</v>
      </c>
      <c r="C93" s="70" t="s">
        <v>1295</v>
      </c>
      <c r="D93" s="69" t="s">
        <v>3864</v>
      </c>
      <c r="E93" s="25" t="s">
        <v>530</v>
      </c>
      <c r="F93" s="29">
        <v>18.93</v>
      </c>
      <c r="G93" s="31">
        <f t="shared" si="20"/>
        <v>0</v>
      </c>
      <c r="H93" s="29">
        <f t="shared" si="21"/>
        <v>0</v>
      </c>
      <c r="I93" s="313"/>
      <c r="J93" s="4"/>
      <c r="K93" s="4"/>
      <c r="L93" s="4"/>
      <c r="M93" s="4"/>
      <c r="N93" s="4"/>
      <c r="O93" s="4"/>
      <c r="P93" s="4"/>
      <c r="Q93" s="4"/>
      <c r="R93" s="4"/>
      <c r="S93" s="342"/>
    </row>
    <row r="94" spans="1:61" ht="33" hidden="1" customHeight="1" x14ac:dyDescent="0.25">
      <c r="A94" s="240">
        <v>6.84</v>
      </c>
      <c r="B94" s="25" t="s">
        <v>419</v>
      </c>
      <c r="C94" s="70" t="s">
        <v>1295</v>
      </c>
      <c r="D94" s="69" t="s">
        <v>3865</v>
      </c>
      <c r="E94" s="25" t="s">
        <v>530</v>
      </c>
      <c r="F94" s="29">
        <v>98.12</v>
      </c>
      <c r="G94" s="31">
        <f t="shared" si="20"/>
        <v>0</v>
      </c>
      <c r="H94" s="29">
        <f t="shared" si="21"/>
        <v>0</v>
      </c>
      <c r="I94" s="313"/>
      <c r="J94" s="4"/>
      <c r="K94" s="4"/>
      <c r="L94" s="4"/>
      <c r="M94" s="4"/>
      <c r="N94" s="4"/>
      <c r="O94" s="4"/>
      <c r="P94" s="4"/>
      <c r="Q94" s="4"/>
      <c r="R94" s="4"/>
      <c r="S94" s="342"/>
    </row>
    <row r="95" spans="1:61" ht="60" x14ac:dyDescent="0.25">
      <c r="A95" s="240">
        <v>6.85</v>
      </c>
      <c r="B95" s="25" t="s">
        <v>420</v>
      </c>
      <c r="C95" s="70" t="s">
        <v>1295</v>
      </c>
      <c r="D95" s="69" t="s">
        <v>3866</v>
      </c>
      <c r="E95" s="25" t="s">
        <v>530</v>
      </c>
      <c r="F95" s="29">
        <v>21.92</v>
      </c>
      <c r="G95" s="31">
        <f t="shared" si="20"/>
        <v>5</v>
      </c>
      <c r="H95" s="29">
        <f t="shared" si="21"/>
        <v>109.60000000000001</v>
      </c>
      <c r="I95" s="313"/>
      <c r="J95" s="4">
        <v>1</v>
      </c>
      <c r="K95" s="4">
        <v>1</v>
      </c>
      <c r="L95" s="4">
        <v>1</v>
      </c>
      <c r="M95" s="4">
        <v>2</v>
      </c>
      <c r="N95" s="4"/>
      <c r="O95" s="4"/>
      <c r="P95" s="4"/>
      <c r="Q95" s="4"/>
      <c r="R95" s="4"/>
      <c r="S95" s="342"/>
    </row>
    <row r="96" spans="1:61" ht="33" hidden="1" customHeight="1" x14ac:dyDescent="0.25">
      <c r="A96" s="240">
        <v>6.86</v>
      </c>
      <c r="B96" s="25" t="s">
        <v>421</v>
      </c>
      <c r="C96" s="70" t="s">
        <v>1295</v>
      </c>
      <c r="D96" s="69" t="s">
        <v>3867</v>
      </c>
      <c r="E96" s="25" t="s">
        <v>530</v>
      </c>
      <c r="F96" s="29">
        <v>114.45</v>
      </c>
      <c r="G96" s="31">
        <f t="shared" si="20"/>
        <v>0</v>
      </c>
      <c r="H96" s="29">
        <f t="shared" si="21"/>
        <v>0</v>
      </c>
      <c r="I96" s="313"/>
      <c r="J96" s="4"/>
      <c r="K96" s="4"/>
      <c r="L96" s="4"/>
      <c r="M96" s="4"/>
      <c r="N96" s="4"/>
      <c r="O96" s="4"/>
      <c r="P96" s="4"/>
      <c r="Q96" s="4"/>
      <c r="R96" s="4"/>
      <c r="S96" s="342"/>
    </row>
    <row r="97" spans="1:19" ht="33" hidden="1" customHeight="1" x14ac:dyDescent="0.25">
      <c r="A97" s="240">
        <v>6.87</v>
      </c>
      <c r="B97" s="25" t="s">
        <v>422</v>
      </c>
      <c r="C97" s="70" t="s">
        <v>1295</v>
      </c>
      <c r="D97" s="69" t="s">
        <v>3868</v>
      </c>
      <c r="E97" s="25" t="s">
        <v>531</v>
      </c>
      <c r="F97" s="29">
        <v>5.48</v>
      </c>
      <c r="G97" s="31">
        <f t="shared" si="20"/>
        <v>0</v>
      </c>
      <c r="H97" s="29">
        <f t="shared" si="21"/>
        <v>0</v>
      </c>
      <c r="I97" s="313"/>
      <c r="J97" s="4"/>
      <c r="K97" s="4"/>
      <c r="L97" s="4"/>
      <c r="M97" s="4"/>
      <c r="N97" s="4"/>
      <c r="O97" s="4"/>
      <c r="P97" s="4"/>
      <c r="Q97" s="4"/>
      <c r="R97" s="4"/>
      <c r="S97" s="342"/>
    </row>
    <row r="98" spans="1:19" ht="33" hidden="1" customHeight="1" x14ac:dyDescent="0.25">
      <c r="A98" s="240">
        <v>6.88</v>
      </c>
      <c r="B98" s="25" t="s">
        <v>423</v>
      </c>
      <c r="C98" s="70" t="s">
        <v>1295</v>
      </c>
      <c r="D98" s="69" t="s">
        <v>3869</v>
      </c>
      <c r="E98" s="25" t="s">
        <v>531</v>
      </c>
      <c r="F98" s="29">
        <v>3.92</v>
      </c>
      <c r="G98" s="31">
        <f t="shared" si="20"/>
        <v>0</v>
      </c>
      <c r="H98" s="29">
        <f t="shared" si="21"/>
        <v>0</v>
      </c>
      <c r="I98" s="313"/>
      <c r="J98" s="4"/>
      <c r="K98" s="4"/>
      <c r="L98" s="4"/>
      <c r="M98" s="4"/>
      <c r="N98" s="4"/>
      <c r="O98" s="4"/>
      <c r="P98" s="4"/>
      <c r="Q98" s="4"/>
      <c r="R98" s="4"/>
      <c r="S98" s="342"/>
    </row>
    <row r="99" spans="1:19" ht="33" hidden="1" customHeight="1" x14ac:dyDescent="0.25">
      <c r="A99" s="240">
        <v>6.89</v>
      </c>
      <c r="B99" s="25" t="s">
        <v>424</v>
      </c>
      <c r="C99" s="70" t="s">
        <v>1295</v>
      </c>
      <c r="D99" s="69" t="s">
        <v>3870</v>
      </c>
      <c r="E99" s="25" t="s">
        <v>531</v>
      </c>
      <c r="F99" s="29">
        <v>9.7100000000000009</v>
      </c>
      <c r="G99" s="31">
        <f t="shared" si="20"/>
        <v>0</v>
      </c>
      <c r="H99" s="29">
        <f t="shared" si="21"/>
        <v>0</v>
      </c>
      <c r="I99" s="313"/>
      <c r="J99" s="4"/>
      <c r="K99" s="4"/>
      <c r="L99" s="4"/>
      <c r="M99" s="4"/>
      <c r="N99" s="4"/>
      <c r="O99" s="4"/>
      <c r="P99" s="4"/>
      <c r="Q99" s="4"/>
      <c r="R99" s="4"/>
      <c r="S99" s="342"/>
    </row>
    <row r="100" spans="1:19" ht="33" hidden="1" customHeight="1" x14ac:dyDescent="0.25">
      <c r="A100" s="240">
        <v>6.9</v>
      </c>
      <c r="B100" s="25" t="s">
        <v>425</v>
      </c>
      <c r="C100" s="70" t="s">
        <v>1295</v>
      </c>
      <c r="D100" s="69" t="s">
        <v>3871</v>
      </c>
      <c r="E100" s="25" t="s">
        <v>531</v>
      </c>
      <c r="F100" s="29">
        <v>8.15</v>
      </c>
      <c r="G100" s="31">
        <f t="shared" si="20"/>
        <v>0</v>
      </c>
      <c r="H100" s="29">
        <f t="shared" si="21"/>
        <v>0</v>
      </c>
      <c r="I100" s="313"/>
      <c r="J100" s="4"/>
      <c r="K100" s="4"/>
      <c r="L100" s="4"/>
      <c r="M100" s="4"/>
      <c r="N100" s="4"/>
      <c r="O100" s="4"/>
      <c r="P100" s="4"/>
      <c r="Q100" s="4"/>
      <c r="R100" s="4"/>
      <c r="S100" s="342"/>
    </row>
    <row r="101" spans="1:19" ht="45" x14ac:dyDescent="0.25">
      <c r="A101" s="240">
        <v>6.91</v>
      </c>
      <c r="B101" s="25" t="s">
        <v>426</v>
      </c>
      <c r="C101" s="70" t="s">
        <v>1296</v>
      </c>
      <c r="D101" s="69" t="s">
        <v>3872</v>
      </c>
      <c r="E101" s="25" t="s">
        <v>528</v>
      </c>
      <c r="F101" s="29">
        <v>20.13</v>
      </c>
      <c r="G101" s="31">
        <f t="shared" si="20"/>
        <v>35</v>
      </c>
      <c r="H101" s="29">
        <f t="shared" si="21"/>
        <v>704.55</v>
      </c>
      <c r="I101" s="313"/>
      <c r="J101" s="4">
        <v>15</v>
      </c>
      <c r="K101" s="4">
        <v>5</v>
      </c>
      <c r="L101" s="4">
        <v>10</v>
      </c>
      <c r="M101" s="4">
        <v>5</v>
      </c>
      <c r="N101" s="4"/>
      <c r="O101" s="4"/>
      <c r="P101" s="4"/>
      <c r="Q101" s="4"/>
      <c r="R101" s="4"/>
      <c r="S101" s="342"/>
    </row>
    <row r="102" spans="1:19" ht="33" hidden="1" customHeight="1" x14ac:dyDescent="0.25">
      <c r="A102" s="240">
        <v>6.92</v>
      </c>
      <c r="B102" s="25" t="s">
        <v>427</v>
      </c>
      <c r="C102" s="70" t="s">
        <v>1296</v>
      </c>
      <c r="D102" s="69" t="s">
        <v>3873</v>
      </c>
      <c r="E102" s="25" t="s">
        <v>529</v>
      </c>
      <c r="F102" s="29">
        <v>2.64</v>
      </c>
      <c r="G102" s="31">
        <f t="shared" si="20"/>
        <v>0</v>
      </c>
      <c r="H102" s="29">
        <f t="shared" si="21"/>
        <v>0</v>
      </c>
      <c r="I102" s="313"/>
      <c r="J102" s="4"/>
      <c r="K102" s="4"/>
      <c r="L102" s="4"/>
      <c r="M102" s="4"/>
      <c r="N102" s="4"/>
      <c r="O102" s="4"/>
      <c r="P102" s="4"/>
      <c r="Q102" s="4"/>
      <c r="R102" s="4"/>
      <c r="S102" s="342"/>
    </row>
    <row r="103" spans="1:19" ht="60" hidden="1" x14ac:dyDescent="0.25">
      <c r="A103" s="240">
        <v>6.93</v>
      </c>
      <c r="B103" s="25" t="s">
        <v>428</v>
      </c>
      <c r="C103" s="70" t="s">
        <v>1297</v>
      </c>
      <c r="D103" s="69" t="s">
        <v>3918</v>
      </c>
      <c r="E103" s="25" t="s">
        <v>530</v>
      </c>
      <c r="F103" s="29">
        <v>37.75</v>
      </c>
      <c r="G103" s="31">
        <f t="shared" si="20"/>
        <v>0</v>
      </c>
      <c r="H103" s="29">
        <f t="shared" si="21"/>
        <v>0</v>
      </c>
      <c r="I103" s="313"/>
      <c r="J103" s="4"/>
      <c r="K103" s="4"/>
      <c r="L103" s="4"/>
      <c r="M103" s="4"/>
      <c r="N103" s="4"/>
      <c r="O103" s="4"/>
      <c r="P103" s="4"/>
      <c r="Q103" s="4"/>
      <c r="R103" s="4"/>
      <c r="S103" s="342"/>
    </row>
    <row r="104" spans="1:19" ht="75" hidden="1" x14ac:dyDescent="0.25">
      <c r="A104" s="240">
        <v>6.94</v>
      </c>
      <c r="B104" s="25" t="s">
        <v>429</v>
      </c>
      <c r="C104" s="70" t="s">
        <v>1297</v>
      </c>
      <c r="D104" s="69" t="s">
        <v>3919</v>
      </c>
      <c r="E104" s="25" t="s">
        <v>530</v>
      </c>
      <c r="F104" s="29">
        <v>132.5</v>
      </c>
      <c r="G104" s="31">
        <f t="shared" si="20"/>
        <v>0</v>
      </c>
      <c r="H104" s="29">
        <f t="shared" si="21"/>
        <v>0</v>
      </c>
      <c r="I104" s="313"/>
      <c r="J104" s="4"/>
      <c r="K104" s="4"/>
      <c r="L104" s="4"/>
      <c r="M104" s="4"/>
      <c r="N104" s="4"/>
      <c r="O104" s="4"/>
      <c r="P104" s="4"/>
      <c r="Q104" s="4"/>
      <c r="R104" s="4"/>
      <c r="S104" s="342"/>
    </row>
    <row r="105" spans="1:19" ht="16.5" hidden="1" customHeight="1" x14ac:dyDescent="0.25">
      <c r="A105" s="240">
        <v>6.95</v>
      </c>
      <c r="B105" s="25" t="s">
        <v>430</v>
      </c>
      <c r="C105" s="70" t="s">
        <v>1298</v>
      </c>
      <c r="D105" s="69" t="s">
        <v>3887</v>
      </c>
      <c r="E105" s="25" t="s">
        <v>531</v>
      </c>
      <c r="F105" s="29">
        <v>10.81</v>
      </c>
      <c r="G105" s="31">
        <f t="shared" si="20"/>
        <v>0</v>
      </c>
      <c r="H105" s="29">
        <f t="shared" si="21"/>
        <v>0</v>
      </c>
      <c r="I105" s="313"/>
      <c r="J105" s="4"/>
      <c r="K105" s="4"/>
      <c r="L105" s="4"/>
      <c r="M105" s="4"/>
      <c r="N105" s="4"/>
      <c r="O105" s="4"/>
      <c r="P105" s="4"/>
      <c r="Q105" s="4"/>
      <c r="R105" s="4"/>
      <c r="S105" s="342"/>
    </row>
    <row r="106" spans="1:19" ht="16.5" hidden="1" customHeight="1" x14ac:dyDescent="0.25">
      <c r="A106" s="240">
        <v>6.96</v>
      </c>
      <c r="B106" s="25" t="s">
        <v>431</v>
      </c>
      <c r="C106" s="70" t="s">
        <v>1298</v>
      </c>
      <c r="D106" s="69" t="s">
        <v>3888</v>
      </c>
      <c r="E106" s="25" t="s">
        <v>531</v>
      </c>
      <c r="F106" s="29">
        <v>20.53</v>
      </c>
      <c r="G106" s="31">
        <f t="shared" si="20"/>
        <v>0</v>
      </c>
      <c r="H106" s="29">
        <f t="shared" si="21"/>
        <v>0</v>
      </c>
      <c r="I106" s="313"/>
      <c r="J106" s="4"/>
      <c r="K106" s="4"/>
      <c r="L106" s="4"/>
      <c r="M106" s="4"/>
      <c r="N106" s="4"/>
      <c r="O106" s="4"/>
      <c r="P106" s="4"/>
      <c r="Q106" s="4"/>
      <c r="R106" s="4"/>
      <c r="S106" s="342"/>
    </row>
    <row r="107" spans="1:19" ht="16.5" hidden="1" customHeight="1" x14ac:dyDescent="0.25">
      <c r="A107" s="240">
        <v>6.97</v>
      </c>
      <c r="B107" s="25" t="s">
        <v>432</v>
      </c>
      <c r="C107" s="70" t="s">
        <v>1299</v>
      </c>
      <c r="D107" s="69" t="s">
        <v>3889</v>
      </c>
      <c r="E107" s="25" t="s">
        <v>530</v>
      </c>
      <c r="F107" s="29">
        <v>51.75</v>
      </c>
      <c r="G107" s="31">
        <f t="shared" si="20"/>
        <v>0</v>
      </c>
      <c r="H107" s="29">
        <f t="shared" si="21"/>
        <v>0</v>
      </c>
      <c r="I107" s="313"/>
      <c r="J107" s="4"/>
      <c r="K107" s="4"/>
      <c r="L107" s="4"/>
      <c r="M107" s="4"/>
      <c r="N107" s="4"/>
      <c r="O107" s="4"/>
      <c r="P107" s="4"/>
      <c r="Q107" s="4"/>
      <c r="R107" s="4"/>
      <c r="S107" s="342"/>
    </row>
    <row r="108" spans="1:19" ht="16.5" hidden="1" customHeight="1" x14ac:dyDescent="0.25">
      <c r="A108" s="240">
        <v>6.98</v>
      </c>
      <c r="B108" s="25" t="s">
        <v>433</v>
      </c>
      <c r="C108" s="70" t="s">
        <v>1299</v>
      </c>
      <c r="D108" s="69" t="s">
        <v>3890</v>
      </c>
      <c r="E108" s="25" t="s">
        <v>529</v>
      </c>
      <c r="F108" s="29">
        <v>19.03</v>
      </c>
      <c r="G108" s="31">
        <f t="shared" si="20"/>
        <v>0</v>
      </c>
      <c r="H108" s="29">
        <f t="shared" si="21"/>
        <v>0</v>
      </c>
      <c r="I108" s="313"/>
      <c r="J108" s="4"/>
      <c r="K108" s="4"/>
      <c r="L108" s="4"/>
      <c r="M108" s="4"/>
      <c r="N108" s="4"/>
      <c r="O108" s="4"/>
      <c r="P108" s="4"/>
      <c r="Q108" s="4"/>
      <c r="R108" s="4"/>
      <c r="S108" s="342"/>
    </row>
    <row r="109" spans="1:19" ht="16.5" hidden="1" customHeight="1" x14ac:dyDescent="0.25">
      <c r="A109" s="240">
        <v>6.99</v>
      </c>
      <c r="B109" s="25" t="s">
        <v>434</v>
      </c>
      <c r="C109" s="70" t="s">
        <v>1300</v>
      </c>
      <c r="D109" s="69" t="s">
        <v>3891</v>
      </c>
      <c r="E109" s="25" t="s">
        <v>528</v>
      </c>
      <c r="F109" s="29">
        <v>29.93</v>
      </c>
      <c r="G109" s="31">
        <f t="shared" si="20"/>
        <v>0</v>
      </c>
      <c r="H109" s="29">
        <f t="shared" si="21"/>
        <v>0</v>
      </c>
      <c r="I109" s="313"/>
      <c r="J109" s="4"/>
      <c r="K109" s="4"/>
      <c r="L109" s="4"/>
      <c r="M109" s="4"/>
      <c r="N109" s="4"/>
      <c r="O109" s="4"/>
      <c r="P109" s="4"/>
      <c r="Q109" s="4"/>
      <c r="R109" s="4"/>
      <c r="S109" s="342"/>
    </row>
    <row r="110" spans="1:19" ht="16.5" hidden="1" customHeight="1" x14ac:dyDescent="0.25">
      <c r="A110" s="321">
        <v>6.1</v>
      </c>
      <c r="B110" s="25" t="s">
        <v>435</v>
      </c>
      <c r="C110" s="70" t="s">
        <v>1301</v>
      </c>
      <c r="D110" s="69" t="s">
        <v>3892</v>
      </c>
      <c r="E110" s="25" t="s">
        <v>528</v>
      </c>
      <c r="F110" s="29">
        <v>4.3600000000000003</v>
      </c>
      <c r="G110" s="31">
        <f t="shared" si="20"/>
        <v>0</v>
      </c>
      <c r="H110" s="29">
        <f t="shared" si="21"/>
        <v>0</v>
      </c>
      <c r="I110" s="313"/>
      <c r="J110" s="4"/>
      <c r="K110" s="4"/>
      <c r="L110" s="4"/>
      <c r="M110" s="4"/>
      <c r="N110" s="4"/>
      <c r="O110" s="4"/>
      <c r="P110" s="4"/>
      <c r="Q110" s="4"/>
      <c r="R110" s="4"/>
      <c r="S110" s="342"/>
    </row>
    <row r="111" spans="1:19" ht="16.5" hidden="1" customHeight="1" x14ac:dyDescent="0.25">
      <c r="A111" s="321">
        <v>6.101</v>
      </c>
      <c r="B111" s="25" t="s">
        <v>436</v>
      </c>
      <c r="C111" s="70" t="s">
        <v>1302</v>
      </c>
      <c r="D111" s="69" t="s">
        <v>3893</v>
      </c>
      <c r="E111" s="25" t="s">
        <v>529</v>
      </c>
      <c r="F111" s="29">
        <v>7.69</v>
      </c>
      <c r="G111" s="31">
        <f t="shared" si="20"/>
        <v>0</v>
      </c>
      <c r="H111" s="29">
        <f t="shared" si="21"/>
        <v>0</v>
      </c>
      <c r="I111" s="313"/>
      <c r="J111" s="4"/>
      <c r="K111" s="4"/>
      <c r="L111" s="4"/>
      <c r="M111" s="4"/>
      <c r="N111" s="4"/>
      <c r="O111" s="4"/>
      <c r="P111" s="4"/>
      <c r="Q111" s="4"/>
      <c r="R111" s="4"/>
      <c r="S111" s="342"/>
    </row>
    <row r="112" spans="1:19" ht="16.5" hidden="1" customHeight="1" x14ac:dyDescent="0.25">
      <c r="A112" s="321">
        <v>6.1020000000000003</v>
      </c>
      <c r="B112" s="25" t="s">
        <v>437</v>
      </c>
      <c r="C112" s="70" t="s">
        <v>1302</v>
      </c>
      <c r="D112" s="69" t="s">
        <v>533</v>
      </c>
      <c r="E112" s="25" t="s">
        <v>529</v>
      </c>
      <c r="F112" s="29">
        <v>9.5299999999999994</v>
      </c>
      <c r="G112" s="31">
        <f t="shared" si="20"/>
        <v>0</v>
      </c>
      <c r="H112" s="29">
        <f t="shared" si="21"/>
        <v>0</v>
      </c>
      <c r="I112" s="313"/>
      <c r="J112" s="4"/>
      <c r="K112" s="4"/>
      <c r="L112" s="4"/>
      <c r="M112" s="4"/>
      <c r="N112" s="4"/>
      <c r="O112" s="4"/>
      <c r="P112" s="4"/>
      <c r="Q112" s="4"/>
      <c r="R112" s="4"/>
      <c r="S112" s="342"/>
    </row>
    <row r="113" spans="1:19" ht="16.5" hidden="1" customHeight="1" x14ac:dyDescent="0.25">
      <c r="A113" s="321">
        <v>6.1029999999999998</v>
      </c>
      <c r="B113" s="25" t="s">
        <v>438</v>
      </c>
      <c r="C113" s="70" t="s">
        <v>1303</v>
      </c>
      <c r="D113" s="69" t="s">
        <v>534</v>
      </c>
      <c r="E113" s="25" t="s">
        <v>529</v>
      </c>
      <c r="F113" s="29">
        <v>59.11</v>
      </c>
      <c r="G113" s="31">
        <f t="shared" si="20"/>
        <v>0</v>
      </c>
      <c r="H113" s="29">
        <f t="shared" si="21"/>
        <v>0</v>
      </c>
      <c r="I113" s="313"/>
      <c r="J113" s="4"/>
      <c r="K113" s="4"/>
      <c r="L113" s="4"/>
      <c r="M113" s="4"/>
      <c r="N113" s="4"/>
      <c r="O113" s="4"/>
      <c r="P113" s="4"/>
      <c r="Q113" s="4"/>
      <c r="R113" s="4"/>
      <c r="S113" s="342"/>
    </row>
    <row r="114" spans="1:19" ht="16.5" hidden="1" customHeight="1" x14ac:dyDescent="0.25">
      <c r="A114" s="321">
        <v>6.1040000000000001</v>
      </c>
      <c r="B114" s="25" t="s">
        <v>439</v>
      </c>
      <c r="C114" s="70" t="s">
        <v>1303</v>
      </c>
      <c r="D114" s="69" t="s">
        <v>535</v>
      </c>
      <c r="E114" s="25" t="s">
        <v>529</v>
      </c>
      <c r="F114" s="29">
        <v>76.47</v>
      </c>
      <c r="G114" s="31">
        <f t="shared" si="20"/>
        <v>0</v>
      </c>
      <c r="H114" s="29">
        <f t="shared" si="21"/>
        <v>0</v>
      </c>
      <c r="I114" s="313"/>
      <c r="J114" s="4"/>
      <c r="K114" s="4"/>
      <c r="L114" s="4"/>
      <c r="M114" s="4"/>
      <c r="N114" s="4"/>
      <c r="O114" s="4"/>
      <c r="P114" s="4"/>
      <c r="Q114" s="4"/>
      <c r="R114" s="4"/>
      <c r="S114" s="342"/>
    </row>
    <row r="115" spans="1:19" ht="16.5" hidden="1" customHeight="1" x14ac:dyDescent="0.25">
      <c r="A115" s="321">
        <v>6.1050000000000004</v>
      </c>
      <c r="B115" s="25" t="s">
        <v>440</v>
      </c>
      <c r="C115" s="70" t="s">
        <v>1303</v>
      </c>
      <c r="D115" s="69" t="s">
        <v>536</v>
      </c>
      <c r="E115" s="25" t="s">
        <v>529</v>
      </c>
      <c r="F115" s="29">
        <v>88.07</v>
      </c>
      <c r="G115" s="31">
        <f t="shared" si="20"/>
        <v>0</v>
      </c>
      <c r="H115" s="29">
        <f t="shared" si="21"/>
        <v>0</v>
      </c>
      <c r="I115" s="313"/>
      <c r="J115" s="4"/>
      <c r="K115" s="4"/>
      <c r="L115" s="4"/>
      <c r="M115" s="4"/>
      <c r="N115" s="4"/>
      <c r="O115" s="4"/>
      <c r="P115" s="4"/>
      <c r="Q115" s="4"/>
      <c r="R115" s="4"/>
      <c r="S115" s="342"/>
    </row>
    <row r="116" spans="1:19" ht="16.5" hidden="1" customHeight="1" x14ac:dyDescent="0.25">
      <c r="A116" s="321">
        <v>6.1059999999999999</v>
      </c>
      <c r="B116" s="25" t="s">
        <v>441</v>
      </c>
      <c r="C116" s="70" t="s">
        <v>1303</v>
      </c>
      <c r="D116" s="69" t="s">
        <v>537</v>
      </c>
      <c r="E116" s="25" t="s">
        <v>529</v>
      </c>
      <c r="F116" s="29">
        <v>108.09</v>
      </c>
      <c r="G116" s="31">
        <f t="shared" si="20"/>
        <v>0</v>
      </c>
      <c r="H116" s="29">
        <f t="shared" si="21"/>
        <v>0</v>
      </c>
      <c r="I116" s="313"/>
      <c r="J116" s="4"/>
      <c r="K116" s="4"/>
      <c r="L116" s="4"/>
      <c r="M116" s="4"/>
      <c r="N116" s="4"/>
      <c r="O116" s="4"/>
      <c r="P116" s="4"/>
      <c r="Q116" s="4"/>
      <c r="R116" s="4"/>
      <c r="S116" s="342"/>
    </row>
    <row r="117" spans="1:19" ht="16.5" hidden="1" customHeight="1" x14ac:dyDescent="0.25">
      <c r="A117" s="321">
        <v>6.1070000000000002</v>
      </c>
      <c r="B117" s="25" t="s">
        <v>442</v>
      </c>
      <c r="C117" s="70" t="s">
        <v>1303</v>
      </c>
      <c r="D117" s="69" t="s">
        <v>538</v>
      </c>
      <c r="E117" s="25" t="s">
        <v>529</v>
      </c>
      <c r="F117" s="29">
        <v>49.67</v>
      </c>
      <c r="G117" s="31">
        <f t="shared" si="20"/>
        <v>0</v>
      </c>
      <c r="H117" s="29">
        <f t="shared" si="21"/>
        <v>0</v>
      </c>
      <c r="I117" s="313"/>
      <c r="J117" s="4"/>
      <c r="K117" s="4"/>
      <c r="L117" s="4"/>
      <c r="M117" s="4"/>
      <c r="N117" s="4"/>
      <c r="O117" s="4"/>
      <c r="P117" s="4"/>
      <c r="Q117" s="4"/>
      <c r="R117" s="4"/>
      <c r="S117" s="342"/>
    </row>
    <row r="118" spans="1:19" ht="16.5" hidden="1" customHeight="1" x14ac:dyDescent="0.25">
      <c r="A118" s="321">
        <v>6.1079999999999997</v>
      </c>
      <c r="B118" s="25" t="s">
        <v>443</v>
      </c>
      <c r="C118" s="70" t="s">
        <v>1303</v>
      </c>
      <c r="D118" s="69" t="s">
        <v>539</v>
      </c>
      <c r="E118" s="25" t="s">
        <v>529</v>
      </c>
      <c r="F118" s="29">
        <v>113.76</v>
      </c>
      <c r="G118" s="31">
        <f t="shared" si="20"/>
        <v>0</v>
      </c>
      <c r="H118" s="29">
        <f t="shared" si="21"/>
        <v>0</v>
      </c>
      <c r="I118" s="313"/>
      <c r="J118" s="4"/>
      <c r="K118" s="4"/>
      <c r="L118" s="4"/>
      <c r="M118" s="4"/>
      <c r="N118" s="4"/>
      <c r="O118" s="4"/>
      <c r="P118" s="4"/>
      <c r="Q118" s="4"/>
      <c r="R118" s="4"/>
      <c r="S118" s="342"/>
    </row>
    <row r="119" spans="1:19" ht="16.5" hidden="1" customHeight="1" x14ac:dyDescent="0.25">
      <c r="A119" s="321">
        <v>6.109</v>
      </c>
      <c r="B119" s="25" t="s">
        <v>444</v>
      </c>
      <c r="C119" s="70" t="s">
        <v>1303</v>
      </c>
      <c r="D119" s="69" t="s">
        <v>540</v>
      </c>
      <c r="E119" s="25" t="s">
        <v>529</v>
      </c>
      <c r="F119" s="29">
        <v>43.84</v>
      </c>
      <c r="G119" s="31">
        <f t="shared" si="20"/>
        <v>0</v>
      </c>
      <c r="H119" s="29">
        <f t="shared" si="21"/>
        <v>0</v>
      </c>
      <c r="I119" s="313"/>
      <c r="J119" s="4"/>
      <c r="K119" s="4"/>
      <c r="L119" s="4"/>
      <c r="M119" s="4"/>
      <c r="N119" s="4"/>
      <c r="O119" s="4"/>
      <c r="P119" s="4"/>
      <c r="Q119" s="4"/>
      <c r="R119" s="4"/>
      <c r="S119" s="342"/>
    </row>
    <row r="120" spans="1:19" ht="16.5" hidden="1" customHeight="1" x14ac:dyDescent="0.25">
      <c r="A120" s="321">
        <v>6.11</v>
      </c>
      <c r="B120" s="25" t="s">
        <v>445</v>
      </c>
      <c r="C120" s="70" t="s">
        <v>1303</v>
      </c>
      <c r="D120" s="69" t="s">
        <v>541</v>
      </c>
      <c r="E120" s="25" t="s">
        <v>529</v>
      </c>
      <c r="F120" s="29">
        <v>46.96</v>
      </c>
      <c r="G120" s="31">
        <f t="shared" si="20"/>
        <v>0</v>
      </c>
      <c r="H120" s="29">
        <f t="shared" si="21"/>
        <v>0</v>
      </c>
      <c r="I120" s="313"/>
      <c r="J120" s="4"/>
      <c r="K120" s="4"/>
      <c r="L120" s="4"/>
      <c r="M120" s="4"/>
      <c r="N120" s="4"/>
      <c r="O120" s="4"/>
      <c r="P120" s="4"/>
      <c r="Q120" s="4"/>
      <c r="R120" s="4"/>
      <c r="S120" s="342"/>
    </row>
    <row r="121" spans="1:19" ht="30" hidden="1" customHeight="1" x14ac:dyDescent="0.25">
      <c r="A121" s="321">
        <v>6.1109999999999998</v>
      </c>
      <c r="B121" s="25" t="s">
        <v>1323</v>
      </c>
      <c r="C121" s="70" t="s">
        <v>1304</v>
      </c>
      <c r="D121" s="69" t="s">
        <v>1320</v>
      </c>
      <c r="E121" s="25" t="s">
        <v>528</v>
      </c>
      <c r="F121" s="29">
        <v>91.26</v>
      </c>
      <c r="G121" s="31">
        <f t="shared" si="20"/>
        <v>0</v>
      </c>
      <c r="H121" s="29">
        <f t="shared" si="21"/>
        <v>0</v>
      </c>
      <c r="I121" s="313"/>
      <c r="J121" s="4"/>
      <c r="K121" s="4"/>
      <c r="L121" s="4"/>
      <c r="M121" s="4"/>
      <c r="N121" s="4"/>
      <c r="O121" s="4"/>
      <c r="P121" s="4"/>
      <c r="Q121" s="4"/>
      <c r="R121" s="4"/>
      <c r="S121" s="342"/>
    </row>
    <row r="122" spans="1:19" ht="16.5" hidden="1" customHeight="1" x14ac:dyDescent="0.25">
      <c r="A122" s="321">
        <v>6.1120000000000001</v>
      </c>
      <c r="B122" s="25" t="s">
        <v>1324</v>
      </c>
      <c r="C122" s="70" t="s">
        <v>1304</v>
      </c>
      <c r="D122" s="69" t="s">
        <v>1321</v>
      </c>
      <c r="E122" s="25" t="s">
        <v>528</v>
      </c>
      <c r="F122" s="29">
        <v>123.62</v>
      </c>
      <c r="G122" s="31">
        <f t="shared" si="20"/>
        <v>0</v>
      </c>
      <c r="H122" s="29">
        <f t="shared" si="21"/>
        <v>0</v>
      </c>
      <c r="I122" s="313"/>
      <c r="J122" s="4"/>
      <c r="K122" s="4"/>
      <c r="L122" s="4"/>
      <c r="M122" s="4"/>
      <c r="N122" s="4"/>
      <c r="O122" s="4"/>
      <c r="P122" s="4"/>
      <c r="Q122" s="4"/>
      <c r="R122" s="4"/>
      <c r="S122" s="342"/>
    </row>
    <row r="123" spans="1:19" ht="16.5" hidden="1" customHeight="1" x14ac:dyDescent="0.25">
      <c r="A123" s="321">
        <v>6.1130000000000004</v>
      </c>
      <c r="B123" s="25" t="s">
        <v>1325</v>
      </c>
      <c r="C123" s="70" t="s">
        <v>1304</v>
      </c>
      <c r="D123" s="69" t="s">
        <v>1322</v>
      </c>
      <c r="E123" s="25" t="s">
        <v>528</v>
      </c>
      <c r="F123" s="29">
        <v>83.87</v>
      </c>
      <c r="G123" s="31">
        <f t="shared" si="20"/>
        <v>0</v>
      </c>
      <c r="H123" s="29">
        <f t="shared" si="21"/>
        <v>0</v>
      </c>
      <c r="I123" s="313"/>
      <c r="J123" s="4"/>
      <c r="K123" s="4"/>
      <c r="L123" s="4"/>
      <c r="M123" s="4"/>
      <c r="N123" s="4"/>
      <c r="O123" s="4"/>
      <c r="P123" s="4"/>
      <c r="Q123" s="4"/>
      <c r="R123" s="4"/>
      <c r="S123" s="342"/>
    </row>
    <row r="124" spans="1:19" ht="16.5" hidden="1" customHeight="1" x14ac:dyDescent="0.25">
      <c r="A124" s="321">
        <v>6.1139999999999999</v>
      </c>
      <c r="B124" s="25" t="s">
        <v>446</v>
      </c>
      <c r="C124" s="70" t="s">
        <v>1305</v>
      </c>
      <c r="D124" s="69" t="s">
        <v>542</v>
      </c>
      <c r="E124" s="25" t="s">
        <v>529</v>
      </c>
      <c r="F124" s="29">
        <v>34.090000000000003</v>
      </c>
      <c r="G124" s="31">
        <f t="shared" si="20"/>
        <v>0</v>
      </c>
      <c r="H124" s="29">
        <f t="shared" si="21"/>
        <v>0</v>
      </c>
      <c r="I124" s="313"/>
      <c r="J124" s="4"/>
      <c r="K124" s="4"/>
      <c r="L124" s="4"/>
      <c r="M124" s="4"/>
      <c r="N124" s="4"/>
      <c r="O124" s="4"/>
      <c r="P124" s="4"/>
      <c r="Q124" s="4"/>
      <c r="R124" s="4"/>
      <c r="S124" s="342"/>
    </row>
    <row r="125" spans="1:19" ht="16.5" hidden="1" customHeight="1" x14ac:dyDescent="0.25">
      <c r="A125" s="321">
        <v>6.1150000000000002</v>
      </c>
      <c r="B125" s="25" t="s">
        <v>447</v>
      </c>
      <c r="C125" s="70" t="s">
        <v>1305</v>
      </c>
      <c r="D125" s="69" t="s">
        <v>543</v>
      </c>
      <c r="E125" s="25" t="s">
        <v>531</v>
      </c>
      <c r="F125" s="29">
        <v>8.5500000000000007</v>
      </c>
      <c r="G125" s="31">
        <f t="shared" si="20"/>
        <v>0</v>
      </c>
      <c r="H125" s="29">
        <f t="shared" si="21"/>
        <v>0</v>
      </c>
      <c r="I125" s="313"/>
      <c r="J125" s="4"/>
      <c r="K125" s="4"/>
      <c r="L125" s="4"/>
      <c r="M125" s="4"/>
      <c r="N125" s="4"/>
      <c r="O125" s="4"/>
      <c r="P125" s="4"/>
      <c r="Q125" s="4"/>
      <c r="R125" s="4"/>
      <c r="S125" s="342"/>
    </row>
    <row r="126" spans="1:19" ht="105" x14ac:dyDescent="0.25">
      <c r="A126" s="321">
        <v>6.1159999999999997</v>
      </c>
      <c r="B126" s="25" t="s">
        <v>448</v>
      </c>
      <c r="C126" s="70" t="s">
        <v>1305</v>
      </c>
      <c r="D126" s="69" t="s">
        <v>3903</v>
      </c>
      <c r="E126" s="25" t="s">
        <v>531</v>
      </c>
      <c r="F126" s="29">
        <v>38.74</v>
      </c>
      <c r="G126" s="31">
        <f t="shared" si="20"/>
        <v>16</v>
      </c>
      <c r="H126" s="29">
        <f t="shared" si="21"/>
        <v>619.84</v>
      </c>
      <c r="I126" s="313"/>
      <c r="J126" s="4">
        <v>6</v>
      </c>
      <c r="K126" s="4">
        <v>2</v>
      </c>
      <c r="L126" s="4">
        <v>6</v>
      </c>
      <c r="M126" s="4">
        <v>2</v>
      </c>
      <c r="N126" s="4"/>
      <c r="O126" s="4"/>
      <c r="P126" s="4"/>
      <c r="Q126" s="4"/>
      <c r="R126" s="4"/>
      <c r="S126" s="342"/>
    </row>
    <row r="127" spans="1:19" ht="16.5" hidden="1" customHeight="1" x14ac:dyDescent="0.25">
      <c r="A127" s="321">
        <v>6.1170000000000098</v>
      </c>
      <c r="B127" s="25" t="s">
        <v>449</v>
      </c>
      <c r="C127" s="70" t="s">
        <v>1305</v>
      </c>
      <c r="D127" s="69" t="s">
        <v>544</v>
      </c>
      <c r="E127" s="25" t="s">
        <v>529</v>
      </c>
      <c r="F127" s="29">
        <v>38.380000000000003</v>
      </c>
      <c r="G127" s="31">
        <f t="shared" si="20"/>
        <v>0</v>
      </c>
      <c r="H127" s="29">
        <f t="shared" si="21"/>
        <v>0</v>
      </c>
      <c r="I127" s="313"/>
      <c r="J127" s="4"/>
      <c r="K127" s="4"/>
      <c r="L127" s="4"/>
      <c r="M127" s="4"/>
      <c r="N127" s="4"/>
      <c r="O127" s="4"/>
      <c r="P127" s="4"/>
      <c r="Q127" s="4"/>
      <c r="R127" s="4"/>
      <c r="S127" s="342"/>
    </row>
    <row r="128" spans="1:19" ht="16.5" hidden="1" customHeight="1" x14ac:dyDescent="0.25">
      <c r="A128" s="321">
        <v>6.1180000000000101</v>
      </c>
      <c r="B128" s="25" t="s">
        <v>450</v>
      </c>
      <c r="C128" s="70" t="s">
        <v>1305</v>
      </c>
      <c r="D128" s="69" t="s">
        <v>545</v>
      </c>
      <c r="E128" s="25" t="s">
        <v>529</v>
      </c>
      <c r="F128" s="29">
        <v>21.14</v>
      </c>
      <c r="G128" s="31">
        <f t="shared" si="20"/>
        <v>0</v>
      </c>
      <c r="H128" s="29">
        <f t="shared" si="21"/>
        <v>0</v>
      </c>
      <c r="I128" s="313"/>
      <c r="J128" s="4"/>
      <c r="K128" s="4"/>
      <c r="L128" s="4"/>
      <c r="M128" s="4"/>
      <c r="N128" s="4"/>
      <c r="O128" s="4"/>
      <c r="P128" s="4"/>
      <c r="Q128" s="4"/>
      <c r="R128" s="4"/>
      <c r="S128" s="342"/>
    </row>
    <row r="129" spans="1:19" ht="16.5" hidden="1" customHeight="1" x14ac:dyDescent="0.25">
      <c r="A129" s="321">
        <v>6.1190000000000104</v>
      </c>
      <c r="B129" s="25" t="s">
        <v>451</v>
      </c>
      <c r="C129" s="70" t="s">
        <v>1305</v>
      </c>
      <c r="D129" s="69" t="s">
        <v>546</v>
      </c>
      <c r="E129" s="25" t="s">
        <v>529</v>
      </c>
      <c r="F129" s="29">
        <v>32.08</v>
      </c>
      <c r="G129" s="31">
        <f t="shared" si="20"/>
        <v>0</v>
      </c>
      <c r="H129" s="29">
        <f t="shared" si="21"/>
        <v>0</v>
      </c>
      <c r="I129" s="313"/>
      <c r="J129" s="4"/>
      <c r="K129" s="4"/>
      <c r="L129" s="4"/>
      <c r="M129" s="4"/>
      <c r="N129" s="4"/>
      <c r="O129" s="4"/>
      <c r="P129" s="4"/>
      <c r="Q129" s="4"/>
      <c r="R129" s="4"/>
      <c r="S129" s="342"/>
    </row>
    <row r="130" spans="1:19" ht="16.5" hidden="1" customHeight="1" x14ac:dyDescent="0.25">
      <c r="A130" s="321">
        <v>6.1200000000000099</v>
      </c>
      <c r="B130" s="25" t="s">
        <v>452</v>
      </c>
      <c r="C130" s="70" t="s">
        <v>1305</v>
      </c>
      <c r="D130" s="69" t="s">
        <v>547</v>
      </c>
      <c r="E130" s="25" t="s">
        <v>529</v>
      </c>
      <c r="F130" s="29">
        <v>19.579999999999998</v>
      </c>
      <c r="G130" s="31">
        <f t="shared" si="20"/>
        <v>0</v>
      </c>
      <c r="H130" s="29">
        <f t="shared" si="21"/>
        <v>0</v>
      </c>
      <c r="I130" s="313"/>
      <c r="J130" s="4"/>
      <c r="K130" s="4"/>
      <c r="L130" s="4"/>
      <c r="M130" s="4"/>
      <c r="N130" s="4"/>
      <c r="O130" s="4"/>
      <c r="P130" s="4"/>
      <c r="Q130" s="4"/>
      <c r="R130" s="4"/>
      <c r="S130" s="342"/>
    </row>
    <row r="131" spans="1:19" ht="16.5" hidden="1" customHeight="1" x14ac:dyDescent="0.25">
      <c r="A131" s="321">
        <v>6.1210000000000102</v>
      </c>
      <c r="B131" s="25" t="s">
        <v>453</v>
      </c>
      <c r="C131" s="70" t="s">
        <v>1305</v>
      </c>
      <c r="D131" s="69" t="s">
        <v>548</v>
      </c>
      <c r="E131" s="25" t="s">
        <v>529</v>
      </c>
      <c r="F131" s="29">
        <v>30.52</v>
      </c>
      <c r="G131" s="31">
        <f t="shared" si="20"/>
        <v>0</v>
      </c>
      <c r="H131" s="29">
        <f t="shared" si="21"/>
        <v>0</v>
      </c>
      <c r="I131" s="313"/>
      <c r="J131" s="4"/>
      <c r="K131" s="4"/>
      <c r="L131" s="4"/>
      <c r="M131" s="4"/>
      <c r="N131" s="4"/>
      <c r="O131" s="4"/>
      <c r="P131" s="4"/>
      <c r="Q131" s="4"/>
      <c r="R131" s="4"/>
      <c r="S131" s="342"/>
    </row>
    <row r="132" spans="1:19" ht="16.5" hidden="1" customHeight="1" x14ac:dyDescent="0.25">
      <c r="A132" s="321">
        <v>6.1220000000000097</v>
      </c>
      <c r="B132" s="25" t="s">
        <v>454</v>
      </c>
      <c r="C132" s="70" t="s">
        <v>1305</v>
      </c>
      <c r="D132" s="69" t="s">
        <v>549</v>
      </c>
      <c r="E132" s="25" t="s">
        <v>531</v>
      </c>
      <c r="F132" s="29">
        <v>2.97</v>
      </c>
      <c r="G132" s="31">
        <f t="shared" si="20"/>
        <v>0</v>
      </c>
      <c r="H132" s="29">
        <f t="shared" si="21"/>
        <v>0</v>
      </c>
      <c r="I132" s="313"/>
      <c r="J132" s="4"/>
      <c r="K132" s="4"/>
      <c r="L132" s="4"/>
      <c r="M132" s="4"/>
      <c r="N132" s="4"/>
      <c r="O132" s="4"/>
      <c r="P132" s="4"/>
      <c r="Q132" s="4"/>
      <c r="R132" s="4"/>
      <c r="S132" s="342"/>
    </row>
    <row r="133" spans="1:19" ht="16.5" hidden="1" customHeight="1" x14ac:dyDescent="0.25">
      <c r="A133" s="321">
        <v>6.12300000000001</v>
      </c>
      <c r="B133" s="25" t="s">
        <v>455</v>
      </c>
      <c r="C133" s="70" t="s">
        <v>1305</v>
      </c>
      <c r="D133" s="69" t="s">
        <v>550</v>
      </c>
      <c r="E133" s="25" t="s">
        <v>529</v>
      </c>
      <c r="F133" s="29">
        <v>33.15</v>
      </c>
      <c r="G133" s="31">
        <f t="shared" si="20"/>
        <v>0</v>
      </c>
      <c r="H133" s="29">
        <f t="shared" si="21"/>
        <v>0</v>
      </c>
      <c r="I133" s="313"/>
      <c r="J133" s="4"/>
      <c r="K133" s="4"/>
      <c r="L133" s="4"/>
      <c r="M133" s="4"/>
      <c r="N133" s="4"/>
      <c r="O133" s="4"/>
      <c r="P133" s="4"/>
      <c r="Q133" s="4"/>
      <c r="R133" s="4"/>
      <c r="S133" s="342"/>
    </row>
    <row r="134" spans="1:19" ht="16.5" hidden="1" customHeight="1" x14ac:dyDescent="0.25">
      <c r="A134" s="321">
        <v>6.1240000000000103</v>
      </c>
      <c r="B134" s="25" t="s">
        <v>456</v>
      </c>
      <c r="C134" s="70" t="s">
        <v>1305</v>
      </c>
      <c r="D134" s="69" t="s">
        <v>551</v>
      </c>
      <c r="E134" s="25" t="s">
        <v>529</v>
      </c>
      <c r="F134" s="29">
        <v>44.57</v>
      </c>
      <c r="G134" s="31">
        <f t="shared" si="20"/>
        <v>0</v>
      </c>
      <c r="H134" s="29">
        <f t="shared" si="21"/>
        <v>0</v>
      </c>
      <c r="I134" s="313"/>
      <c r="J134" s="4"/>
      <c r="K134" s="4"/>
      <c r="L134" s="4"/>
      <c r="M134" s="4"/>
      <c r="N134" s="4"/>
      <c r="O134" s="4"/>
      <c r="P134" s="4"/>
      <c r="Q134" s="4"/>
      <c r="R134" s="4"/>
      <c r="S134" s="342"/>
    </row>
    <row r="135" spans="1:19" ht="16.5" hidden="1" customHeight="1" x14ac:dyDescent="0.25">
      <c r="A135" s="321">
        <v>6.1250000000000098</v>
      </c>
      <c r="B135" s="25" t="s">
        <v>457</v>
      </c>
      <c r="C135" s="70" t="s">
        <v>1306</v>
      </c>
      <c r="D135" s="69" t="s">
        <v>552</v>
      </c>
      <c r="E135" s="25" t="s">
        <v>529</v>
      </c>
      <c r="F135" s="29">
        <v>21.14</v>
      </c>
      <c r="G135" s="31">
        <f t="shared" si="20"/>
        <v>0</v>
      </c>
      <c r="H135" s="29">
        <f t="shared" si="21"/>
        <v>0</v>
      </c>
      <c r="I135" s="313"/>
      <c r="J135" s="4"/>
      <c r="K135" s="4"/>
      <c r="L135" s="4"/>
      <c r="M135" s="4"/>
      <c r="N135" s="4"/>
      <c r="O135" s="4"/>
      <c r="P135" s="4"/>
      <c r="Q135" s="4"/>
      <c r="R135" s="4"/>
      <c r="S135" s="342"/>
    </row>
    <row r="136" spans="1:19" ht="16.5" hidden="1" customHeight="1" x14ac:dyDescent="0.25">
      <c r="A136" s="321">
        <v>6.1260000000000101</v>
      </c>
      <c r="B136" s="25" t="s">
        <v>458</v>
      </c>
      <c r="C136" s="70" t="s">
        <v>1306</v>
      </c>
      <c r="D136" s="69" t="s">
        <v>553</v>
      </c>
      <c r="E136" s="25" t="s">
        <v>529</v>
      </c>
      <c r="F136" s="29">
        <v>21.84</v>
      </c>
      <c r="G136" s="31">
        <f t="shared" si="20"/>
        <v>0</v>
      </c>
      <c r="H136" s="29">
        <f t="shared" si="21"/>
        <v>0</v>
      </c>
      <c r="I136" s="313"/>
      <c r="J136" s="4"/>
      <c r="K136" s="4"/>
      <c r="L136" s="4"/>
      <c r="M136" s="4"/>
      <c r="N136" s="4"/>
      <c r="O136" s="4"/>
      <c r="P136" s="4"/>
      <c r="Q136" s="4"/>
      <c r="R136" s="4"/>
      <c r="S136" s="342"/>
    </row>
    <row r="137" spans="1:19" ht="16.5" hidden="1" customHeight="1" x14ac:dyDescent="0.25">
      <c r="A137" s="321">
        <v>6.1270000000000104</v>
      </c>
      <c r="B137" s="25" t="s">
        <v>459</v>
      </c>
      <c r="C137" s="70" t="s">
        <v>1306</v>
      </c>
      <c r="D137" s="69" t="s">
        <v>554</v>
      </c>
      <c r="E137" s="25" t="s">
        <v>529</v>
      </c>
      <c r="F137" s="29">
        <v>6.04</v>
      </c>
      <c r="G137" s="31">
        <f t="shared" si="20"/>
        <v>0</v>
      </c>
      <c r="H137" s="29">
        <f t="shared" si="21"/>
        <v>0</v>
      </c>
      <c r="I137" s="313"/>
      <c r="J137" s="4"/>
      <c r="K137" s="4"/>
      <c r="L137" s="4"/>
      <c r="M137" s="4"/>
      <c r="N137" s="4"/>
      <c r="O137" s="4"/>
      <c r="P137" s="4"/>
      <c r="Q137" s="4"/>
      <c r="R137" s="4"/>
      <c r="S137" s="342"/>
    </row>
    <row r="138" spans="1:19" ht="16.5" hidden="1" customHeight="1" x14ac:dyDescent="0.25">
      <c r="A138" s="321">
        <v>6.1280000000000099</v>
      </c>
      <c r="B138" s="25" t="s">
        <v>460</v>
      </c>
      <c r="C138" s="70" t="s">
        <v>1306</v>
      </c>
      <c r="D138" s="69" t="s">
        <v>555</v>
      </c>
      <c r="E138" s="25" t="s">
        <v>529</v>
      </c>
      <c r="F138" s="29">
        <v>9.7899999999999991</v>
      </c>
      <c r="G138" s="31">
        <f t="shared" si="20"/>
        <v>0</v>
      </c>
      <c r="H138" s="29">
        <f t="shared" si="21"/>
        <v>0</v>
      </c>
      <c r="I138" s="313"/>
      <c r="J138" s="4"/>
      <c r="K138" s="4"/>
      <c r="L138" s="4"/>
      <c r="M138" s="4"/>
      <c r="N138" s="4"/>
      <c r="O138" s="4"/>
      <c r="P138" s="4"/>
      <c r="Q138" s="4"/>
      <c r="R138" s="4"/>
      <c r="S138" s="342"/>
    </row>
    <row r="139" spans="1:19" ht="16.5" hidden="1" customHeight="1" x14ac:dyDescent="0.25">
      <c r="A139" s="321">
        <v>6.1290000000000102</v>
      </c>
      <c r="B139" s="25" t="s">
        <v>461</v>
      </c>
      <c r="C139" s="70" t="s">
        <v>1306</v>
      </c>
      <c r="D139" s="69" t="s">
        <v>556</v>
      </c>
      <c r="E139" s="25" t="s">
        <v>529</v>
      </c>
      <c r="F139" s="29">
        <v>14.27</v>
      </c>
      <c r="G139" s="31">
        <f t="shared" si="20"/>
        <v>0</v>
      </c>
      <c r="H139" s="29">
        <f t="shared" si="21"/>
        <v>0</v>
      </c>
      <c r="I139" s="313"/>
      <c r="J139" s="4"/>
      <c r="K139" s="4"/>
      <c r="L139" s="4"/>
      <c r="M139" s="4"/>
      <c r="N139" s="4"/>
      <c r="O139" s="4"/>
      <c r="P139" s="4"/>
      <c r="Q139" s="4"/>
      <c r="R139" s="4"/>
      <c r="S139" s="342"/>
    </row>
    <row r="140" spans="1:19" ht="16.5" hidden="1" customHeight="1" x14ac:dyDescent="0.25">
      <c r="A140" s="321">
        <v>6.1300000000000097</v>
      </c>
      <c r="B140" s="25" t="s">
        <v>462</v>
      </c>
      <c r="C140" s="70" t="s">
        <v>1306</v>
      </c>
      <c r="D140" s="69" t="s">
        <v>557</v>
      </c>
      <c r="E140" s="25" t="s">
        <v>529</v>
      </c>
      <c r="F140" s="29">
        <v>17.39</v>
      </c>
      <c r="G140" s="31">
        <f t="shared" si="20"/>
        <v>0</v>
      </c>
      <c r="H140" s="29">
        <f t="shared" si="21"/>
        <v>0</v>
      </c>
      <c r="I140" s="313"/>
      <c r="J140" s="4"/>
      <c r="K140" s="4"/>
      <c r="L140" s="4"/>
      <c r="M140" s="4"/>
      <c r="N140" s="4"/>
      <c r="O140" s="4"/>
      <c r="P140" s="4"/>
      <c r="Q140" s="4"/>
      <c r="R140" s="4"/>
      <c r="S140" s="342"/>
    </row>
    <row r="141" spans="1:19" ht="16.5" hidden="1" customHeight="1" x14ac:dyDescent="0.25">
      <c r="A141" s="321">
        <v>6.13100000000001</v>
      </c>
      <c r="B141" s="25" t="s">
        <v>463</v>
      </c>
      <c r="C141" s="70" t="s">
        <v>1306</v>
      </c>
      <c r="D141" s="69" t="s">
        <v>558</v>
      </c>
      <c r="E141" s="25" t="s">
        <v>529</v>
      </c>
      <c r="F141" s="29">
        <v>10.039999999999999</v>
      </c>
      <c r="G141" s="31">
        <f t="shared" si="20"/>
        <v>0</v>
      </c>
      <c r="H141" s="29">
        <f t="shared" si="21"/>
        <v>0</v>
      </c>
      <c r="I141" s="313"/>
      <c r="J141" s="4"/>
      <c r="K141" s="4"/>
      <c r="L141" s="4"/>
      <c r="M141" s="4"/>
      <c r="N141" s="4"/>
      <c r="O141" s="4"/>
      <c r="P141" s="4"/>
      <c r="Q141" s="4"/>
      <c r="R141" s="4"/>
      <c r="S141" s="342"/>
    </row>
    <row r="142" spans="1:19" ht="16.5" hidden="1" customHeight="1" x14ac:dyDescent="0.25">
      <c r="A142" s="321">
        <v>6.1320000000000103</v>
      </c>
      <c r="B142" s="25" t="s">
        <v>464</v>
      </c>
      <c r="C142" s="70" t="s">
        <v>1306</v>
      </c>
      <c r="D142" s="69" t="s">
        <v>559</v>
      </c>
      <c r="E142" s="25" t="s">
        <v>529</v>
      </c>
      <c r="F142" s="29">
        <v>21.65</v>
      </c>
      <c r="G142" s="31">
        <f t="shared" si="20"/>
        <v>0</v>
      </c>
      <c r="H142" s="29">
        <f t="shared" si="21"/>
        <v>0</v>
      </c>
      <c r="I142" s="313"/>
      <c r="J142" s="4"/>
      <c r="K142" s="4"/>
      <c r="L142" s="4"/>
      <c r="M142" s="4"/>
      <c r="N142" s="4"/>
      <c r="O142" s="4"/>
      <c r="P142" s="4"/>
      <c r="Q142" s="4"/>
      <c r="R142" s="4"/>
      <c r="S142" s="342"/>
    </row>
    <row r="143" spans="1:19" ht="16.5" hidden="1" customHeight="1" x14ac:dyDescent="0.25">
      <c r="A143" s="321">
        <v>6.1330000000000098</v>
      </c>
      <c r="B143" s="25" t="s">
        <v>465</v>
      </c>
      <c r="C143" s="70" t="s">
        <v>1307</v>
      </c>
      <c r="D143" s="69" t="s">
        <v>560</v>
      </c>
      <c r="E143" s="25" t="s">
        <v>528</v>
      </c>
      <c r="F143" s="29">
        <v>2.17</v>
      </c>
      <c r="G143" s="31">
        <f t="shared" si="20"/>
        <v>0</v>
      </c>
      <c r="H143" s="29">
        <f t="shared" si="21"/>
        <v>0</v>
      </c>
      <c r="I143" s="313"/>
      <c r="J143" s="4"/>
      <c r="K143" s="4"/>
      <c r="L143" s="4"/>
      <c r="M143" s="4"/>
      <c r="N143" s="4"/>
      <c r="O143" s="4"/>
      <c r="P143" s="4"/>
      <c r="Q143" s="4"/>
      <c r="R143" s="4"/>
      <c r="S143" s="342"/>
    </row>
    <row r="144" spans="1:19" ht="16.5" hidden="1" customHeight="1" x14ac:dyDescent="0.25">
      <c r="A144" s="321">
        <v>6.1340000000000101</v>
      </c>
      <c r="B144" s="25" t="s">
        <v>466</v>
      </c>
      <c r="C144" s="70" t="s">
        <v>1308</v>
      </c>
      <c r="D144" s="69" t="s">
        <v>561</v>
      </c>
      <c r="E144" s="25" t="s">
        <v>530</v>
      </c>
      <c r="F144" s="29">
        <v>16.22</v>
      </c>
      <c r="G144" s="31">
        <f t="shared" si="20"/>
        <v>0</v>
      </c>
      <c r="H144" s="29">
        <f t="shared" si="21"/>
        <v>0</v>
      </c>
      <c r="I144" s="313"/>
      <c r="J144" s="4"/>
      <c r="K144" s="4"/>
      <c r="L144" s="4"/>
      <c r="M144" s="4"/>
      <c r="N144" s="4"/>
      <c r="O144" s="4"/>
      <c r="P144" s="4"/>
      <c r="Q144" s="4"/>
      <c r="R144" s="4"/>
      <c r="S144" s="342"/>
    </row>
    <row r="145" spans="1:19" ht="16.5" hidden="1" customHeight="1" x14ac:dyDescent="0.25">
      <c r="A145" s="321">
        <v>6.1350000000000096</v>
      </c>
      <c r="B145" s="25" t="s">
        <v>467</v>
      </c>
      <c r="C145" s="70" t="s">
        <v>1308</v>
      </c>
      <c r="D145" s="69" t="s">
        <v>562</v>
      </c>
      <c r="E145" s="25" t="s">
        <v>528</v>
      </c>
      <c r="F145" s="29">
        <v>14.66</v>
      </c>
      <c r="G145" s="31">
        <f t="shared" si="20"/>
        <v>0</v>
      </c>
      <c r="H145" s="29">
        <f t="shared" si="21"/>
        <v>0</v>
      </c>
      <c r="I145" s="313"/>
      <c r="J145" s="4"/>
      <c r="K145" s="4"/>
      <c r="L145" s="4"/>
      <c r="M145" s="4"/>
      <c r="N145" s="4"/>
      <c r="O145" s="4"/>
      <c r="P145" s="4"/>
      <c r="Q145" s="4"/>
      <c r="R145" s="4"/>
      <c r="S145" s="342"/>
    </row>
    <row r="146" spans="1:19" ht="16.5" hidden="1" customHeight="1" x14ac:dyDescent="0.25">
      <c r="A146" s="321">
        <v>6.1360000000000099</v>
      </c>
      <c r="B146" s="25" t="s">
        <v>468</v>
      </c>
      <c r="C146" s="70" t="s">
        <v>1308</v>
      </c>
      <c r="D146" s="69" t="s">
        <v>563</v>
      </c>
      <c r="E146" s="25" t="s">
        <v>530</v>
      </c>
      <c r="F146" s="29">
        <v>14.66</v>
      </c>
      <c r="G146" s="31">
        <f t="shared" si="20"/>
        <v>0</v>
      </c>
      <c r="H146" s="29">
        <f t="shared" si="21"/>
        <v>0</v>
      </c>
      <c r="I146" s="313"/>
      <c r="J146" s="4"/>
      <c r="K146" s="4"/>
      <c r="L146" s="4"/>
      <c r="M146" s="4"/>
      <c r="N146" s="4"/>
      <c r="O146" s="4"/>
      <c r="P146" s="4"/>
      <c r="Q146" s="4"/>
      <c r="R146" s="4"/>
      <c r="S146" s="342"/>
    </row>
    <row r="147" spans="1:19" ht="16.5" hidden="1" customHeight="1" x14ac:dyDescent="0.25">
      <c r="A147" s="321">
        <v>6.1370000000000102</v>
      </c>
      <c r="B147" s="25" t="s">
        <v>469</v>
      </c>
      <c r="C147" s="70" t="s">
        <v>1308</v>
      </c>
      <c r="D147" s="69" t="s">
        <v>564</v>
      </c>
      <c r="E147" s="25" t="s">
        <v>528</v>
      </c>
      <c r="F147" s="29">
        <v>13.1</v>
      </c>
      <c r="G147" s="31">
        <f t="shared" si="20"/>
        <v>0</v>
      </c>
      <c r="H147" s="29">
        <f t="shared" si="21"/>
        <v>0</v>
      </c>
      <c r="I147" s="313"/>
      <c r="J147" s="4"/>
      <c r="K147" s="4"/>
      <c r="L147" s="4"/>
      <c r="M147" s="4"/>
      <c r="N147" s="4"/>
      <c r="O147" s="4"/>
      <c r="P147" s="4"/>
      <c r="Q147" s="4"/>
      <c r="R147" s="4"/>
      <c r="S147" s="342"/>
    </row>
    <row r="148" spans="1:19" ht="16.5" hidden="1" customHeight="1" x14ac:dyDescent="0.25">
      <c r="A148" s="321">
        <v>6.1380000000000097</v>
      </c>
      <c r="B148" s="25" t="s">
        <v>470</v>
      </c>
      <c r="C148" s="70" t="s">
        <v>1309</v>
      </c>
      <c r="D148" s="69" t="s">
        <v>565</v>
      </c>
      <c r="E148" s="25" t="s">
        <v>530</v>
      </c>
      <c r="F148" s="29">
        <v>24.42</v>
      </c>
      <c r="G148" s="31">
        <f t="shared" si="20"/>
        <v>0</v>
      </c>
      <c r="H148" s="29">
        <f t="shared" si="21"/>
        <v>0</v>
      </c>
      <c r="I148" s="313"/>
      <c r="J148" s="4"/>
      <c r="K148" s="4"/>
      <c r="L148" s="4"/>
      <c r="M148" s="4"/>
      <c r="N148" s="4"/>
      <c r="O148" s="4"/>
      <c r="P148" s="4"/>
      <c r="Q148" s="4"/>
      <c r="R148" s="4"/>
      <c r="S148" s="342"/>
    </row>
    <row r="149" spans="1:19" ht="16.5" hidden="1" customHeight="1" x14ac:dyDescent="0.25">
      <c r="A149" s="321">
        <v>6.13900000000001</v>
      </c>
      <c r="B149" s="25" t="s">
        <v>471</v>
      </c>
      <c r="C149" s="70" t="s">
        <v>1309</v>
      </c>
      <c r="D149" s="69" t="s">
        <v>566</v>
      </c>
      <c r="E149" s="25" t="s">
        <v>528</v>
      </c>
      <c r="F149" s="29">
        <v>22.85</v>
      </c>
      <c r="G149" s="31">
        <f t="shared" si="20"/>
        <v>0</v>
      </c>
      <c r="H149" s="29">
        <f t="shared" si="21"/>
        <v>0</v>
      </c>
      <c r="I149" s="313"/>
      <c r="J149" s="4"/>
      <c r="K149" s="4"/>
      <c r="L149" s="4"/>
      <c r="M149" s="4"/>
      <c r="N149" s="4"/>
      <c r="O149" s="4"/>
      <c r="P149" s="4"/>
      <c r="Q149" s="4"/>
      <c r="R149" s="4"/>
      <c r="S149" s="342"/>
    </row>
    <row r="150" spans="1:19" ht="16.5" hidden="1" customHeight="1" x14ac:dyDescent="0.25">
      <c r="A150" s="321">
        <v>6.1400000000000103</v>
      </c>
      <c r="B150" s="25" t="s">
        <v>472</v>
      </c>
      <c r="C150" s="70" t="s">
        <v>1309</v>
      </c>
      <c r="D150" s="69" t="s">
        <v>567</v>
      </c>
      <c r="E150" s="25" t="s">
        <v>530</v>
      </c>
      <c r="F150" s="29">
        <v>22.85</v>
      </c>
      <c r="G150" s="31">
        <f t="shared" si="20"/>
        <v>0</v>
      </c>
      <c r="H150" s="29">
        <f t="shared" si="21"/>
        <v>0</v>
      </c>
      <c r="I150" s="313"/>
      <c r="J150" s="4"/>
      <c r="K150" s="4"/>
      <c r="L150" s="4"/>
      <c r="M150" s="4"/>
      <c r="N150" s="4"/>
      <c r="O150" s="4"/>
      <c r="P150" s="4"/>
      <c r="Q150" s="4"/>
      <c r="R150" s="4"/>
      <c r="S150" s="342"/>
    </row>
    <row r="151" spans="1:19" ht="16.5" hidden="1" customHeight="1" x14ac:dyDescent="0.25">
      <c r="A151" s="321">
        <v>6.1410000000000098</v>
      </c>
      <c r="B151" s="25" t="s">
        <v>473</v>
      </c>
      <c r="C151" s="70" t="s">
        <v>1309</v>
      </c>
      <c r="D151" s="69" t="s">
        <v>568</v>
      </c>
      <c r="E151" s="25" t="s">
        <v>528</v>
      </c>
      <c r="F151" s="29">
        <v>21.29</v>
      </c>
      <c r="G151" s="31">
        <f t="shared" si="20"/>
        <v>0</v>
      </c>
      <c r="H151" s="29">
        <f t="shared" si="21"/>
        <v>0</v>
      </c>
      <c r="I151" s="313"/>
      <c r="J151" s="4"/>
      <c r="K151" s="4"/>
      <c r="L151" s="4"/>
      <c r="M151" s="4"/>
      <c r="N151" s="4"/>
      <c r="O151" s="4"/>
      <c r="P151" s="4"/>
      <c r="Q151" s="4"/>
      <c r="R151" s="4"/>
      <c r="S151" s="342"/>
    </row>
    <row r="152" spans="1:19" ht="16.5" hidden="1" customHeight="1" x14ac:dyDescent="0.25">
      <c r="A152" s="321">
        <v>6.1420000000000101</v>
      </c>
      <c r="B152" s="25" t="s">
        <v>474</v>
      </c>
      <c r="C152" s="70" t="s">
        <v>1310</v>
      </c>
      <c r="D152" s="69" t="s">
        <v>569</v>
      </c>
      <c r="E152" s="25" t="s">
        <v>531</v>
      </c>
      <c r="F152" s="29">
        <v>10.17</v>
      </c>
      <c r="G152" s="31">
        <f t="shared" si="20"/>
        <v>0</v>
      </c>
      <c r="H152" s="29">
        <f t="shared" si="21"/>
        <v>0</v>
      </c>
      <c r="I152" s="313"/>
      <c r="J152" s="4"/>
      <c r="K152" s="4"/>
      <c r="L152" s="4"/>
      <c r="M152" s="4"/>
      <c r="N152" s="4"/>
      <c r="O152" s="4"/>
      <c r="P152" s="4"/>
      <c r="Q152" s="4"/>
      <c r="R152" s="4"/>
      <c r="S152" s="342"/>
    </row>
    <row r="153" spans="1:19" ht="16.5" hidden="1" customHeight="1" x14ac:dyDescent="0.25">
      <c r="A153" s="321">
        <v>6.1430000000000096</v>
      </c>
      <c r="B153" s="25" t="s">
        <v>475</v>
      </c>
      <c r="C153" s="70" t="s">
        <v>1310</v>
      </c>
      <c r="D153" s="69" t="s">
        <v>570</v>
      </c>
      <c r="E153" s="25" t="s">
        <v>531</v>
      </c>
      <c r="F153" s="29">
        <v>40.71</v>
      </c>
      <c r="G153" s="31">
        <f t="shared" si="20"/>
        <v>0</v>
      </c>
      <c r="H153" s="29">
        <f t="shared" si="21"/>
        <v>0</v>
      </c>
      <c r="I153" s="313"/>
      <c r="J153" s="4"/>
      <c r="K153" s="4"/>
      <c r="L153" s="4"/>
      <c r="M153" s="4"/>
      <c r="N153" s="4"/>
      <c r="O153" s="4"/>
      <c r="P153" s="4"/>
      <c r="Q153" s="4"/>
      <c r="R153" s="4"/>
      <c r="S153" s="342"/>
    </row>
    <row r="154" spans="1:19" ht="16.5" hidden="1" customHeight="1" x14ac:dyDescent="0.25">
      <c r="A154" s="321">
        <v>6.1440000000000099</v>
      </c>
      <c r="B154" s="25" t="s">
        <v>476</v>
      </c>
      <c r="C154" s="70" t="s">
        <v>1310</v>
      </c>
      <c r="D154" s="69" t="s">
        <v>571</v>
      </c>
      <c r="E154" s="25" t="s">
        <v>531</v>
      </c>
      <c r="F154" s="29">
        <v>11.17</v>
      </c>
      <c r="G154" s="31">
        <f t="shared" si="20"/>
        <v>0</v>
      </c>
      <c r="H154" s="29">
        <f t="shared" si="21"/>
        <v>0</v>
      </c>
      <c r="I154" s="313"/>
      <c r="J154" s="4"/>
      <c r="K154" s="4"/>
      <c r="L154" s="4"/>
      <c r="M154" s="4"/>
      <c r="N154" s="4"/>
      <c r="O154" s="4"/>
      <c r="P154" s="4"/>
      <c r="Q154" s="4"/>
      <c r="R154" s="4"/>
      <c r="S154" s="342"/>
    </row>
    <row r="155" spans="1:19" ht="16.5" hidden="1" customHeight="1" x14ac:dyDescent="0.25">
      <c r="A155" s="321">
        <v>6.1450000000000102</v>
      </c>
      <c r="B155" s="25" t="s">
        <v>477</v>
      </c>
      <c r="C155" s="70" t="s">
        <v>1310</v>
      </c>
      <c r="D155" s="69" t="s">
        <v>572</v>
      </c>
      <c r="E155" s="25" t="s">
        <v>531</v>
      </c>
      <c r="F155" s="29">
        <v>41.59</v>
      </c>
      <c r="G155" s="31">
        <f t="shared" si="20"/>
        <v>0</v>
      </c>
      <c r="H155" s="29">
        <f t="shared" si="21"/>
        <v>0</v>
      </c>
      <c r="I155" s="313"/>
      <c r="J155" s="4"/>
      <c r="K155" s="4"/>
      <c r="L155" s="4"/>
      <c r="M155" s="4"/>
      <c r="N155" s="4"/>
      <c r="O155" s="4"/>
      <c r="P155" s="4"/>
      <c r="Q155" s="4"/>
      <c r="R155" s="4"/>
      <c r="S155" s="342"/>
    </row>
    <row r="156" spans="1:19" ht="16.5" hidden="1" customHeight="1" x14ac:dyDescent="0.25">
      <c r="A156" s="321">
        <v>6.1460000000000203</v>
      </c>
      <c r="B156" s="25" t="s">
        <v>478</v>
      </c>
      <c r="C156" s="70" t="s">
        <v>1310</v>
      </c>
      <c r="D156" s="69" t="s">
        <v>573</v>
      </c>
      <c r="E156" s="25" t="s">
        <v>531</v>
      </c>
      <c r="F156" s="29">
        <v>7.95</v>
      </c>
      <c r="G156" s="31">
        <f t="shared" ref="G156:G219" si="22">SUM(J156:S156)</f>
        <v>0</v>
      </c>
      <c r="H156" s="29">
        <f t="shared" ref="H156:H219" si="23">F156*G156</f>
        <v>0</v>
      </c>
      <c r="I156" s="313"/>
      <c r="J156" s="4"/>
      <c r="K156" s="4"/>
      <c r="L156" s="4"/>
      <c r="M156" s="4"/>
      <c r="N156" s="4"/>
      <c r="O156" s="4"/>
      <c r="P156" s="4"/>
      <c r="Q156" s="4"/>
      <c r="R156" s="4"/>
      <c r="S156" s="342"/>
    </row>
    <row r="157" spans="1:19" ht="16.5" hidden="1" customHeight="1" x14ac:dyDescent="0.25">
      <c r="A157" s="321">
        <v>6.1470000000000198</v>
      </c>
      <c r="B157" s="25" t="s">
        <v>479</v>
      </c>
      <c r="C157" s="70" t="s">
        <v>1311</v>
      </c>
      <c r="D157" s="69" t="s">
        <v>574</v>
      </c>
      <c r="E157" s="25" t="s">
        <v>531</v>
      </c>
      <c r="F157" s="29">
        <v>8.31</v>
      </c>
      <c r="G157" s="31">
        <f t="shared" si="22"/>
        <v>0</v>
      </c>
      <c r="H157" s="29">
        <f t="shared" si="23"/>
        <v>0</v>
      </c>
      <c r="I157" s="313"/>
      <c r="J157" s="4"/>
      <c r="K157" s="4"/>
      <c r="L157" s="4"/>
      <c r="M157" s="4"/>
      <c r="N157" s="4"/>
      <c r="O157" s="4"/>
      <c r="P157" s="4"/>
      <c r="Q157" s="4"/>
      <c r="R157" s="4"/>
      <c r="S157" s="342"/>
    </row>
    <row r="158" spans="1:19" ht="16.5" hidden="1" customHeight="1" x14ac:dyDescent="0.25">
      <c r="A158" s="321">
        <v>6.1480000000000201</v>
      </c>
      <c r="B158" s="25" t="s">
        <v>480</v>
      </c>
      <c r="C158" s="70" t="s">
        <v>1311</v>
      </c>
      <c r="D158" s="69" t="s">
        <v>575</v>
      </c>
      <c r="E158" s="25" t="s">
        <v>531</v>
      </c>
      <c r="F158" s="29">
        <v>51.7</v>
      </c>
      <c r="G158" s="31">
        <f t="shared" si="22"/>
        <v>0</v>
      </c>
      <c r="H158" s="29">
        <f t="shared" si="23"/>
        <v>0</v>
      </c>
      <c r="I158" s="313"/>
      <c r="J158" s="4"/>
      <c r="K158" s="4"/>
      <c r="L158" s="4"/>
      <c r="M158" s="4"/>
      <c r="N158" s="4"/>
      <c r="O158" s="4"/>
      <c r="P158" s="4"/>
      <c r="Q158" s="4"/>
      <c r="R158" s="4"/>
      <c r="S158" s="342"/>
    </row>
    <row r="159" spans="1:19" ht="16.5" hidden="1" customHeight="1" x14ac:dyDescent="0.25">
      <c r="A159" s="321">
        <v>6.1490000000000196</v>
      </c>
      <c r="B159" s="25" t="s">
        <v>481</v>
      </c>
      <c r="C159" s="70" t="s">
        <v>1311</v>
      </c>
      <c r="D159" s="69" t="s">
        <v>576</v>
      </c>
      <c r="E159" s="25" t="s">
        <v>531</v>
      </c>
      <c r="F159" s="29">
        <v>40.770000000000003</v>
      </c>
      <c r="G159" s="31">
        <f t="shared" si="22"/>
        <v>0</v>
      </c>
      <c r="H159" s="29">
        <f t="shared" si="23"/>
        <v>0</v>
      </c>
      <c r="I159" s="313"/>
      <c r="J159" s="4"/>
      <c r="K159" s="4"/>
      <c r="L159" s="4"/>
      <c r="M159" s="4"/>
      <c r="N159" s="4"/>
      <c r="O159" s="4"/>
      <c r="P159" s="4"/>
      <c r="Q159" s="4"/>
      <c r="R159" s="4"/>
      <c r="S159" s="342"/>
    </row>
    <row r="160" spans="1:19" ht="16.5" hidden="1" customHeight="1" x14ac:dyDescent="0.25">
      <c r="A160" s="321">
        <v>6.1500000000000199</v>
      </c>
      <c r="B160" s="25" t="s">
        <v>482</v>
      </c>
      <c r="C160" s="70" t="s">
        <v>1311</v>
      </c>
      <c r="D160" s="69" t="s">
        <v>577</v>
      </c>
      <c r="E160" s="25" t="s">
        <v>531</v>
      </c>
      <c r="F160" s="29">
        <v>66.78</v>
      </c>
      <c r="G160" s="31">
        <f t="shared" si="22"/>
        <v>0</v>
      </c>
      <c r="H160" s="29">
        <f t="shared" si="23"/>
        <v>0</v>
      </c>
      <c r="I160" s="313"/>
      <c r="J160" s="4"/>
      <c r="K160" s="4"/>
      <c r="L160" s="4"/>
      <c r="M160" s="4"/>
      <c r="N160" s="4"/>
      <c r="O160" s="4"/>
      <c r="P160" s="4"/>
      <c r="Q160" s="4"/>
      <c r="R160" s="4"/>
      <c r="S160" s="342"/>
    </row>
    <row r="161" spans="1:19" ht="16.5" hidden="1" customHeight="1" x14ac:dyDescent="0.25">
      <c r="A161" s="321">
        <v>6.1510000000000202</v>
      </c>
      <c r="B161" s="25" t="s">
        <v>499</v>
      </c>
      <c r="C161" s="70" t="s">
        <v>1313</v>
      </c>
      <c r="D161" s="69" t="s">
        <v>594</v>
      </c>
      <c r="E161" s="25" t="s">
        <v>530</v>
      </c>
      <c r="F161" s="29">
        <v>27.47</v>
      </c>
      <c r="G161" s="31">
        <f t="shared" si="22"/>
        <v>0</v>
      </c>
      <c r="H161" s="29">
        <f t="shared" si="23"/>
        <v>0</v>
      </c>
      <c r="I161" s="313"/>
      <c r="J161" s="4"/>
      <c r="K161" s="4"/>
      <c r="L161" s="4"/>
      <c r="M161" s="4"/>
      <c r="N161" s="4"/>
      <c r="O161" s="4"/>
      <c r="P161" s="4"/>
      <c r="Q161" s="4"/>
      <c r="R161" s="4"/>
      <c r="S161" s="342"/>
    </row>
    <row r="162" spans="1:19" ht="16.5" hidden="1" customHeight="1" x14ac:dyDescent="0.25">
      <c r="A162" s="321">
        <v>6.1520000000000197</v>
      </c>
      <c r="B162" s="25" t="s">
        <v>500</v>
      </c>
      <c r="C162" s="70" t="s">
        <v>1313</v>
      </c>
      <c r="D162" s="69" t="s">
        <v>595</v>
      </c>
      <c r="E162" s="25" t="s">
        <v>530</v>
      </c>
      <c r="F162" s="29">
        <v>35.590000000000003</v>
      </c>
      <c r="G162" s="31">
        <f t="shared" si="22"/>
        <v>0</v>
      </c>
      <c r="H162" s="29">
        <f t="shared" si="23"/>
        <v>0</v>
      </c>
      <c r="I162" s="313"/>
      <c r="J162" s="4"/>
      <c r="K162" s="4"/>
      <c r="L162" s="4"/>
      <c r="M162" s="4"/>
      <c r="N162" s="4"/>
      <c r="O162" s="4"/>
      <c r="P162" s="4"/>
      <c r="Q162" s="4"/>
      <c r="R162" s="4"/>
      <c r="S162" s="342"/>
    </row>
    <row r="163" spans="1:19" ht="16.5" hidden="1" customHeight="1" x14ac:dyDescent="0.25">
      <c r="A163" s="321">
        <v>6.15300000000002</v>
      </c>
      <c r="B163" s="25" t="s">
        <v>501</v>
      </c>
      <c r="C163" s="70" t="s">
        <v>1313</v>
      </c>
      <c r="D163" s="69" t="s">
        <v>596</v>
      </c>
      <c r="E163" s="25" t="s">
        <v>530</v>
      </c>
      <c r="F163" s="29">
        <v>79.540000000000006</v>
      </c>
      <c r="G163" s="31">
        <f t="shared" si="22"/>
        <v>0</v>
      </c>
      <c r="H163" s="29">
        <f t="shared" si="23"/>
        <v>0</v>
      </c>
      <c r="I163" s="313"/>
      <c r="J163" s="4"/>
      <c r="K163" s="4"/>
      <c r="L163" s="4"/>
      <c r="M163" s="4"/>
      <c r="N163" s="4"/>
      <c r="O163" s="4"/>
      <c r="P163" s="4"/>
      <c r="Q163" s="4"/>
      <c r="R163" s="4"/>
      <c r="S163" s="342"/>
    </row>
    <row r="164" spans="1:19" ht="16.5" hidden="1" customHeight="1" x14ac:dyDescent="0.25">
      <c r="A164" s="321">
        <v>6.1540000000000203</v>
      </c>
      <c r="B164" s="25" t="s">
        <v>502</v>
      </c>
      <c r="C164" s="70" t="s">
        <v>1313</v>
      </c>
      <c r="D164" s="69" t="s">
        <v>597</v>
      </c>
      <c r="E164" s="25" t="s">
        <v>530</v>
      </c>
      <c r="F164" s="29">
        <v>92.35</v>
      </c>
      <c r="G164" s="31">
        <f t="shared" si="22"/>
        <v>0</v>
      </c>
      <c r="H164" s="29">
        <f t="shared" si="23"/>
        <v>0</v>
      </c>
      <c r="I164" s="313"/>
      <c r="J164" s="4"/>
      <c r="K164" s="4"/>
      <c r="L164" s="4"/>
      <c r="M164" s="4"/>
      <c r="N164" s="4"/>
      <c r="O164" s="4"/>
      <c r="P164" s="4"/>
      <c r="Q164" s="4"/>
      <c r="R164" s="4"/>
      <c r="S164" s="342"/>
    </row>
    <row r="165" spans="1:19" ht="16.5" hidden="1" customHeight="1" x14ac:dyDescent="0.25">
      <c r="A165" s="321">
        <v>6.1550000000000198</v>
      </c>
      <c r="B165" s="25" t="s">
        <v>503</v>
      </c>
      <c r="C165" s="70" t="s">
        <v>1313</v>
      </c>
      <c r="D165" s="69" t="s">
        <v>598</v>
      </c>
      <c r="E165" s="25" t="s">
        <v>530</v>
      </c>
      <c r="F165" s="29">
        <v>17.21</v>
      </c>
      <c r="G165" s="31">
        <f t="shared" si="22"/>
        <v>0</v>
      </c>
      <c r="H165" s="29">
        <f t="shared" si="23"/>
        <v>0</v>
      </c>
      <c r="I165" s="313"/>
      <c r="J165" s="4"/>
      <c r="K165" s="4"/>
      <c r="L165" s="4"/>
      <c r="M165" s="4"/>
      <c r="N165" s="4"/>
      <c r="O165" s="4"/>
      <c r="P165" s="4"/>
      <c r="Q165" s="4"/>
      <c r="R165" s="4"/>
      <c r="S165" s="342"/>
    </row>
    <row r="166" spans="1:19" ht="16.5" hidden="1" customHeight="1" x14ac:dyDescent="0.25">
      <c r="A166" s="321">
        <v>6.1560000000000201</v>
      </c>
      <c r="B166" s="25" t="s">
        <v>504</v>
      </c>
      <c r="C166" s="70" t="s">
        <v>1313</v>
      </c>
      <c r="D166" s="69" t="s">
        <v>599</v>
      </c>
      <c r="E166" s="25" t="s">
        <v>530</v>
      </c>
      <c r="F166" s="29">
        <v>45.29</v>
      </c>
      <c r="G166" s="31">
        <f t="shared" si="22"/>
        <v>0</v>
      </c>
      <c r="H166" s="29">
        <f t="shared" si="23"/>
        <v>0</v>
      </c>
      <c r="I166" s="313"/>
      <c r="J166" s="4"/>
      <c r="K166" s="4"/>
      <c r="L166" s="4"/>
      <c r="M166" s="4"/>
      <c r="N166" s="4"/>
      <c r="O166" s="4"/>
      <c r="P166" s="4"/>
      <c r="Q166" s="4"/>
      <c r="R166" s="4"/>
      <c r="S166" s="342"/>
    </row>
    <row r="167" spans="1:19" ht="16.5" hidden="1" customHeight="1" x14ac:dyDescent="0.25">
      <c r="A167" s="321">
        <v>6.1570000000000196</v>
      </c>
      <c r="B167" s="25" t="s">
        <v>514</v>
      </c>
      <c r="C167" s="70" t="s">
        <v>1315</v>
      </c>
      <c r="D167" s="69" t="s">
        <v>609</v>
      </c>
      <c r="E167" s="25" t="s">
        <v>529</v>
      </c>
      <c r="F167" s="29">
        <v>21.16</v>
      </c>
      <c r="G167" s="31">
        <f t="shared" si="22"/>
        <v>0</v>
      </c>
      <c r="H167" s="29">
        <f t="shared" si="23"/>
        <v>0</v>
      </c>
      <c r="I167" s="313"/>
      <c r="J167" s="4"/>
      <c r="K167" s="4"/>
      <c r="L167" s="4"/>
      <c r="M167" s="4"/>
      <c r="N167" s="4"/>
      <c r="O167" s="4"/>
      <c r="P167" s="4"/>
      <c r="Q167" s="4"/>
      <c r="R167" s="4"/>
      <c r="S167" s="342"/>
    </row>
    <row r="168" spans="1:19" ht="18.75" hidden="1" customHeight="1" x14ac:dyDescent="0.25">
      <c r="A168" s="321">
        <v>6.1580000000000199</v>
      </c>
      <c r="B168" s="25" t="s">
        <v>515</v>
      </c>
      <c r="C168" s="70" t="s">
        <v>1315</v>
      </c>
      <c r="D168" s="69" t="s">
        <v>3987</v>
      </c>
      <c r="E168" s="25" t="s">
        <v>529</v>
      </c>
      <c r="F168" s="29">
        <v>21.16</v>
      </c>
      <c r="G168" s="31">
        <f t="shared" si="22"/>
        <v>0</v>
      </c>
      <c r="H168" s="29">
        <f t="shared" si="23"/>
        <v>0</v>
      </c>
      <c r="I168" s="313"/>
      <c r="J168" s="4"/>
      <c r="K168" s="4"/>
      <c r="L168" s="4"/>
      <c r="M168" s="4"/>
      <c r="N168" s="4"/>
      <c r="O168" s="4"/>
      <c r="P168" s="4"/>
      <c r="Q168" s="4"/>
      <c r="R168" s="4"/>
      <c r="S168" s="342"/>
    </row>
    <row r="169" spans="1:19" ht="16.5" hidden="1" customHeight="1" x14ac:dyDescent="0.25">
      <c r="A169" s="321">
        <v>6.1590000000000202</v>
      </c>
      <c r="B169" s="25" t="s">
        <v>516</v>
      </c>
      <c r="C169" s="70" t="s">
        <v>1315</v>
      </c>
      <c r="D169" s="69" t="s">
        <v>610</v>
      </c>
      <c r="E169" s="25" t="s">
        <v>528</v>
      </c>
      <c r="F169" s="29">
        <v>189.4</v>
      </c>
      <c r="G169" s="31">
        <f t="shared" si="22"/>
        <v>0</v>
      </c>
      <c r="H169" s="29">
        <f t="shared" si="23"/>
        <v>0</v>
      </c>
      <c r="I169" s="313"/>
      <c r="J169" s="4"/>
      <c r="K169" s="4"/>
      <c r="L169" s="4"/>
      <c r="M169" s="4"/>
      <c r="N169" s="4"/>
      <c r="O169" s="4"/>
      <c r="P169" s="4"/>
      <c r="Q169" s="4"/>
      <c r="R169" s="4"/>
      <c r="S169" s="342"/>
    </row>
    <row r="170" spans="1:19" ht="25.5" hidden="1" customHeight="1" x14ac:dyDescent="0.25">
      <c r="A170" s="321">
        <v>6.1600000000000197</v>
      </c>
      <c r="B170" s="25" t="s">
        <v>517</v>
      </c>
      <c r="C170" s="70" t="s">
        <v>1315</v>
      </c>
      <c r="D170" s="69" t="s">
        <v>611</v>
      </c>
      <c r="E170" s="25" t="s">
        <v>529</v>
      </c>
      <c r="F170" s="29">
        <v>38.25</v>
      </c>
      <c r="G170" s="31">
        <f t="shared" si="22"/>
        <v>0</v>
      </c>
      <c r="H170" s="29">
        <f t="shared" si="23"/>
        <v>0</v>
      </c>
      <c r="I170" s="313"/>
      <c r="J170" s="4"/>
      <c r="K170" s="4"/>
      <c r="L170" s="4"/>
      <c r="M170" s="4"/>
      <c r="N170" s="4"/>
      <c r="O170" s="4"/>
      <c r="P170" s="4"/>
      <c r="Q170" s="4"/>
      <c r="R170" s="4"/>
      <c r="S170" s="342"/>
    </row>
    <row r="171" spans="1:19" ht="26.25" hidden="1" customHeight="1" x14ac:dyDescent="0.25">
      <c r="A171" s="321">
        <v>6.16100000000002</v>
      </c>
      <c r="B171" s="25" t="s">
        <v>518</v>
      </c>
      <c r="C171" s="70" t="s">
        <v>1315</v>
      </c>
      <c r="D171" s="69" t="s">
        <v>612</v>
      </c>
      <c r="E171" s="25" t="s">
        <v>529</v>
      </c>
      <c r="F171" s="29">
        <v>38.25</v>
      </c>
      <c r="G171" s="31">
        <f t="shared" si="22"/>
        <v>0</v>
      </c>
      <c r="H171" s="29">
        <f t="shared" si="23"/>
        <v>0</v>
      </c>
      <c r="I171" s="313"/>
      <c r="J171" s="4"/>
      <c r="K171" s="4"/>
      <c r="L171" s="4"/>
      <c r="M171" s="4"/>
      <c r="N171" s="4"/>
      <c r="O171" s="4"/>
      <c r="P171" s="4"/>
      <c r="Q171" s="4"/>
      <c r="R171" s="4"/>
      <c r="S171" s="342"/>
    </row>
    <row r="172" spans="1:19" ht="16.5" hidden="1" customHeight="1" x14ac:dyDescent="0.25">
      <c r="A172" s="321">
        <v>6.1620000000000203</v>
      </c>
      <c r="B172" s="25" t="s">
        <v>519</v>
      </c>
      <c r="C172" s="70" t="s">
        <v>1315</v>
      </c>
      <c r="D172" s="69" t="s">
        <v>613</v>
      </c>
      <c r="E172" s="25" t="s">
        <v>528</v>
      </c>
      <c r="F172" s="29">
        <v>275.5</v>
      </c>
      <c r="G172" s="31">
        <f t="shared" si="22"/>
        <v>0</v>
      </c>
      <c r="H172" s="29">
        <f t="shared" si="23"/>
        <v>0</v>
      </c>
      <c r="I172" s="313"/>
      <c r="J172" s="4"/>
      <c r="K172" s="4"/>
      <c r="L172" s="4"/>
      <c r="M172" s="4"/>
      <c r="N172" s="4"/>
      <c r="O172" s="4"/>
      <c r="P172" s="4"/>
      <c r="Q172" s="4"/>
      <c r="R172" s="4"/>
      <c r="S172" s="342"/>
    </row>
    <row r="173" spans="1:19" ht="16.5" hidden="1" customHeight="1" x14ac:dyDescent="0.25">
      <c r="A173" s="321">
        <v>6.1630000000000198</v>
      </c>
      <c r="B173" s="25" t="s">
        <v>520</v>
      </c>
      <c r="C173" s="70" t="s">
        <v>1315</v>
      </c>
      <c r="D173" s="69" t="s">
        <v>614</v>
      </c>
      <c r="E173" s="25" t="s">
        <v>529</v>
      </c>
      <c r="F173" s="29">
        <v>55.04</v>
      </c>
      <c r="G173" s="31">
        <f t="shared" si="22"/>
        <v>0</v>
      </c>
      <c r="H173" s="29">
        <f t="shared" si="23"/>
        <v>0</v>
      </c>
      <c r="I173" s="313"/>
      <c r="J173" s="4"/>
      <c r="K173" s="4"/>
      <c r="L173" s="4"/>
      <c r="M173" s="4"/>
      <c r="N173" s="4"/>
      <c r="O173" s="4"/>
      <c r="P173" s="4"/>
      <c r="Q173" s="4"/>
      <c r="R173" s="4"/>
      <c r="S173" s="342"/>
    </row>
    <row r="174" spans="1:19" ht="17.25" hidden="1" customHeight="1" x14ac:dyDescent="0.25">
      <c r="A174" s="321">
        <v>6.1640000000000201</v>
      </c>
      <c r="B174" s="25" t="s">
        <v>521</v>
      </c>
      <c r="C174" s="70" t="s">
        <v>1315</v>
      </c>
      <c r="D174" s="69" t="s">
        <v>615</v>
      </c>
      <c r="E174" s="25" t="s">
        <v>529</v>
      </c>
      <c r="F174" s="29">
        <v>55.04</v>
      </c>
      <c r="G174" s="31">
        <f t="shared" si="22"/>
        <v>0</v>
      </c>
      <c r="H174" s="29">
        <f t="shared" si="23"/>
        <v>0</v>
      </c>
      <c r="I174" s="313"/>
      <c r="J174" s="4"/>
      <c r="K174" s="4"/>
      <c r="L174" s="4"/>
      <c r="M174" s="4"/>
      <c r="N174" s="4"/>
      <c r="O174" s="4"/>
      <c r="P174" s="4"/>
      <c r="Q174" s="4"/>
      <c r="R174" s="4"/>
      <c r="S174" s="342"/>
    </row>
    <row r="175" spans="1:19" ht="16.5" hidden="1" customHeight="1" x14ac:dyDescent="0.25">
      <c r="A175" s="321">
        <v>6.1650000000000196</v>
      </c>
      <c r="B175" s="25" t="s">
        <v>522</v>
      </c>
      <c r="C175" s="70" t="s">
        <v>1316</v>
      </c>
      <c r="D175" s="69" t="s">
        <v>616</v>
      </c>
      <c r="E175" s="25" t="s">
        <v>529</v>
      </c>
      <c r="F175" s="29">
        <v>7.79</v>
      </c>
      <c r="G175" s="31">
        <f t="shared" si="22"/>
        <v>0</v>
      </c>
      <c r="H175" s="29">
        <f t="shared" si="23"/>
        <v>0</v>
      </c>
      <c r="I175" s="313"/>
      <c r="J175" s="4"/>
      <c r="K175" s="4"/>
      <c r="L175" s="4"/>
      <c r="M175" s="4"/>
      <c r="N175" s="4"/>
      <c r="O175" s="4"/>
      <c r="P175" s="4"/>
      <c r="Q175" s="4"/>
      <c r="R175" s="4"/>
      <c r="S175" s="342"/>
    </row>
    <row r="176" spans="1:19" ht="16.5" hidden="1" customHeight="1" x14ac:dyDescent="0.25">
      <c r="A176" s="321">
        <v>6.1660000000000199</v>
      </c>
      <c r="B176" s="25" t="s">
        <v>523</v>
      </c>
      <c r="C176" s="70" t="s">
        <v>1317</v>
      </c>
      <c r="D176" s="69" t="s">
        <v>617</v>
      </c>
      <c r="E176" s="25" t="s">
        <v>528</v>
      </c>
      <c r="F176" s="29">
        <v>6.25</v>
      </c>
      <c r="G176" s="31">
        <f t="shared" si="22"/>
        <v>0</v>
      </c>
      <c r="H176" s="29">
        <f t="shared" si="23"/>
        <v>0</v>
      </c>
      <c r="I176" s="313"/>
      <c r="J176" s="4"/>
      <c r="K176" s="4"/>
      <c r="L176" s="4"/>
      <c r="M176" s="4"/>
      <c r="N176" s="4"/>
      <c r="O176" s="4"/>
      <c r="P176" s="4"/>
      <c r="Q176" s="4"/>
      <c r="R176" s="4"/>
      <c r="S176" s="342"/>
    </row>
    <row r="177" spans="1:19" ht="16.5" hidden="1" customHeight="1" x14ac:dyDescent="0.25">
      <c r="A177" s="321">
        <v>6.1670000000000202</v>
      </c>
      <c r="B177" s="25" t="s">
        <v>524</v>
      </c>
      <c r="C177" s="70" t="s">
        <v>1317</v>
      </c>
      <c r="D177" s="69" t="s">
        <v>618</v>
      </c>
      <c r="E177" s="25" t="s">
        <v>528</v>
      </c>
      <c r="F177" s="29">
        <v>7.81</v>
      </c>
      <c r="G177" s="31">
        <f t="shared" si="22"/>
        <v>0</v>
      </c>
      <c r="H177" s="29">
        <f t="shared" si="23"/>
        <v>0</v>
      </c>
      <c r="I177" s="313"/>
      <c r="J177" s="4"/>
      <c r="K177" s="4"/>
      <c r="L177" s="4"/>
      <c r="M177" s="4"/>
      <c r="N177" s="4"/>
      <c r="O177" s="4"/>
      <c r="P177" s="4"/>
      <c r="Q177" s="4"/>
      <c r="R177" s="4"/>
      <c r="S177" s="342"/>
    </row>
    <row r="178" spans="1:19" ht="16.5" hidden="1" customHeight="1" x14ac:dyDescent="0.25">
      <c r="A178" s="321">
        <v>6.1680000000000197</v>
      </c>
      <c r="B178" s="25" t="s">
        <v>525</v>
      </c>
      <c r="C178" s="70" t="s">
        <v>1317</v>
      </c>
      <c r="D178" s="69" t="s">
        <v>619</v>
      </c>
      <c r="E178" s="25" t="s">
        <v>528</v>
      </c>
      <c r="F178" s="29">
        <v>7.62</v>
      </c>
      <c r="G178" s="31">
        <f t="shared" si="22"/>
        <v>0</v>
      </c>
      <c r="H178" s="29">
        <f t="shared" si="23"/>
        <v>0</v>
      </c>
      <c r="I178" s="313"/>
      <c r="J178" s="4"/>
      <c r="K178" s="4"/>
      <c r="L178" s="4"/>
      <c r="M178" s="4"/>
      <c r="N178" s="4"/>
      <c r="O178" s="4"/>
      <c r="P178" s="4"/>
      <c r="Q178" s="4"/>
      <c r="R178" s="4"/>
      <c r="S178" s="342"/>
    </row>
    <row r="179" spans="1:19" ht="16.5" hidden="1" customHeight="1" x14ac:dyDescent="0.25">
      <c r="A179" s="321">
        <v>6.16900000000002</v>
      </c>
      <c r="B179" s="25" t="s">
        <v>526</v>
      </c>
      <c r="C179" s="70" t="s">
        <v>1318</v>
      </c>
      <c r="D179" s="69" t="s">
        <v>620</v>
      </c>
      <c r="E179" s="25" t="s">
        <v>528</v>
      </c>
      <c r="F179" s="29">
        <v>6.63</v>
      </c>
      <c r="G179" s="31">
        <f t="shared" si="22"/>
        <v>0</v>
      </c>
      <c r="H179" s="29">
        <f t="shared" si="23"/>
        <v>0</v>
      </c>
      <c r="I179" s="313"/>
      <c r="J179" s="4"/>
      <c r="K179" s="4"/>
      <c r="L179" s="4"/>
      <c r="M179" s="4"/>
      <c r="N179" s="4"/>
      <c r="O179" s="4"/>
      <c r="P179" s="4"/>
      <c r="Q179" s="4"/>
      <c r="R179" s="4"/>
      <c r="S179" s="342"/>
    </row>
    <row r="180" spans="1:19" ht="16.5" hidden="1" customHeight="1" x14ac:dyDescent="0.25">
      <c r="A180" s="321">
        <v>6.1700000000000204</v>
      </c>
      <c r="B180" s="25" t="s">
        <v>527</v>
      </c>
      <c r="C180" s="70" t="s">
        <v>1319</v>
      </c>
      <c r="D180" s="69" t="s">
        <v>621</v>
      </c>
      <c r="E180" s="25" t="s">
        <v>528</v>
      </c>
      <c r="F180" s="29">
        <v>68.25</v>
      </c>
      <c r="G180" s="31">
        <f t="shared" si="22"/>
        <v>0</v>
      </c>
      <c r="H180" s="29">
        <f t="shared" si="23"/>
        <v>0</v>
      </c>
      <c r="I180" s="313"/>
      <c r="J180" s="4"/>
      <c r="K180" s="4"/>
      <c r="L180" s="4"/>
      <c r="M180" s="4"/>
      <c r="N180" s="4"/>
      <c r="O180" s="4"/>
      <c r="P180" s="4"/>
      <c r="Q180" s="4"/>
      <c r="R180" s="4"/>
      <c r="S180" s="342"/>
    </row>
    <row r="181" spans="1:19" ht="33" hidden="1" customHeight="1" x14ac:dyDescent="0.25">
      <c r="A181" s="321">
        <v>6.1710000000000198</v>
      </c>
      <c r="B181" s="25" t="s">
        <v>1340</v>
      </c>
      <c r="C181" s="70" t="s">
        <v>1326</v>
      </c>
      <c r="D181" s="69" t="s">
        <v>1332</v>
      </c>
      <c r="E181" s="25" t="s">
        <v>528</v>
      </c>
      <c r="F181" s="29">
        <v>23.67</v>
      </c>
      <c r="G181" s="31">
        <f t="shared" si="22"/>
        <v>0</v>
      </c>
      <c r="H181" s="29">
        <f t="shared" si="23"/>
        <v>0</v>
      </c>
      <c r="I181" s="313"/>
      <c r="J181" s="4"/>
      <c r="K181" s="4"/>
      <c r="L181" s="4"/>
      <c r="M181" s="4"/>
      <c r="N181" s="4"/>
      <c r="O181" s="4"/>
      <c r="P181" s="4"/>
      <c r="Q181" s="4"/>
      <c r="R181" s="4"/>
      <c r="S181" s="342"/>
    </row>
    <row r="182" spans="1:19" ht="33" hidden="1" customHeight="1" x14ac:dyDescent="0.25">
      <c r="A182" s="321">
        <v>6.1720000000000201</v>
      </c>
      <c r="B182" s="25" t="s">
        <v>1341</v>
      </c>
      <c r="C182" s="70" t="s">
        <v>1327</v>
      </c>
      <c r="D182" s="69" t="s">
        <v>1333</v>
      </c>
      <c r="E182" s="25" t="s">
        <v>528</v>
      </c>
      <c r="F182" s="29">
        <v>23.67</v>
      </c>
      <c r="G182" s="31">
        <f t="shared" si="22"/>
        <v>0</v>
      </c>
      <c r="H182" s="29">
        <f t="shared" si="23"/>
        <v>0</v>
      </c>
      <c r="I182" s="313"/>
      <c r="J182" s="4"/>
      <c r="K182" s="4"/>
      <c r="L182" s="4"/>
      <c r="M182" s="4"/>
      <c r="N182" s="4"/>
      <c r="O182" s="4"/>
      <c r="P182" s="4"/>
      <c r="Q182" s="4"/>
      <c r="R182" s="4"/>
      <c r="S182" s="342"/>
    </row>
    <row r="183" spans="1:19" ht="33" hidden="1" customHeight="1" x14ac:dyDescent="0.25">
      <c r="A183" s="321">
        <v>6.1730000000000196</v>
      </c>
      <c r="B183" s="25" t="s">
        <v>1342</v>
      </c>
      <c r="C183" s="70" t="s">
        <v>1328</v>
      </c>
      <c r="D183" s="69" t="s">
        <v>1334</v>
      </c>
      <c r="E183" s="25" t="s">
        <v>528</v>
      </c>
      <c r="F183" s="29">
        <v>21.32</v>
      </c>
      <c r="G183" s="31">
        <f t="shared" si="22"/>
        <v>0</v>
      </c>
      <c r="H183" s="29">
        <f t="shared" si="23"/>
        <v>0</v>
      </c>
      <c r="I183" s="313"/>
      <c r="J183" s="4"/>
      <c r="K183" s="4"/>
      <c r="L183" s="4"/>
      <c r="M183" s="4"/>
      <c r="N183" s="4"/>
      <c r="O183" s="4"/>
      <c r="P183" s="4"/>
      <c r="Q183" s="4"/>
      <c r="R183" s="4"/>
      <c r="S183" s="342"/>
    </row>
    <row r="184" spans="1:19" ht="33" hidden="1" customHeight="1" x14ac:dyDescent="0.25">
      <c r="A184" s="321">
        <v>6.1740000000000199</v>
      </c>
      <c r="B184" s="25" t="s">
        <v>1343</v>
      </c>
      <c r="C184" s="70" t="s">
        <v>1326</v>
      </c>
      <c r="D184" s="69" t="s">
        <v>1335</v>
      </c>
      <c r="E184" s="25" t="s">
        <v>528</v>
      </c>
      <c r="F184" s="29">
        <v>4.87</v>
      </c>
      <c r="G184" s="31">
        <f t="shared" si="22"/>
        <v>0</v>
      </c>
      <c r="H184" s="29">
        <f t="shared" si="23"/>
        <v>0</v>
      </c>
      <c r="I184" s="313"/>
      <c r="J184" s="4"/>
      <c r="K184" s="4"/>
      <c r="L184" s="4"/>
      <c r="M184" s="4"/>
      <c r="N184" s="4"/>
      <c r="O184" s="4"/>
      <c r="P184" s="4"/>
      <c r="Q184" s="4"/>
      <c r="R184" s="4"/>
      <c r="S184" s="342"/>
    </row>
    <row r="185" spans="1:19" ht="45" hidden="1" customHeight="1" x14ac:dyDescent="0.25">
      <c r="A185" s="321">
        <v>6.1750000000000203</v>
      </c>
      <c r="B185" s="25" t="s">
        <v>1344</v>
      </c>
      <c r="C185" s="70" t="s">
        <v>1329</v>
      </c>
      <c r="D185" s="69" t="s">
        <v>1336</v>
      </c>
      <c r="E185" s="25" t="s">
        <v>528</v>
      </c>
      <c r="F185" s="29">
        <v>32.369999999999997</v>
      </c>
      <c r="G185" s="31">
        <f t="shared" si="22"/>
        <v>0</v>
      </c>
      <c r="H185" s="29">
        <f t="shared" si="23"/>
        <v>0</v>
      </c>
      <c r="I185" s="313"/>
      <c r="J185" s="4"/>
      <c r="K185" s="4"/>
      <c r="L185" s="4"/>
      <c r="M185" s="4"/>
      <c r="N185" s="4"/>
      <c r="O185" s="4"/>
      <c r="P185" s="4"/>
      <c r="Q185" s="4"/>
      <c r="R185" s="4"/>
      <c r="S185" s="342"/>
    </row>
    <row r="186" spans="1:19" ht="33" hidden="1" customHeight="1" x14ac:dyDescent="0.25">
      <c r="A186" s="321">
        <v>6.1760000000000304</v>
      </c>
      <c r="B186" s="25" t="s">
        <v>1345</v>
      </c>
      <c r="C186" s="70" t="s">
        <v>1330</v>
      </c>
      <c r="D186" s="69" t="s">
        <v>1337</v>
      </c>
      <c r="E186" s="25" t="s">
        <v>528</v>
      </c>
      <c r="F186" s="29">
        <v>69.23</v>
      </c>
      <c r="G186" s="31">
        <f t="shared" si="22"/>
        <v>0</v>
      </c>
      <c r="H186" s="29">
        <f t="shared" si="23"/>
        <v>0</v>
      </c>
      <c r="I186" s="313"/>
      <c r="J186" s="4"/>
      <c r="K186" s="4"/>
      <c r="L186" s="4"/>
      <c r="M186" s="4"/>
      <c r="N186" s="4"/>
      <c r="O186" s="4"/>
      <c r="P186" s="4"/>
      <c r="Q186" s="4"/>
      <c r="R186" s="4"/>
      <c r="S186" s="342"/>
    </row>
    <row r="187" spans="1:19" ht="33" hidden="1" customHeight="1" x14ac:dyDescent="0.25">
      <c r="A187" s="321">
        <v>6.1770000000000298</v>
      </c>
      <c r="B187" s="25" t="s">
        <v>1346</v>
      </c>
      <c r="C187" s="70" t="s">
        <v>1330</v>
      </c>
      <c r="D187" s="69" t="s">
        <v>1338</v>
      </c>
      <c r="E187" s="25" t="s">
        <v>528</v>
      </c>
      <c r="F187" s="29">
        <v>7.5</v>
      </c>
      <c r="G187" s="31">
        <f t="shared" si="22"/>
        <v>0</v>
      </c>
      <c r="H187" s="29">
        <f t="shared" si="23"/>
        <v>0</v>
      </c>
      <c r="I187" s="313"/>
      <c r="J187" s="4"/>
      <c r="K187" s="4"/>
      <c r="L187" s="4"/>
      <c r="M187" s="4"/>
      <c r="N187" s="4"/>
      <c r="O187" s="4"/>
      <c r="P187" s="4"/>
      <c r="Q187" s="4"/>
      <c r="R187" s="4"/>
      <c r="S187" s="342"/>
    </row>
    <row r="188" spans="1:19" ht="33" hidden="1" customHeight="1" x14ac:dyDescent="0.25">
      <c r="A188" s="321">
        <v>6.1780000000000301</v>
      </c>
      <c r="B188" s="25" t="s">
        <v>1347</v>
      </c>
      <c r="C188" s="70" t="s">
        <v>1331</v>
      </c>
      <c r="D188" s="69" t="s">
        <v>1339</v>
      </c>
      <c r="E188" s="25" t="s">
        <v>528</v>
      </c>
      <c r="F188" s="29">
        <v>105.23</v>
      </c>
      <c r="G188" s="31">
        <f t="shared" si="22"/>
        <v>0</v>
      </c>
      <c r="H188" s="29">
        <f t="shared" si="23"/>
        <v>0</v>
      </c>
      <c r="I188" s="313"/>
      <c r="J188" s="4"/>
      <c r="K188" s="4"/>
      <c r="L188" s="4"/>
      <c r="M188" s="4"/>
      <c r="N188" s="4"/>
      <c r="O188" s="4"/>
      <c r="P188" s="4"/>
      <c r="Q188" s="4"/>
      <c r="R188" s="4"/>
      <c r="S188" s="342"/>
    </row>
    <row r="189" spans="1:19" ht="33" hidden="1" customHeight="1" x14ac:dyDescent="0.25">
      <c r="A189" s="321">
        <v>6.1790000000000296</v>
      </c>
      <c r="B189" s="25" t="s">
        <v>1360</v>
      </c>
      <c r="C189" s="70" t="s">
        <v>1348</v>
      </c>
      <c r="D189" s="69" t="s">
        <v>1478</v>
      </c>
      <c r="E189" s="25" t="s">
        <v>528</v>
      </c>
      <c r="F189" s="29">
        <v>10.36</v>
      </c>
      <c r="G189" s="31">
        <f t="shared" si="22"/>
        <v>0</v>
      </c>
      <c r="H189" s="29">
        <f t="shared" si="23"/>
        <v>0</v>
      </c>
      <c r="I189" s="313"/>
      <c r="J189" s="4"/>
      <c r="K189" s="4"/>
      <c r="L189" s="4"/>
      <c r="M189" s="4"/>
      <c r="N189" s="4"/>
      <c r="O189" s="4"/>
      <c r="P189" s="4"/>
      <c r="Q189" s="4"/>
      <c r="R189" s="4"/>
      <c r="S189" s="342"/>
    </row>
    <row r="190" spans="1:19" ht="33" hidden="1" customHeight="1" x14ac:dyDescent="0.25">
      <c r="A190" s="321">
        <v>6.1800000000000299</v>
      </c>
      <c r="B190" s="25" t="s">
        <v>1361</v>
      </c>
      <c r="C190" s="70" t="s">
        <v>1348</v>
      </c>
      <c r="D190" s="69" t="s">
        <v>1479</v>
      </c>
      <c r="E190" s="25" t="s">
        <v>528</v>
      </c>
      <c r="F190" s="29">
        <v>8.8000000000000007</v>
      </c>
      <c r="G190" s="31">
        <f t="shared" si="22"/>
        <v>0</v>
      </c>
      <c r="H190" s="29">
        <f t="shared" si="23"/>
        <v>0</v>
      </c>
      <c r="I190" s="313"/>
      <c r="J190" s="4"/>
      <c r="K190" s="4"/>
      <c r="L190" s="4"/>
      <c r="M190" s="4"/>
      <c r="N190" s="4"/>
      <c r="O190" s="4"/>
      <c r="P190" s="4"/>
      <c r="Q190" s="4"/>
      <c r="R190" s="4"/>
      <c r="S190" s="342"/>
    </row>
    <row r="191" spans="1:19" ht="33" hidden="1" customHeight="1" x14ac:dyDescent="0.25">
      <c r="A191" s="321">
        <v>6.1810000000000302</v>
      </c>
      <c r="B191" s="25" t="s">
        <v>1362</v>
      </c>
      <c r="C191" s="70" t="s">
        <v>1348</v>
      </c>
      <c r="D191" s="69" t="s">
        <v>1480</v>
      </c>
      <c r="E191" s="25" t="s">
        <v>528</v>
      </c>
      <c r="F191" s="29">
        <v>9.5500000000000007</v>
      </c>
      <c r="G191" s="31">
        <f t="shared" si="22"/>
        <v>0</v>
      </c>
      <c r="H191" s="29">
        <f t="shared" si="23"/>
        <v>0</v>
      </c>
      <c r="I191" s="313"/>
      <c r="J191" s="4"/>
      <c r="K191" s="4"/>
      <c r="L191" s="4"/>
      <c r="M191" s="4"/>
      <c r="N191" s="4"/>
      <c r="O191" s="4"/>
      <c r="P191" s="4"/>
      <c r="Q191" s="4"/>
      <c r="R191" s="4"/>
      <c r="S191" s="342"/>
    </row>
    <row r="192" spans="1:19" ht="54" customHeight="1" x14ac:dyDescent="0.25">
      <c r="A192" s="321">
        <v>6.1820000000000297</v>
      </c>
      <c r="B192" s="25" t="s">
        <v>1363</v>
      </c>
      <c r="C192" s="70" t="s">
        <v>1348</v>
      </c>
      <c r="D192" s="69" t="s">
        <v>3969</v>
      </c>
      <c r="E192" s="25" t="s">
        <v>528</v>
      </c>
      <c r="F192" s="29">
        <v>10.17</v>
      </c>
      <c r="G192" s="31">
        <f t="shared" si="22"/>
        <v>800</v>
      </c>
      <c r="H192" s="29">
        <f t="shared" si="23"/>
        <v>8136</v>
      </c>
      <c r="I192" s="401" t="s">
        <v>3935</v>
      </c>
      <c r="J192" s="4">
        <v>300</v>
      </c>
      <c r="K192" s="4">
        <v>100</v>
      </c>
      <c r="L192" s="4">
        <v>300</v>
      </c>
      <c r="M192" s="4">
        <v>100</v>
      </c>
      <c r="N192" s="4"/>
      <c r="O192" s="4"/>
      <c r="P192" s="4"/>
      <c r="Q192" s="4"/>
      <c r="R192" s="4"/>
      <c r="S192" s="342"/>
    </row>
    <row r="193" spans="1:19" ht="33" hidden="1" customHeight="1" x14ac:dyDescent="0.25">
      <c r="A193" s="321">
        <v>6.18300000000003</v>
      </c>
      <c r="B193" s="25" t="s">
        <v>1364</v>
      </c>
      <c r="C193" s="70" t="s">
        <v>1348</v>
      </c>
      <c r="D193" s="69" t="s">
        <v>1481</v>
      </c>
      <c r="E193" s="25" t="s">
        <v>528</v>
      </c>
      <c r="F193" s="29">
        <v>9.32</v>
      </c>
      <c r="G193" s="31">
        <f t="shared" si="22"/>
        <v>0</v>
      </c>
      <c r="H193" s="29">
        <f t="shared" si="23"/>
        <v>0</v>
      </c>
      <c r="I193" s="313"/>
      <c r="J193" s="4"/>
      <c r="K193" s="4"/>
      <c r="L193" s="4"/>
      <c r="M193" s="4"/>
      <c r="N193" s="4"/>
      <c r="O193" s="4"/>
      <c r="P193" s="4"/>
      <c r="Q193" s="4"/>
      <c r="R193" s="4"/>
      <c r="S193" s="342"/>
    </row>
    <row r="194" spans="1:19" ht="33" hidden="1" customHeight="1" x14ac:dyDescent="0.25">
      <c r="A194" s="321">
        <v>6.1840000000000304</v>
      </c>
      <c r="B194" s="25" t="s">
        <v>1365</v>
      </c>
      <c r="C194" s="70" t="s">
        <v>1348</v>
      </c>
      <c r="D194" s="69" t="s">
        <v>1482</v>
      </c>
      <c r="E194" s="25" t="s">
        <v>528</v>
      </c>
      <c r="F194" s="29">
        <v>9.9499999999999993</v>
      </c>
      <c r="G194" s="31">
        <f t="shared" si="22"/>
        <v>0</v>
      </c>
      <c r="H194" s="29">
        <f t="shared" si="23"/>
        <v>0</v>
      </c>
      <c r="I194" s="313"/>
      <c r="J194" s="4"/>
      <c r="K194" s="4"/>
      <c r="L194" s="4"/>
      <c r="M194" s="4"/>
      <c r="N194" s="4"/>
      <c r="O194" s="4"/>
      <c r="P194" s="4"/>
      <c r="Q194" s="4"/>
      <c r="R194" s="4"/>
      <c r="S194" s="342"/>
    </row>
    <row r="195" spans="1:19" ht="33" hidden="1" customHeight="1" x14ac:dyDescent="0.25">
      <c r="A195" s="321">
        <v>6.1850000000000298</v>
      </c>
      <c r="B195" s="25" t="s">
        <v>1366</v>
      </c>
      <c r="C195" s="70" t="s">
        <v>1348</v>
      </c>
      <c r="D195" s="69" t="s">
        <v>1483</v>
      </c>
      <c r="E195" s="25" t="s">
        <v>528</v>
      </c>
      <c r="F195" s="29">
        <v>11.01</v>
      </c>
      <c r="G195" s="31">
        <f t="shared" si="22"/>
        <v>0</v>
      </c>
      <c r="H195" s="29">
        <f t="shared" si="23"/>
        <v>0</v>
      </c>
      <c r="I195" s="313"/>
      <c r="J195" s="4"/>
      <c r="K195" s="4"/>
      <c r="L195" s="4"/>
      <c r="M195" s="4"/>
      <c r="N195" s="4"/>
      <c r="O195" s="4"/>
      <c r="P195" s="4"/>
      <c r="Q195" s="4"/>
      <c r="R195" s="4"/>
      <c r="S195" s="342"/>
    </row>
    <row r="196" spans="1:19" ht="33" hidden="1" customHeight="1" x14ac:dyDescent="0.25">
      <c r="A196" s="321">
        <v>6.1860000000000301</v>
      </c>
      <c r="B196" s="25" t="s">
        <v>1367</v>
      </c>
      <c r="C196" s="70" t="s">
        <v>1348</v>
      </c>
      <c r="D196" s="69" t="s">
        <v>1484</v>
      </c>
      <c r="E196" s="25" t="s">
        <v>528</v>
      </c>
      <c r="F196" s="29">
        <v>11.63</v>
      </c>
      <c r="G196" s="31">
        <f t="shared" si="22"/>
        <v>0</v>
      </c>
      <c r="H196" s="29">
        <f t="shared" si="23"/>
        <v>0</v>
      </c>
      <c r="I196" s="313"/>
      <c r="J196" s="4"/>
      <c r="K196" s="4"/>
      <c r="L196" s="4"/>
      <c r="M196" s="4"/>
      <c r="N196" s="4"/>
      <c r="O196" s="4"/>
      <c r="P196" s="4"/>
      <c r="Q196" s="4"/>
      <c r="R196" s="4"/>
      <c r="S196" s="342"/>
    </row>
    <row r="197" spans="1:19" ht="33" hidden="1" customHeight="1" x14ac:dyDescent="0.25">
      <c r="A197" s="321">
        <v>6.1870000000000296</v>
      </c>
      <c r="B197" s="25" t="s">
        <v>1368</v>
      </c>
      <c r="C197" s="70" t="s">
        <v>1348</v>
      </c>
      <c r="D197" s="69" t="s">
        <v>1485</v>
      </c>
      <c r="E197" s="25" t="s">
        <v>528</v>
      </c>
      <c r="F197" s="29">
        <v>8.58</v>
      </c>
      <c r="G197" s="31">
        <f t="shared" si="22"/>
        <v>0</v>
      </c>
      <c r="H197" s="29">
        <f t="shared" si="23"/>
        <v>0</v>
      </c>
      <c r="I197" s="313"/>
      <c r="J197" s="4"/>
      <c r="K197" s="4"/>
      <c r="L197" s="4"/>
      <c r="M197" s="4"/>
      <c r="N197" s="4"/>
      <c r="O197" s="4"/>
      <c r="P197" s="4"/>
      <c r="Q197" s="4"/>
      <c r="R197" s="4"/>
      <c r="S197" s="342"/>
    </row>
    <row r="198" spans="1:19" ht="74.25" customHeight="1" x14ac:dyDescent="0.25">
      <c r="A198" s="321">
        <v>6.1880000000000299</v>
      </c>
      <c r="B198" s="25" t="s">
        <v>1369</v>
      </c>
      <c r="C198" s="70" t="s">
        <v>1348</v>
      </c>
      <c r="D198" s="69" t="s">
        <v>3970</v>
      </c>
      <c r="E198" s="25" t="s">
        <v>528</v>
      </c>
      <c r="F198" s="29">
        <v>9.82</v>
      </c>
      <c r="G198" s="31">
        <f t="shared" si="22"/>
        <v>80</v>
      </c>
      <c r="H198" s="29">
        <f t="shared" si="23"/>
        <v>785.6</v>
      </c>
      <c r="I198" s="401" t="s">
        <v>3942</v>
      </c>
      <c r="J198" s="4">
        <v>40</v>
      </c>
      <c r="K198" s="4">
        <v>5</v>
      </c>
      <c r="L198" s="4">
        <v>30</v>
      </c>
      <c r="M198" s="4">
        <v>5</v>
      </c>
      <c r="N198" s="4"/>
      <c r="O198" s="4"/>
      <c r="P198" s="4"/>
      <c r="Q198" s="4"/>
      <c r="R198" s="4"/>
      <c r="S198" s="342"/>
    </row>
    <row r="199" spans="1:19" ht="33" hidden="1" customHeight="1" x14ac:dyDescent="0.25">
      <c r="A199" s="321">
        <v>6.1890000000000303</v>
      </c>
      <c r="B199" s="25" t="s">
        <v>1370</v>
      </c>
      <c r="C199" s="70" t="s">
        <v>1349</v>
      </c>
      <c r="D199" s="69" t="s">
        <v>1486</v>
      </c>
      <c r="E199" s="25" t="s">
        <v>528</v>
      </c>
      <c r="F199" s="29">
        <v>5.51</v>
      </c>
      <c r="G199" s="31">
        <f t="shared" si="22"/>
        <v>0</v>
      </c>
      <c r="H199" s="29">
        <f t="shared" si="23"/>
        <v>0</v>
      </c>
      <c r="I199" s="313"/>
      <c r="J199" s="4"/>
      <c r="K199" s="4"/>
      <c r="L199" s="4"/>
      <c r="M199" s="4"/>
      <c r="N199" s="4"/>
      <c r="O199" s="4"/>
      <c r="P199" s="4"/>
      <c r="Q199" s="4"/>
      <c r="R199" s="4"/>
      <c r="S199" s="342"/>
    </row>
    <row r="200" spans="1:19" ht="33" hidden="1" customHeight="1" x14ac:dyDescent="0.25">
      <c r="A200" s="321">
        <v>6.1900000000000297</v>
      </c>
      <c r="B200" s="25" t="s">
        <v>1371</v>
      </c>
      <c r="C200" s="70" t="s">
        <v>1349</v>
      </c>
      <c r="D200" s="69" t="s">
        <v>1487</v>
      </c>
      <c r="E200" s="25" t="s">
        <v>529</v>
      </c>
      <c r="F200" s="29">
        <v>3.49</v>
      </c>
      <c r="G200" s="31">
        <f t="shared" si="22"/>
        <v>0</v>
      </c>
      <c r="H200" s="29">
        <f t="shared" si="23"/>
        <v>0</v>
      </c>
      <c r="I200" s="313"/>
      <c r="J200" s="4"/>
      <c r="K200" s="4"/>
      <c r="L200" s="4"/>
      <c r="M200" s="4"/>
      <c r="N200" s="4"/>
      <c r="O200" s="4"/>
      <c r="P200" s="4"/>
      <c r="Q200" s="4"/>
      <c r="R200" s="4"/>
      <c r="S200" s="342"/>
    </row>
    <row r="201" spans="1:19" ht="33" hidden="1" customHeight="1" x14ac:dyDescent="0.25">
      <c r="A201" s="321">
        <v>6.19100000000003</v>
      </c>
      <c r="B201" s="25" t="s">
        <v>1372</v>
      </c>
      <c r="C201" s="70" t="s">
        <v>1348</v>
      </c>
      <c r="D201" s="69" t="s">
        <v>1488</v>
      </c>
      <c r="E201" s="25" t="s">
        <v>528</v>
      </c>
      <c r="F201" s="29">
        <v>6.7</v>
      </c>
      <c r="G201" s="31">
        <f t="shared" si="22"/>
        <v>0</v>
      </c>
      <c r="H201" s="29">
        <f t="shared" si="23"/>
        <v>0</v>
      </c>
      <c r="I201" s="313"/>
      <c r="J201" s="4"/>
      <c r="K201" s="4"/>
      <c r="L201" s="4"/>
      <c r="M201" s="4"/>
      <c r="N201" s="4"/>
      <c r="O201" s="4"/>
      <c r="P201" s="4"/>
      <c r="Q201" s="4"/>
      <c r="R201" s="4"/>
      <c r="S201" s="342"/>
    </row>
    <row r="202" spans="1:19" ht="33" hidden="1" customHeight="1" x14ac:dyDescent="0.25">
      <c r="A202" s="321">
        <v>6.1920000000000304</v>
      </c>
      <c r="B202" s="25" t="s">
        <v>1373</v>
      </c>
      <c r="C202" s="70" t="s">
        <v>1348</v>
      </c>
      <c r="D202" s="69" t="s">
        <v>1489</v>
      </c>
      <c r="E202" s="25" t="s">
        <v>528</v>
      </c>
      <c r="F202" s="29">
        <v>10.029999999999999</v>
      </c>
      <c r="G202" s="31">
        <f t="shared" si="22"/>
        <v>0</v>
      </c>
      <c r="H202" s="29">
        <f t="shared" si="23"/>
        <v>0</v>
      </c>
      <c r="I202" s="313"/>
      <c r="J202" s="4"/>
      <c r="K202" s="4"/>
      <c r="L202" s="4"/>
      <c r="M202" s="4"/>
      <c r="N202" s="4"/>
      <c r="O202" s="4"/>
      <c r="P202" s="4"/>
      <c r="Q202" s="4"/>
      <c r="R202" s="4"/>
      <c r="S202" s="342"/>
    </row>
    <row r="203" spans="1:19" ht="33" hidden="1" customHeight="1" x14ac:dyDescent="0.25">
      <c r="A203" s="321">
        <v>6.1930000000000298</v>
      </c>
      <c r="B203" s="25" t="s">
        <v>1374</v>
      </c>
      <c r="C203" s="70" t="s">
        <v>1350</v>
      </c>
      <c r="D203" s="69" t="s">
        <v>1490</v>
      </c>
      <c r="E203" s="25" t="s">
        <v>528</v>
      </c>
      <c r="F203" s="29">
        <v>23.1</v>
      </c>
      <c r="G203" s="31">
        <f t="shared" si="22"/>
        <v>0</v>
      </c>
      <c r="H203" s="29">
        <f t="shared" si="23"/>
        <v>0</v>
      </c>
      <c r="I203" s="313"/>
      <c r="J203" s="4"/>
      <c r="K203" s="4"/>
      <c r="L203" s="4"/>
      <c r="M203" s="4"/>
      <c r="N203" s="4"/>
      <c r="O203" s="4"/>
      <c r="P203" s="4"/>
      <c r="Q203" s="4"/>
      <c r="R203" s="4"/>
      <c r="S203" s="342"/>
    </row>
    <row r="204" spans="1:19" ht="33" hidden="1" customHeight="1" x14ac:dyDescent="0.25">
      <c r="A204" s="321">
        <v>6.1940000000000301</v>
      </c>
      <c r="B204" s="25" t="s">
        <v>1375</v>
      </c>
      <c r="C204" s="70" t="s">
        <v>1348</v>
      </c>
      <c r="D204" s="69" t="s">
        <v>1491</v>
      </c>
      <c r="E204" s="25" t="s">
        <v>528</v>
      </c>
      <c r="F204" s="29">
        <v>7.02</v>
      </c>
      <c r="G204" s="31">
        <f t="shared" si="22"/>
        <v>0</v>
      </c>
      <c r="H204" s="29">
        <f t="shared" si="23"/>
        <v>0</v>
      </c>
      <c r="I204" s="313"/>
      <c r="J204" s="4"/>
      <c r="K204" s="4"/>
      <c r="L204" s="4"/>
      <c r="M204" s="4"/>
      <c r="N204" s="4"/>
      <c r="O204" s="4"/>
      <c r="P204" s="4"/>
      <c r="Q204" s="4"/>
      <c r="R204" s="4"/>
      <c r="S204" s="342"/>
    </row>
    <row r="205" spans="1:19" ht="33" hidden="1" customHeight="1" x14ac:dyDescent="0.25">
      <c r="A205" s="321">
        <v>6.1950000000000296</v>
      </c>
      <c r="B205" s="25" t="s">
        <v>1376</v>
      </c>
      <c r="C205" s="70" t="s">
        <v>1348</v>
      </c>
      <c r="D205" s="69" t="s">
        <v>1492</v>
      </c>
      <c r="E205" s="25" t="s">
        <v>528</v>
      </c>
      <c r="F205" s="29">
        <v>8.17</v>
      </c>
      <c r="G205" s="31">
        <f t="shared" si="22"/>
        <v>0</v>
      </c>
      <c r="H205" s="29">
        <f t="shared" si="23"/>
        <v>0</v>
      </c>
      <c r="I205" s="313"/>
      <c r="J205" s="4"/>
      <c r="K205" s="4"/>
      <c r="L205" s="4"/>
      <c r="M205" s="4"/>
      <c r="N205" s="4"/>
      <c r="O205" s="4"/>
      <c r="P205" s="4"/>
      <c r="Q205" s="4"/>
      <c r="R205" s="4"/>
      <c r="S205" s="342"/>
    </row>
    <row r="206" spans="1:19" ht="33" hidden="1" customHeight="1" x14ac:dyDescent="0.25">
      <c r="A206" s="321">
        <v>6.1960000000000299</v>
      </c>
      <c r="B206" s="25" t="s">
        <v>1377</v>
      </c>
      <c r="C206" s="70" t="s">
        <v>1351</v>
      </c>
      <c r="D206" s="69" t="s">
        <v>1493</v>
      </c>
      <c r="E206" s="25" t="s">
        <v>528</v>
      </c>
      <c r="F206" s="29">
        <v>12.46</v>
      </c>
      <c r="G206" s="31">
        <f t="shared" si="22"/>
        <v>0</v>
      </c>
      <c r="H206" s="29">
        <f t="shared" si="23"/>
        <v>0</v>
      </c>
      <c r="I206" s="313"/>
      <c r="J206" s="4"/>
      <c r="K206" s="4"/>
      <c r="L206" s="4"/>
      <c r="M206" s="4"/>
      <c r="N206" s="4"/>
      <c r="O206" s="4"/>
      <c r="P206" s="4"/>
      <c r="Q206" s="4"/>
      <c r="R206" s="4"/>
      <c r="S206" s="342"/>
    </row>
    <row r="207" spans="1:19" ht="33" hidden="1" customHeight="1" x14ac:dyDescent="0.25">
      <c r="A207" s="321">
        <v>6.1970000000000303</v>
      </c>
      <c r="B207" s="25" t="s">
        <v>1378</v>
      </c>
      <c r="C207" s="70" t="s">
        <v>1351</v>
      </c>
      <c r="D207" s="69" t="s">
        <v>1494</v>
      </c>
      <c r="E207" s="25" t="s">
        <v>528</v>
      </c>
      <c r="F207" s="29">
        <v>15.71</v>
      </c>
      <c r="G207" s="31">
        <f t="shared" si="22"/>
        <v>0</v>
      </c>
      <c r="H207" s="29">
        <f t="shared" si="23"/>
        <v>0</v>
      </c>
      <c r="I207" s="313"/>
      <c r="J207" s="4"/>
      <c r="K207" s="4"/>
      <c r="L207" s="4"/>
      <c r="M207" s="4"/>
      <c r="N207" s="4"/>
      <c r="O207" s="4"/>
      <c r="P207" s="4"/>
      <c r="Q207" s="4"/>
      <c r="R207" s="4"/>
      <c r="S207" s="342"/>
    </row>
    <row r="208" spans="1:19" ht="33" hidden="1" customHeight="1" x14ac:dyDescent="0.25">
      <c r="A208" s="321">
        <v>6.1980000000000297</v>
      </c>
      <c r="B208" s="25" t="s">
        <v>1379</v>
      </c>
      <c r="C208" s="70" t="s">
        <v>1352</v>
      </c>
      <c r="D208" s="69" t="s">
        <v>1495</v>
      </c>
      <c r="E208" s="25" t="s">
        <v>530</v>
      </c>
      <c r="F208" s="29">
        <v>74.86</v>
      </c>
      <c r="G208" s="31">
        <f t="shared" si="22"/>
        <v>0</v>
      </c>
      <c r="H208" s="29">
        <f t="shared" si="23"/>
        <v>0</v>
      </c>
      <c r="I208" s="313"/>
      <c r="J208" s="4"/>
      <c r="K208" s="4"/>
      <c r="L208" s="4"/>
      <c r="M208" s="4"/>
      <c r="N208" s="4"/>
      <c r="O208" s="4"/>
      <c r="P208" s="4"/>
      <c r="Q208" s="4"/>
      <c r="R208" s="4"/>
      <c r="S208" s="342"/>
    </row>
    <row r="209" spans="1:19" ht="33" hidden="1" customHeight="1" x14ac:dyDescent="0.25">
      <c r="A209" s="321">
        <v>6.19900000000003</v>
      </c>
      <c r="B209" s="25" t="s">
        <v>1380</v>
      </c>
      <c r="C209" s="70" t="s">
        <v>1352</v>
      </c>
      <c r="D209" s="69" t="s">
        <v>1496</v>
      </c>
      <c r="E209" s="25" t="s">
        <v>529</v>
      </c>
      <c r="F209" s="29">
        <v>5.33</v>
      </c>
      <c r="G209" s="31">
        <f t="shared" si="22"/>
        <v>0</v>
      </c>
      <c r="H209" s="29">
        <f t="shared" si="23"/>
        <v>0</v>
      </c>
      <c r="I209" s="313"/>
      <c r="J209" s="4"/>
      <c r="K209" s="4"/>
      <c r="L209" s="4"/>
      <c r="M209" s="4"/>
      <c r="N209" s="4"/>
      <c r="O209" s="4"/>
      <c r="P209" s="4"/>
      <c r="Q209" s="4"/>
      <c r="R209" s="4"/>
      <c r="S209" s="342"/>
    </row>
    <row r="210" spans="1:19" ht="18.75" hidden="1" customHeight="1" x14ac:dyDescent="0.25">
      <c r="A210" s="321">
        <v>6.2000000000000304</v>
      </c>
      <c r="B210" s="25" t="s">
        <v>1381</v>
      </c>
      <c r="C210" s="70" t="s">
        <v>1352</v>
      </c>
      <c r="D210" s="69" t="s">
        <v>1497</v>
      </c>
      <c r="E210" s="25" t="s">
        <v>530</v>
      </c>
      <c r="F210" s="29">
        <v>45.54</v>
      </c>
      <c r="G210" s="31">
        <f t="shared" si="22"/>
        <v>0</v>
      </c>
      <c r="H210" s="29">
        <f t="shared" si="23"/>
        <v>0</v>
      </c>
      <c r="I210" s="313"/>
      <c r="J210" s="4"/>
      <c r="K210" s="4"/>
      <c r="L210" s="4"/>
      <c r="M210" s="4"/>
      <c r="N210" s="4"/>
      <c r="O210" s="4"/>
      <c r="P210" s="4"/>
      <c r="Q210" s="4"/>
      <c r="R210" s="4"/>
      <c r="S210" s="342"/>
    </row>
    <row r="211" spans="1:19" ht="18.75" hidden="1" customHeight="1" x14ac:dyDescent="0.25">
      <c r="A211" s="321">
        <v>6.2010000000000298</v>
      </c>
      <c r="B211" s="25" t="s">
        <v>1382</v>
      </c>
      <c r="C211" s="70" t="s">
        <v>1352</v>
      </c>
      <c r="D211" s="69" t="s">
        <v>1498</v>
      </c>
      <c r="E211" s="25" t="s">
        <v>530</v>
      </c>
      <c r="F211" s="29">
        <v>53.68</v>
      </c>
      <c r="G211" s="31">
        <f t="shared" si="22"/>
        <v>0</v>
      </c>
      <c r="H211" s="29">
        <f t="shared" si="23"/>
        <v>0</v>
      </c>
      <c r="I211" s="313"/>
      <c r="J211" s="4"/>
      <c r="K211" s="4"/>
      <c r="L211" s="4"/>
      <c r="M211" s="4"/>
      <c r="N211" s="4"/>
      <c r="O211" s="4"/>
      <c r="P211" s="4"/>
      <c r="Q211" s="4"/>
      <c r="R211" s="4"/>
      <c r="S211" s="342"/>
    </row>
    <row r="212" spans="1:19" ht="51" customHeight="1" x14ac:dyDescent="0.25">
      <c r="A212" s="321">
        <v>6.2020000000000302</v>
      </c>
      <c r="B212" s="25" t="s">
        <v>1383</v>
      </c>
      <c r="C212" s="70" t="s">
        <v>1352</v>
      </c>
      <c r="D212" s="69" t="s">
        <v>3971</v>
      </c>
      <c r="E212" s="25" t="s">
        <v>528</v>
      </c>
      <c r="F212" s="29">
        <v>22.38</v>
      </c>
      <c r="G212" s="31">
        <f t="shared" si="22"/>
        <v>80</v>
      </c>
      <c r="H212" s="29">
        <f t="shared" si="23"/>
        <v>1790.3999999999999</v>
      </c>
      <c r="I212" s="401" t="s">
        <v>3936</v>
      </c>
      <c r="J212" s="4">
        <v>40</v>
      </c>
      <c r="K212" s="4"/>
      <c r="L212" s="4">
        <v>40</v>
      </c>
      <c r="M212" s="4"/>
      <c r="N212" s="4"/>
      <c r="O212" s="4"/>
      <c r="P212" s="4"/>
      <c r="Q212" s="4"/>
      <c r="R212" s="4"/>
      <c r="S212" s="342"/>
    </row>
    <row r="213" spans="1:19" ht="60" x14ac:dyDescent="0.25">
      <c r="A213" s="321">
        <v>6.2030000000000296</v>
      </c>
      <c r="B213" s="25" t="s">
        <v>1384</v>
      </c>
      <c r="C213" s="70" t="s">
        <v>1352</v>
      </c>
      <c r="D213" s="69" t="s">
        <v>3972</v>
      </c>
      <c r="E213" s="25" t="s">
        <v>530</v>
      </c>
      <c r="F213" s="29">
        <v>21.61</v>
      </c>
      <c r="G213" s="31">
        <f t="shared" si="22"/>
        <v>2</v>
      </c>
      <c r="H213" s="29">
        <f t="shared" si="23"/>
        <v>43.22</v>
      </c>
      <c r="I213" s="313"/>
      <c r="J213" s="4">
        <v>2</v>
      </c>
      <c r="K213" s="4"/>
      <c r="L213" s="4"/>
      <c r="M213" s="4"/>
      <c r="N213" s="4"/>
      <c r="O213" s="4"/>
      <c r="P213" s="4"/>
      <c r="Q213" s="4"/>
      <c r="R213" s="4"/>
      <c r="S213" s="342"/>
    </row>
    <row r="214" spans="1:19" ht="60" x14ac:dyDescent="0.25">
      <c r="A214" s="321">
        <v>6.2040000000000299</v>
      </c>
      <c r="B214" s="25" t="s">
        <v>1385</v>
      </c>
      <c r="C214" s="70" t="s">
        <v>1352</v>
      </c>
      <c r="D214" s="69" t="s">
        <v>3973</v>
      </c>
      <c r="E214" s="25" t="s">
        <v>528</v>
      </c>
      <c r="F214" s="29">
        <v>20.51</v>
      </c>
      <c r="G214" s="31">
        <f t="shared" si="22"/>
        <v>270</v>
      </c>
      <c r="H214" s="29">
        <f t="shared" si="23"/>
        <v>5537.7000000000007</v>
      </c>
      <c r="I214" s="401" t="s">
        <v>3937</v>
      </c>
      <c r="J214" s="4">
        <v>250</v>
      </c>
      <c r="K214" s="4">
        <v>10</v>
      </c>
      <c r="L214" s="4"/>
      <c r="M214" s="4">
        <v>10</v>
      </c>
      <c r="N214" s="4"/>
      <c r="O214" s="4"/>
      <c r="P214" s="4"/>
      <c r="Q214" s="4"/>
      <c r="R214" s="4"/>
      <c r="S214" s="342"/>
    </row>
    <row r="215" spans="1:19" ht="60" hidden="1" x14ac:dyDescent="0.25">
      <c r="A215" s="321">
        <v>6.2050000000000303</v>
      </c>
      <c r="B215" s="25" t="s">
        <v>1386</v>
      </c>
      <c r="C215" s="70" t="s">
        <v>1352</v>
      </c>
      <c r="D215" s="69" t="s">
        <v>1499</v>
      </c>
      <c r="E215" s="25" t="s">
        <v>528</v>
      </c>
      <c r="F215" s="29">
        <v>20.329999999999998</v>
      </c>
      <c r="G215" s="31">
        <f t="shared" si="22"/>
        <v>0</v>
      </c>
      <c r="H215" s="29">
        <f t="shared" si="23"/>
        <v>0</v>
      </c>
      <c r="I215" s="313"/>
      <c r="J215" s="4"/>
      <c r="K215" s="4"/>
      <c r="L215" s="4"/>
      <c r="M215" s="4"/>
      <c r="N215" s="4"/>
      <c r="O215" s="4"/>
      <c r="P215" s="4"/>
      <c r="Q215" s="4"/>
      <c r="R215" s="4"/>
      <c r="S215" s="342"/>
    </row>
    <row r="216" spans="1:19" ht="18.75" hidden="1" customHeight="1" x14ac:dyDescent="0.25">
      <c r="A216" s="321">
        <v>6.2060000000000404</v>
      </c>
      <c r="B216" s="25" t="s">
        <v>1387</v>
      </c>
      <c r="C216" s="70" t="s">
        <v>1352</v>
      </c>
      <c r="D216" s="69" t="s">
        <v>1500</v>
      </c>
      <c r="E216" s="25" t="s">
        <v>529</v>
      </c>
      <c r="F216" s="29">
        <v>2.57</v>
      </c>
      <c r="G216" s="31">
        <f t="shared" si="22"/>
        <v>0</v>
      </c>
      <c r="H216" s="29">
        <f t="shared" si="23"/>
        <v>0</v>
      </c>
      <c r="I216" s="313"/>
      <c r="J216" s="4"/>
      <c r="K216" s="4"/>
      <c r="L216" s="4"/>
      <c r="M216" s="4"/>
      <c r="N216" s="4"/>
      <c r="O216" s="4"/>
      <c r="P216" s="4"/>
      <c r="Q216" s="4"/>
      <c r="R216" s="4"/>
      <c r="S216" s="342"/>
    </row>
    <row r="217" spans="1:19" ht="45" x14ac:dyDescent="0.25">
      <c r="A217" s="321">
        <v>6.2070000000000398</v>
      </c>
      <c r="B217" s="25" t="s">
        <v>1388</v>
      </c>
      <c r="C217" s="70" t="s">
        <v>1352</v>
      </c>
      <c r="D217" s="69" t="s">
        <v>3974</v>
      </c>
      <c r="E217" s="25" t="s">
        <v>529</v>
      </c>
      <c r="F217" s="29">
        <v>2.21</v>
      </c>
      <c r="G217" s="31">
        <f t="shared" si="22"/>
        <v>460</v>
      </c>
      <c r="H217" s="29">
        <f t="shared" si="23"/>
        <v>1016.6</v>
      </c>
      <c r="I217" s="401" t="s">
        <v>3938</v>
      </c>
      <c r="J217" s="4">
        <v>160</v>
      </c>
      <c r="K217" s="4">
        <v>50</v>
      </c>
      <c r="L217" s="4">
        <v>200</v>
      </c>
      <c r="M217" s="4">
        <v>50</v>
      </c>
      <c r="N217" s="4"/>
      <c r="O217" s="4"/>
      <c r="P217" s="4"/>
      <c r="Q217" s="4"/>
      <c r="R217" s="4"/>
      <c r="S217" s="342"/>
    </row>
    <row r="218" spans="1:19" ht="18.75" hidden="1" customHeight="1" x14ac:dyDescent="0.25">
      <c r="A218" s="321">
        <v>6.2080000000000402</v>
      </c>
      <c r="B218" s="25" t="s">
        <v>1389</v>
      </c>
      <c r="C218" s="70" t="s">
        <v>1352</v>
      </c>
      <c r="D218" s="69" t="s">
        <v>1501</v>
      </c>
      <c r="E218" s="25" t="s">
        <v>529</v>
      </c>
      <c r="F218" s="29">
        <v>1.7</v>
      </c>
      <c r="G218" s="31">
        <f t="shared" si="22"/>
        <v>0</v>
      </c>
      <c r="H218" s="29">
        <f t="shared" si="23"/>
        <v>0</v>
      </c>
      <c r="I218" s="313"/>
      <c r="J218" s="4"/>
      <c r="K218" s="4"/>
      <c r="L218" s="4"/>
      <c r="M218" s="4"/>
      <c r="N218" s="4"/>
      <c r="O218" s="4"/>
      <c r="P218" s="4"/>
      <c r="Q218" s="4"/>
      <c r="R218" s="4"/>
      <c r="S218" s="342"/>
    </row>
    <row r="219" spans="1:19" ht="18.75" hidden="1" customHeight="1" x14ac:dyDescent="0.25">
      <c r="A219" s="321">
        <v>6.2090000000000396</v>
      </c>
      <c r="B219" s="25" t="s">
        <v>1390</v>
      </c>
      <c r="C219" s="70" t="s">
        <v>1352</v>
      </c>
      <c r="D219" s="69" t="s">
        <v>1502</v>
      </c>
      <c r="E219" s="25" t="s">
        <v>530</v>
      </c>
      <c r="F219" s="29">
        <v>58.62</v>
      </c>
      <c r="G219" s="31">
        <f t="shared" si="22"/>
        <v>0</v>
      </c>
      <c r="H219" s="29">
        <f t="shared" si="23"/>
        <v>0</v>
      </c>
      <c r="I219" s="313"/>
      <c r="J219" s="4"/>
      <c r="K219" s="4"/>
      <c r="L219" s="4"/>
      <c r="M219" s="4"/>
      <c r="N219" s="4"/>
      <c r="O219" s="4"/>
      <c r="P219" s="4"/>
      <c r="Q219" s="4"/>
      <c r="R219" s="4"/>
      <c r="S219" s="342"/>
    </row>
    <row r="220" spans="1:19" ht="18.75" hidden="1" customHeight="1" x14ac:dyDescent="0.25">
      <c r="A220" s="321">
        <v>6.2100000000000399</v>
      </c>
      <c r="B220" s="25" t="s">
        <v>1391</v>
      </c>
      <c r="C220" s="70" t="s">
        <v>1352</v>
      </c>
      <c r="D220" s="69" t="s">
        <v>1503</v>
      </c>
      <c r="E220" s="25" t="s">
        <v>529</v>
      </c>
      <c r="F220" s="29">
        <v>4.47</v>
      </c>
      <c r="G220" s="31">
        <f t="shared" ref="G220:G283" si="24">SUM(J220:S220)</f>
        <v>0</v>
      </c>
      <c r="H220" s="29">
        <f t="shared" ref="H220:H283" si="25">F220*G220</f>
        <v>0</v>
      </c>
      <c r="I220" s="313"/>
      <c r="J220" s="4"/>
      <c r="K220" s="4"/>
      <c r="L220" s="4"/>
      <c r="M220" s="4"/>
      <c r="N220" s="4"/>
      <c r="O220" s="4"/>
      <c r="P220" s="4"/>
      <c r="Q220" s="4"/>
      <c r="R220" s="4"/>
      <c r="S220" s="342"/>
    </row>
    <row r="221" spans="1:19" ht="18.75" hidden="1" customHeight="1" x14ac:dyDescent="0.25">
      <c r="A221" s="321">
        <v>6.2110000000000403</v>
      </c>
      <c r="B221" s="25" t="s">
        <v>1392</v>
      </c>
      <c r="C221" s="70" t="s">
        <v>1352</v>
      </c>
      <c r="D221" s="69" t="s">
        <v>1504</v>
      </c>
      <c r="E221" s="25" t="s">
        <v>530</v>
      </c>
      <c r="F221" s="29">
        <v>36.26</v>
      </c>
      <c r="G221" s="31">
        <f t="shared" si="24"/>
        <v>0</v>
      </c>
      <c r="H221" s="29">
        <f t="shared" si="25"/>
        <v>0</v>
      </c>
      <c r="I221" s="313"/>
      <c r="J221" s="4"/>
      <c r="K221" s="4"/>
      <c r="L221" s="4"/>
      <c r="M221" s="4"/>
      <c r="N221" s="4"/>
      <c r="O221" s="4"/>
      <c r="P221" s="4"/>
      <c r="Q221" s="4"/>
      <c r="R221" s="4"/>
      <c r="S221" s="342"/>
    </row>
    <row r="222" spans="1:19" ht="18.75" hidden="1" customHeight="1" x14ac:dyDescent="0.25">
      <c r="A222" s="321">
        <v>6.2120000000000397</v>
      </c>
      <c r="B222" s="25" t="s">
        <v>1393</v>
      </c>
      <c r="C222" s="70" t="s">
        <v>1352</v>
      </c>
      <c r="D222" s="69" t="s">
        <v>1505</v>
      </c>
      <c r="E222" s="25" t="s">
        <v>530</v>
      </c>
      <c r="F222" s="29">
        <v>42.76</v>
      </c>
      <c r="G222" s="31">
        <f t="shared" si="24"/>
        <v>0</v>
      </c>
      <c r="H222" s="29">
        <f t="shared" si="25"/>
        <v>0</v>
      </c>
      <c r="I222" s="313"/>
      <c r="J222" s="4"/>
      <c r="K222" s="4"/>
      <c r="L222" s="4"/>
      <c r="M222" s="4"/>
      <c r="N222" s="4"/>
      <c r="O222" s="4"/>
      <c r="P222" s="4"/>
      <c r="Q222" s="4"/>
      <c r="R222" s="4"/>
      <c r="S222" s="342"/>
    </row>
    <row r="223" spans="1:19" ht="18.75" hidden="1" customHeight="1" x14ac:dyDescent="0.25">
      <c r="A223" s="321">
        <v>6.21300000000004</v>
      </c>
      <c r="B223" s="25" t="s">
        <v>1394</v>
      </c>
      <c r="C223" s="70" t="s">
        <v>1352</v>
      </c>
      <c r="D223" s="69" t="s">
        <v>1506</v>
      </c>
      <c r="E223" s="25" t="s">
        <v>528</v>
      </c>
      <c r="F223" s="29">
        <v>13.7</v>
      </c>
      <c r="G223" s="31">
        <f t="shared" si="24"/>
        <v>0</v>
      </c>
      <c r="H223" s="29">
        <f t="shared" si="25"/>
        <v>0</v>
      </c>
      <c r="I223" s="313"/>
      <c r="J223" s="4"/>
      <c r="K223" s="4"/>
      <c r="L223" s="4"/>
      <c r="M223" s="4"/>
      <c r="N223" s="4"/>
      <c r="O223" s="4"/>
      <c r="P223" s="4"/>
      <c r="Q223" s="4"/>
      <c r="R223" s="4"/>
      <c r="S223" s="342"/>
    </row>
    <row r="224" spans="1:19" ht="18.75" hidden="1" customHeight="1" x14ac:dyDescent="0.25">
      <c r="A224" s="321">
        <v>6.2140000000000404</v>
      </c>
      <c r="B224" s="25" t="s">
        <v>1395</v>
      </c>
      <c r="C224" s="70" t="s">
        <v>1352</v>
      </c>
      <c r="D224" s="69" t="s">
        <v>1507</v>
      </c>
      <c r="E224" s="25" t="s">
        <v>530</v>
      </c>
      <c r="F224" s="29">
        <v>16.98</v>
      </c>
      <c r="G224" s="31">
        <f t="shared" si="24"/>
        <v>0</v>
      </c>
      <c r="H224" s="29">
        <f t="shared" si="25"/>
        <v>0</v>
      </c>
      <c r="I224" s="313"/>
      <c r="J224" s="4"/>
      <c r="K224" s="4"/>
      <c r="L224" s="4"/>
      <c r="M224" s="4"/>
      <c r="N224" s="4"/>
      <c r="O224" s="4"/>
      <c r="P224" s="4"/>
      <c r="Q224" s="4"/>
      <c r="R224" s="4"/>
      <c r="S224" s="342"/>
    </row>
    <row r="225" spans="1:19" ht="18.75" hidden="1" customHeight="1" x14ac:dyDescent="0.25">
      <c r="A225" s="321">
        <v>6.2150000000000398</v>
      </c>
      <c r="B225" s="25" t="s">
        <v>1396</v>
      </c>
      <c r="C225" s="70" t="s">
        <v>1352</v>
      </c>
      <c r="D225" s="69" t="s">
        <v>1508</v>
      </c>
      <c r="E225" s="25" t="s">
        <v>528</v>
      </c>
      <c r="F225" s="29">
        <v>16.079999999999998</v>
      </c>
      <c r="G225" s="31">
        <f t="shared" si="24"/>
        <v>0</v>
      </c>
      <c r="H225" s="29">
        <f t="shared" si="25"/>
        <v>0</v>
      </c>
      <c r="I225" s="313"/>
      <c r="J225" s="4"/>
      <c r="K225" s="4"/>
      <c r="L225" s="4"/>
      <c r="M225" s="4"/>
      <c r="N225" s="4"/>
      <c r="O225" s="4"/>
      <c r="P225" s="4"/>
      <c r="Q225" s="4"/>
      <c r="R225" s="4"/>
      <c r="S225" s="342"/>
    </row>
    <row r="226" spans="1:19" ht="18.75" hidden="1" customHeight="1" x14ac:dyDescent="0.25">
      <c r="A226" s="321">
        <v>6.2160000000000402</v>
      </c>
      <c r="B226" s="25" t="s">
        <v>1397</v>
      </c>
      <c r="C226" s="70" t="s">
        <v>1352</v>
      </c>
      <c r="D226" s="69" t="s">
        <v>1509</v>
      </c>
      <c r="E226" s="25" t="s">
        <v>528</v>
      </c>
      <c r="F226" s="29">
        <v>15.86</v>
      </c>
      <c r="G226" s="31">
        <f t="shared" si="24"/>
        <v>0</v>
      </c>
      <c r="H226" s="29">
        <f t="shared" si="25"/>
        <v>0</v>
      </c>
      <c r="I226" s="313"/>
      <c r="J226" s="4"/>
      <c r="K226" s="4"/>
      <c r="L226" s="4"/>
      <c r="M226" s="4"/>
      <c r="N226" s="4"/>
      <c r="O226" s="4"/>
      <c r="P226" s="4"/>
      <c r="Q226" s="4"/>
      <c r="R226" s="4"/>
      <c r="S226" s="342"/>
    </row>
    <row r="227" spans="1:19" ht="18.75" hidden="1" customHeight="1" x14ac:dyDescent="0.25">
      <c r="A227" s="321">
        <v>6.2170000000000396</v>
      </c>
      <c r="B227" s="25" t="s">
        <v>1398</v>
      </c>
      <c r="C227" s="70" t="s">
        <v>1352</v>
      </c>
      <c r="D227" s="69" t="s">
        <v>1510</v>
      </c>
      <c r="E227" s="25" t="s">
        <v>529</v>
      </c>
      <c r="F227" s="29">
        <v>2.08</v>
      </c>
      <c r="G227" s="31">
        <f t="shared" si="24"/>
        <v>0</v>
      </c>
      <c r="H227" s="29">
        <f t="shared" si="25"/>
        <v>0</v>
      </c>
      <c r="I227" s="313"/>
      <c r="J227" s="4"/>
      <c r="K227" s="4"/>
      <c r="L227" s="4"/>
      <c r="M227" s="4"/>
      <c r="N227" s="4"/>
      <c r="O227" s="4"/>
      <c r="P227" s="4"/>
      <c r="Q227" s="4"/>
      <c r="R227" s="4"/>
      <c r="S227" s="342"/>
    </row>
    <row r="228" spans="1:19" ht="18.75" hidden="1" customHeight="1" x14ac:dyDescent="0.25">
      <c r="A228" s="321">
        <v>6.2180000000000399</v>
      </c>
      <c r="B228" s="25" t="s">
        <v>1399</v>
      </c>
      <c r="C228" s="70" t="s">
        <v>1352</v>
      </c>
      <c r="D228" s="69" t="s">
        <v>1511</v>
      </c>
      <c r="E228" s="25" t="s">
        <v>529</v>
      </c>
      <c r="F228" s="29">
        <v>1.73</v>
      </c>
      <c r="G228" s="31">
        <f t="shared" si="24"/>
        <v>0</v>
      </c>
      <c r="H228" s="29">
        <f t="shared" si="25"/>
        <v>0</v>
      </c>
      <c r="I228" s="313"/>
      <c r="J228" s="4"/>
      <c r="K228" s="4"/>
      <c r="L228" s="4"/>
      <c r="M228" s="4"/>
      <c r="N228" s="4"/>
      <c r="O228" s="4"/>
      <c r="P228" s="4"/>
      <c r="Q228" s="4"/>
      <c r="R228" s="4"/>
      <c r="S228" s="342"/>
    </row>
    <row r="229" spans="1:19" ht="18.75" hidden="1" customHeight="1" x14ac:dyDescent="0.25">
      <c r="A229" s="321">
        <v>6.2190000000000403</v>
      </c>
      <c r="B229" s="25" t="s">
        <v>1400</v>
      </c>
      <c r="C229" s="70" t="s">
        <v>1352</v>
      </c>
      <c r="D229" s="69" t="s">
        <v>1512</v>
      </c>
      <c r="E229" s="25" t="s">
        <v>530</v>
      </c>
      <c r="F229" s="29">
        <v>42.41</v>
      </c>
      <c r="G229" s="31">
        <f t="shared" si="24"/>
        <v>0</v>
      </c>
      <c r="H229" s="29">
        <f t="shared" si="25"/>
        <v>0</v>
      </c>
      <c r="I229" s="313"/>
      <c r="J229" s="4"/>
      <c r="K229" s="4"/>
      <c r="L229" s="4"/>
      <c r="M229" s="4"/>
      <c r="N229" s="4"/>
      <c r="O229" s="4"/>
      <c r="P229" s="4"/>
      <c r="Q229" s="4"/>
      <c r="R229" s="4"/>
      <c r="S229" s="342"/>
    </row>
    <row r="230" spans="1:19" ht="18.75" hidden="1" customHeight="1" x14ac:dyDescent="0.25">
      <c r="A230" s="321">
        <v>6.2200000000000397</v>
      </c>
      <c r="B230" s="25" t="s">
        <v>1401</v>
      </c>
      <c r="C230" s="70" t="s">
        <v>1352</v>
      </c>
      <c r="D230" s="69" t="s">
        <v>1513</v>
      </c>
      <c r="E230" s="25" t="s">
        <v>529</v>
      </c>
      <c r="F230" s="29">
        <v>3.19</v>
      </c>
      <c r="G230" s="31">
        <f t="shared" si="24"/>
        <v>0</v>
      </c>
      <c r="H230" s="29">
        <f t="shared" si="25"/>
        <v>0</v>
      </c>
      <c r="I230" s="313"/>
      <c r="J230" s="4"/>
      <c r="K230" s="4"/>
      <c r="L230" s="4"/>
      <c r="M230" s="4"/>
      <c r="N230" s="4"/>
      <c r="O230" s="4"/>
      <c r="P230" s="4"/>
      <c r="Q230" s="4"/>
      <c r="R230" s="4"/>
      <c r="S230" s="342"/>
    </row>
    <row r="231" spans="1:19" ht="18.75" hidden="1" customHeight="1" x14ac:dyDescent="0.25">
      <c r="A231" s="321">
        <v>6.2210000000000401</v>
      </c>
      <c r="B231" s="25" t="s">
        <v>1402</v>
      </c>
      <c r="C231" s="70" t="s">
        <v>1352</v>
      </c>
      <c r="D231" s="69" t="s">
        <v>1514</v>
      </c>
      <c r="E231" s="25" t="s">
        <v>530</v>
      </c>
      <c r="F231" s="29">
        <v>26.99</v>
      </c>
      <c r="G231" s="31">
        <f t="shared" si="24"/>
        <v>0</v>
      </c>
      <c r="H231" s="29">
        <f t="shared" si="25"/>
        <v>0</v>
      </c>
      <c r="I231" s="313"/>
      <c r="J231" s="4"/>
      <c r="K231" s="4"/>
      <c r="L231" s="4"/>
      <c r="M231" s="4"/>
      <c r="N231" s="4"/>
      <c r="O231" s="4"/>
      <c r="P231" s="4"/>
      <c r="Q231" s="4"/>
      <c r="R231" s="4"/>
      <c r="S231" s="342"/>
    </row>
    <row r="232" spans="1:19" ht="18.75" hidden="1" customHeight="1" x14ac:dyDescent="0.25">
      <c r="A232" s="321">
        <v>6.2220000000000404</v>
      </c>
      <c r="B232" s="25" t="s">
        <v>1403</v>
      </c>
      <c r="C232" s="70" t="s">
        <v>1352</v>
      </c>
      <c r="D232" s="69" t="s">
        <v>1515</v>
      </c>
      <c r="E232" s="25" t="s">
        <v>530</v>
      </c>
      <c r="F232" s="29">
        <v>31.84</v>
      </c>
      <c r="G232" s="31">
        <f t="shared" si="24"/>
        <v>0</v>
      </c>
      <c r="H232" s="29">
        <f t="shared" si="25"/>
        <v>0</v>
      </c>
      <c r="I232" s="313"/>
      <c r="J232" s="4"/>
      <c r="K232" s="4"/>
      <c r="L232" s="4"/>
      <c r="M232" s="4"/>
      <c r="N232" s="4"/>
      <c r="O232" s="4"/>
      <c r="P232" s="4"/>
      <c r="Q232" s="4"/>
      <c r="R232" s="4"/>
      <c r="S232" s="342"/>
    </row>
    <row r="233" spans="1:19" ht="18.75" hidden="1" customHeight="1" x14ac:dyDescent="0.25">
      <c r="A233" s="321">
        <v>6.2230000000000398</v>
      </c>
      <c r="B233" s="25" t="s">
        <v>1404</v>
      </c>
      <c r="C233" s="70" t="s">
        <v>1352</v>
      </c>
      <c r="D233" s="69" t="s">
        <v>1516</v>
      </c>
      <c r="E233" s="25" t="s">
        <v>528</v>
      </c>
      <c r="F233" s="29">
        <v>12.43</v>
      </c>
      <c r="G233" s="31">
        <f t="shared" si="24"/>
        <v>0</v>
      </c>
      <c r="H233" s="29">
        <f t="shared" si="25"/>
        <v>0</v>
      </c>
      <c r="I233" s="313"/>
      <c r="J233" s="4"/>
      <c r="K233" s="4"/>
      <c r="L233" s="4"/>
      <c r="M233" s="4"/>
      <c r="N233" s="4"/>
      <c r="O233" s="4"/>
      <c r="P233" s="4"/>
      <c r="Q233" s="4"/>
      <c r="R233" s="4"/>
      <c r="S233" s="342"/>
    </row>
    <row r="234" spans="1:19" ht="18.75" hidden="1" customHeight="1" x14ac:dyDescent="0.25">
      <c r="A234" s="321">
        <v>6.2240000000000402</v>
      </c>
      <c r="B234" s="25" t="s">
        <v>1405</v>
      </c>
      <c r="C234" s="70" t="s">
        <v>1352</v>
      </c>
      <c r="D234" s="69" t="s">
        <v>1517</v>
      </c>
      <c r="E234" s="25" t="s">
        <v>530</v>
      </c>
      <c r="F234" s="29">
        <v>12.36</v>
      </c>
      <c r="G234" s="31">
        <f t="shared" si="24"/>
        <v>0</v>
      </c>
      <c r="H234" s="29">
        <f t="shared" si="25"/>
        <v>0</v>
      </c>
      <c r="I234" s="313"/>
      <c r="J234" s="4"/>
      <c r="K234" s="4"/>
      <c r="L234" s="4"/>
      <c r="M234" s="4"/>
      <c r="N234" s="4"/>
      <c r="O234" s="4"/>
      <c r="P234" s="4"/>
      <c r="Q234" s="4"/>
      <c r="R234" s="4"/>
      <c r="S234" s="342"/>
    </row>
    <row r="235" spans="1:19" ht="18.75" hidden="1" customHeight="1" x14ac:dyDescent="0.25">
      <c r="A235" s="321">
        <v>6.2250000000000396</v>
      </c>
      <c r="B235" s="25" t="s">
        <v>1406</v>
      </c>
      <c r="C235" s="70" t="s">
        <v>1352</v>
      </c>
      <c r="D235" s="69" t="s">
        <v>1518</v>
      </c>
      <c r="E235" s="25" t="s">
        <v>528</v>
      </c>
      <c r="F235" s="29">
        <v>11.66</v>
      </c>
      <c r="G235" s="31">
        <f t="shared" si="24"/>
        <v>0</v>
      </c>
      <c r="H235" s="29">
        <f t="shared" si="25"/>
        <v>0</v>
      </c>
      <c r="I235" s="313"/>
      <c r="J235" s="4"/>
      <c r="K235" s="4"/>
      <c r="L235" s="4"/>
      <c r="M235" s="4"/>
      <c r="N235" s="4"/>
      <c r="O235" s="4"/>
      <c r="P235" s="4"/>
      <c r="Q235" s="4"/>
      <c r="R235" s="4"/>
      <c r="S235" s="342"/>
    </row>
    <row r="236" spans="1:19" ht="18.75" hidden="1" customHeight="1" x14ac:dyDescent="0.25">
      <c r="A236" s="321">
        <v>6.2260000000000399</v>
      </c>
      <c r="B236" s="25" t="s">
        <v>1407</v>
      </c>
      <c r="C236" s="70" t="s">
        <v>1352</v>
      </c>
      <c r="D236" s="69" t="s">
        <v>1519</v>
      </c>
      <c r="E236" s="25" t="s">
        <v>528</v>
      </c>
      <c r="F236" s="29">
        <v>11.41</v>
      </c>
      <c r="G236" s="31">
        <f t="shared" si="24"/>
        <v>0</v>
      </c>
      <c r="H236" s="29">
        <f t="shared" si="25"/>
        <v>0</v>
      </c>
      <c r="I236" s="313"/>
      <c r="J236" s="4"/>
      <c r="K236" s="4"/>
      <c r="L236" s="4"/>
      <c r="M236" s="4"/>
      <c r="N236" s="4"/>
      <c r="O236" s="4"/>
      <c r="P236" s="4"/>
      <c r="Q236" s="4"/>
      <c r="R236" s="4"/>
      <c r="S236" s="342"/>
    </row>
    <row r="237" spans="1:19" ht="18.75" hidden="1" customHeight="1" x14ac:dyDescent="0.25">
      <c r="A237" s="321">
        <v>6.2270000000000403</v>
      </c>
      <c r="B237" s="25" t="s">
        <v>1408</v>
      </c>
      <c r="C237" s="70" t="s">
        <v>1352</v>
      </c>
      <c r="D237" s="69" t="s">
        <v>1520</v>
      </c>
      <c r="E237" s="25" t="s">
        <v>529</v>
      </c>
      <c r="F237" s="29">
        <v>1.59</v>
      </c>
      <c r="G237" s="31">
        <f t="shared" si="24"/>
        <v>0</v>
      </c>
      <c r="H237" s="29">
        <f t="shared" si="25"/>
        <v>0</v>
      </c>
      <c r="I237" s="313"/>
      <c r="J237" s="4"/>
      <c r="K237" s="4"/>
      <c r="L237" s="4"/>
      <c r="M237" s="4"/>
      <c r="N237" s="4"/>
      <c r="O237" s="4"/>
      <c r="P237" s="4"/>
      <c r="Q237" s="4"/>
      <c r="R237" s="4"/>
      <c r="S237" s="342"/>
    </row>
    <row r="238" spans="1:19" ht="18.75" hidden="1" customHeight="1" x14ac:dyDescent="0.25">
      <c r="A238" s="321">
        <v>6.2280000000000397</v>
      </c>
      <c r="B238" s="25" t="s">
        <v>1409</v>
      </c>
      <c r="C238" s="70" t="s">
        <v>1352</v>
      </c>
      <c r="D238" s="69" t="s">
        <v>1521</v>
      </c>
      <c r="E238" s="25" t="s">
        <v>529</v>
      </c>
      <c r="F238" s="29">
        <v>1.21</v>
      </c>
      <c r="G238" s="31">
        <f t="shared" si="24"/>
        <v>0</v>
      </c>
      <c r="H238" s="29">
        <f t="shared" si="25"/>
        <v>0</v>
      </c>
      <c r="I238" s="313"/>
      <c r="J238" s="4"/>
      <c r="K238" s="4"/>
      <c r="L238" s="4"/>
      <c r="M238" s="4"/>
      <c r="N238" s="4"/>
      <c r="O238" s="4"/>
      <c r="P238" s="4"/>
      <c r="Q238" s="4"/>
      <c r="R238" s="4"/>
      <c r="S238" s="342"/>
    </row>
    <row r="239" spans="1:19" ht="18.75" hidden="1" customHeight="1" x14ac:dyDescent="0.25">
      <c r="A239" s="321">
        <v>6.2290000000000401</v>
      </c>
      <c r="B239" s="25" t="s">
        <v>1410</v>
      </c>
      <c r="C239" s="70" t="s">
        <v>1353</v>
      </c>
      <c r="D239" s="69" t="s">
        <v>1522</v>
      </c>
      <c r="E239" s="25" t="s">
        <v>528</v>
      </c>
      <c r="F239" s="29">
        <v>13.06</v>
      </c>
      <c r="G239" s="31">
        <f t="shared" si="24"/>
        <v>0</v>
      </c>
      <c r="H239" s="29">
        <f t="shared" si="25"/>
        <v>0</v>
      </c>
      <c r="I239" s="313"/>
      <c r="J239" s="4"/>
      <c r="K239" s="4"/>
      <c r="L239" s="4"/>
      <c r="M239" s="4"/>
      <c r="N239" s="4"/>
      <c r="O239" s="4"/>
      <c r="P239" s="4"/>
      <c r="Q239" s="4"/>
      <c r="R239" s="4"/>
      <c r="S239" s="342"/>
    </row>
    <row r="240" spans="1:19" ht="18.75" hidden="1" customHeight="1" x14ac:dyDescent="0.25">
      <c r="A240" s="321">
        <v>6.2300000000000404</v>
      </c>
      <c r="B240" s="25" t="s">
        <v>1411</v>
      </c>
      <c r="C240" s="70" t="s">
        <v>1353</v>
      </c>
      <c r="D240" s="69" t="s">
        <v>1523</v>
      </c>
      <c r="E240" s="25" t="s">
        <v>529</v>
      </c>
      <c r="F240" s="29">
        <v>2.33</v>
      </c>
      <c r="G240" s="31">
        <f t="shared" si="24"/>
        <v>0</v>
      </c>
      <c r="H240" s="29">
        <f t="shared" si="25"/>
        <v>0</v>
      </c>
      <c r="I240" s="313"/>
      <c r="J240" s="4"/>
      <c r="K240" s="4"/>
      <c r="L240" s="4"/>
      <c r="M240" s="4"/>
      <c r="N240" s="4"/>
      <c r="O240" s="4"/>
      <c r="P240" s="4"/>
      <c r="Q240" s="4"/>
      <c r="R240" s="4"/>
      <c r="S240" s="342"/>
    </row>
    <row r="241" spans="1:19" ht="18.75" hidden="1" customHeight="1" x14ac:dyDescent="0.25">
      <c r="A241" s="321">
        <v>6.2310000000000398</v>
      </c>
      <c r="B241" s="25" t="s">
        <v>1412</v>
      </c>
      <c r="C241" s="70" t="s">
        <v>1353</v>
      </c>
      <c r="D241" s="69" t="s">
        <v>1524</v>
      </c>
      <c r="E241" s="25" t="s">
        <v>529</v>
      </c>
      <c r="F241" s="29">
        <v>2.36</v>
      </c>
      <c r="G241" s="31">
        <f t="shared" si="24"/>
        <v>0</v>
      </c>
      <c r="H241" s="29">
        <f t="shared" si="25"/>
        <v>0</v>
      </c>
      <c r="I241" s="313"/>
      <c r="J241" s="4"/>
      <c r="K241" s="4"/>
      <c r="L241" s="4"/>
      <c r="M241" s="4"/>
      <c r="N241" s="4"/>
      <c r="O241" s="4"/>
      <c r="P241" s="4"/>
      <c r="Q241" s="4"/>
      <c r="R241" s="4"/>
      <c r="S241" s="342"/>
    </row>
    <row r="242" spans="1:19" ht="18.75" hidden="1" customHeight="1" x14ac:dyDescent="0.25">
      <c r="A242" s="321">
        <v>6.2320000000000402</v>
      </c>
      <c r="B242" s="25" t="s">
        <v>1413</v>
      </c>
      <c r="C242" s="70" t="s">
        <v>1354</v>
      </c>
      <c r="D242" s="69" t="s">
        <v>1525</v>
      </c>
      <c r="E242" s="25" t="s">
        <v>528</v>
      </c>
      <c r="F242" s="29">
        <v>4.3099999999999996</v>
      </c>
      <c r="G242" s="31">
        <f t="shared" si="24"/>
        <v>0</v>
      </c>
      <c r="H242" s="29">
        <f t="shared" si="25"/>
        <v>0</v>
      </c>
      <c r="I242" s="313"/>
      <c r="J242" s="4"/>
      <c r="K242" s="4"/>
      <c r="L242" s="4"/>
      <c r="M242" s="4"/>
      <c r="N242" s="4"/>
      <c r="O242" s="4"/>
      <c r="P242" s="4"/>
      <c r="Q242" s="4"/>
      <c r="R242" s="4"/>
      <c r="S242" s="342"/>
    </row>
    <row r="243" spans="1:19" ht="18.75" hidden="1" customHeight="1" x14ac:dyDescent="0.25">
      <c r="A243" s="321">
        <v>6.2330000000000396</v>
      </c>
      <c r="B243" s="25" t="s">
        <v>1414</v>
      </c>
      <c r="C243" s="70" t="s">
        <v>1354</v>
      </c>
      <c r="D243" s="69" t="s">
        <v>1526</v>
      </c>
      <c r="E243" s="25" t="s">
        <v>528</v>
      </c>
      <c r="F243" s="29">
        <v>6.44</v>
      </c>
      <c r="G243" s="31">
        <f t="shared" si="24"/>
        <v>0</v>
      </c>
      <c r="H243" s="29">
        <f t="shared" si="25"/>
        <v>0</v>
      </c>
      <c r="I243" s="313"/>
      <c r="J243" s="4"/>
      <c r="K243" s="4"/>
      <c r="L243" s="4"/>
      <c r="M243" s="4"/>
      <c r="N243" s="4"/>
      <c r="O243" s="4"/>
      <c r="P243" s="4"/>
      <c r="Q243" s="4"/>
      <c r="R243" s="4"/>
      <c r="S243" s="342"/>
    </row>
    <row r="244" spans="1:19" ht="18.75" hidden="1" customHeight="1" x14ac:dyDescent="0.25">
      <c r="A244" s="321">
        <v>6.23400000000004</v>
      </c>
      <c r="B244" s="25" t="s">
        <v>1415</v>
      </c>
      <c r="C244" s="70" t="s">
        <v>1355</v>
      </c>
      <c r="D244" s="69" t="s">
        <v>1527</v>
      </c>
      <c r="E244" s="25" t="s">
        <v>528</v>
      </c>
      <c r="F244" s="29">
        <v>18.53</v>
      </c>
      <c r="G244" s="31">
        <f t="shared" si="24"/>
        <v>0</v>
      </c>
      <c r="H244" s="29">
        <f t="shared" si="25"/>
        <v>0</v>
      </c>
      <c r="I244" s="313"/>
      <c r="J244" s="4"/>
      <c r="K244" s="4"/>
      <c r="L244" s="4"/>
      <c r="M244" s="4"/>
      <c r="N244" s="4"/>
      <c r="O244" s="4"/>
      <c r="P244" s="4"/>
      <c r="Q244" s="4"/>
      <c r="R244" s="4"/>
      <c r="S244" s="342"/>
    </row>
    <row r="245" spans="1:19" ht="18.75" hidden="1" customHeight="1" x14ac:dyDescent="0.25">
      <c r="A245" s="321">
        <v>6.2350000000000403</v>
      </c>
      <c r="B245" s="25" t="s">
        <v>1416</v>
      </c>
      <c r="C245" s="70" t="s">
        <v>1355</v>
      </c>
      <c r="D245" s="69" t="s">
        <v>1528</v>
      </c>
      <c r="E245" s="25" t="s">
        <v>529</v>
      </c>
      <c r="F245" s="29">
        <v>5.28</v>
      </c>
      <c r="G245" s="31">
        <f t="shared" si="24"/>
        <v>0</v>
      </c>
      <c r="H245" s="29">
        <f t="shared" si="25"/>
        <v>0</v>
      </c>
      <c r="I245" s="313"/>
      <c r="J245" s="4"/>
      <c r="K245" s="4"/>
      <c r="L245" s="4"/>
      <c r="M245" s="4"/>
      <c r="N245" s="4"/>
      <c r="O245" s="4"/>
      <c r="P245" s="4"/>
      <c r="Q245" s="4"/>
      <c r="R245" s="4"/>
      <c r="S245" s="342"/>
    </row>
    <row r="246" spans="1:19" ht="48" customHeight="1" x14ac:dyDescent="0.25">
      <c r="A246" s="321">
        <v>6.2360000000000504</v>
      </c>
      <c r="B246" s="25" t="s">
        <v>1417</v>
      </c>
      <c r="C246" s="70" t="s">
        <v>1355</v>
      </c>
      <c r="D246" s="69" t="s">
        <v>3975</v>
      </c>
      <c r="E246" s="25" t="s">
        <v>528</v>
      </c>
      <c r="F246" s="29">
        <v>25.87</v>
      </c>
      <c r="G246" s="31">
        <f t="shared" si="24"/>
        <v>480</v>
      </c>
      <c r="H246" s="29">
        <f t="shared" si="25"/>
        <v>12417.6</v>
      </c>
      <c r="I246" s="313"/>
      <c r="J246" s="4">
        <v>180</v>
      </c>
      <c r="K246" s="4">
        <v>50</v>
      </c>
      <c r="L246" s="4">
        <v>200</v>
      </c>
      <c r="M246" s="4">
        <v>50</v>
      </c>
      <c r="N246" s="4"/>
      <c r="O246" s="4"/>
      <c r="P246" s="4"/>
      <c r="Q246" s="4"/>
      <c r="R246" s="4"/>
      <c r="S246" s="342"/>
    </row>
    <row r="247" spans="1:19" ht="48" customHeight="1" x14ac:dyDescent="0.25">
      <c r="A247" s="321">
        <v>6.2370000000000498</v>
      </c>
      <c r="B247" s="25" t="s">
        <v>1418</v>
      </c>
      <c r="C247" s="70" t="s">
        <v>1355</v>
      </c>
      <c r="D247" s="69" t="s">
        <v>3976</v>
      </c>
      <c r="E247" s="25" t="s">
        <v>529</v>
      </c>
      <c r="F247" s="29">
        <v>6.28</v>
      </c>
      <c r="G247" s="31">
        <f t="shared" si="24"/>
        <v>50</v>
      </c>
      <c r="H247" s="29">
        <f t="shared" si="25"/>
        <v>314</v>
      </c>
      <c r="I247" s="313"/>
      <c r="J247" s="4">
        <v>50</v>
      </c>
      <c r="K247" s="4"/>
      <c r="L247" s="4"/>
      <c r="M247" s="4"/>
      <c r="N247" s="4"/>
      <c r="O247" s="4"/>
      <c r="P247" s="4"/>
      <c r="Q247" s="4"/>
      <c r="R247" s="4"/>
      <c r="S247" s="342"/>
    </row>
    <row r="248" spans="1:19" ht="65.25" customHeight="1" x14ac:dyDescent="0.25">
      <c r="A248" s="321">
        <v>6.2380000000000502</v>
      </c>
      <c r="B248" s="25" t="s">
        <v>1419</v>
      </c>
      <c r="C248" s="70" t="s">
        <v>1355</v>
      </c>
      <c r="D248" s="69" t="s">
        <v>3977</v>
      </c>
      <c r="E248" s="25" t="s">
        <v>530</v>
      </c>
      <c r="F248" s="29">
        <v>20.71</v>
      </c>
      <c r="G248" s="31">
        <f t="shared" si="24"/>
        <v>8</v>
      </c>
      <c r="H248" s="29">
        <f t="shared" si="25"/>
        <v>165.68</v>
      </c>
      <c r="I248" s="401" t="s">
        <v>3939</v>
      </c>
      <c r="J248" s="4">
        <v>8</v>
      </c>
      <c r="K248" s="4"/>
      <c r="L248" s="4"/>
      <c r="M248" s="4"/>
      <c r="N248" s="4"/>
      <c r="O248" s="4"/>
      <c r="P248" s="4"/>
      <c r="Q248" s="4"/>
      <c r="R248" s="4"/>
      <c r="S248" s="342"/>
    </row>
    <row r="249" spans="1:19" ht="18.75" hidden="1" customHeight="1" x14ac:dyDescent="0.25">
      <c r="A249" s="321">
        <v>6.2390000000000496</v>
      </c>
      <c r="B249" s="25" t="s">
        <v>1420</v>
      </c>
      <c r="C249" s="70" t="s">
        <v>1355</v>
      </c>
      <c r="D249" s="69" t="s">
        <v>1529</v>
      </c>
      <c r="E249" s="25" t="s">
        <v>530</v>
      </c>
      <c r="F249" s="29">
        <v>39.28</v>
      </c>
      <c r="G249" s="31">
        <f t="shared" si="24"/>
        <v>0</v>
      </c>
      <c r="H249" s="29">
        <f t="shared" si="25"/>
        <v>0</v>
      </c>
      <c r="I249" s="313"/>
      <c r="J249" s="4"/>
      <c r="K249" s="4"/>
      <c r="L249" s="4"/>
      <c r="M249" s="4"/>
      <c r="N249" s="4"/>
      <c r="O249" s="4"/>
      <c r="P249" s="4"/>
      <c r="Q249" s="4"/>
      <c r="R249" s="4"/>
      <c r="S249" s="342"/>
    </row>
    <row r="250" spans="1:19" ht="18.75" hidden="1" customHeight="1" x14ac:dyDescent="0.25">
      <c r="A250" s="321">
        <v>6.24000000000005</v>
      </c>
      <c r="B250" s="25" t="s">
        <v>1421</v>
      </c>
      <c r="C250" s="70" t="s">
        <v>1355</v>
      </c>
      <c r="D250" s="69" t="s">
        <v>1530</v>
      </c>
      <c r="E250" s="25" t="s">
        <v>530</v>
      </c>
      <c r="F250" s="29">
        <v>25.58</v>
      </c>
      <c r="G250" s="31">
        <f t="shared" si="24"/>
        <v>0</v>
      </c>
      <c r="H250" s="29">
        <f t="shared" si="25"/>
        <v>0</v>
      </c>
      <c r="I250" s="313"/>
      <c r="J250" s="4"/>
      <c r="K250" s="4"/>
      <c r="L250" s="4"/>
      <c r="M250" s="4"/>
      <c r="N250" s="4"/>
      <c r="O250" s="4"/>
      <c r="P250" s="4"/>
      <c r="Q250" s="4"/>
      <c r="R250" s="4"/>
      <c r="S250" s="342"/>
    </row>
    <row r="251" spans="1:19" ht="18.75" hidden="1" customHeight="1" x14ac:dyDescent="0.25">
      <c r="A251" s="321">
        <v>6.2410000000000503</v>
      </c>
      <c r="B251" s="25" t="s">
        <v>1422</v>
      </c>
      <c r="C251" s="70" t="s">
        <v>1355</v>
      </c>
      <c r="D251" s="69" t="s">
        <v>1531</v>
      </c>
      <c r="E251" s="25" t="s">
        <v>530</v>
      </c>
      <c r="F251" s="29">
        <v>45.53</v>
      </c>
      <c r="G251" s="31">
        <f t="shared" si="24"/>
        <v>0</v>
      </c>
      <c r="H251" s="29">
        <f t="shared" si="25"/>
        <v>0</v>
      </c>
      <c r="I251" s="313"/>
      <c r="J251" s="4"/>
      <c r="K251" s="4"/>
      <c r="L251" s="4"/>
      <c r="M251" s="4"/>
      <c r="N251" s="4"/>
      <c r="O251" s="4"/>
      <c r="P251" s="4"/>
      <c r="Q251" s="4"/>
      <c r="R251" s="4"/>
      <c r="S251" s="342"/>
    </row>
    <row r="252" spans="1:19" ht="18.75" hidden="1" customHeight="1" x14ac:dyDescent="0.25">
      <c r="A252" s="321">
        <v>6.2420000000000497</v>
      </c>
      <c r="B252" s="25" t="s">
        <v>1423</v>
      </c>
      <c r="C252" s="70" t="s">
        <v>1355</v>
      </c>
      <c r="D252" s="69" t="s">
        <v>1532</v>
      </c>
      <c r="E252" s="25" t="s">
        <v>529</v>
      </c>
      <c r="F252" s="29">
        <v>7.51</v>
      </c>
      <c r="G252" s="31">
        <f t="shared" si="24"/>
        <v>0</v>
      </c>
      <c r="H252" s="29">
        <f t="shared" si="25"/>
        <v>0</v>
      </c>
      <c r="I252" s="313"/>
      <c r="J252" s="4"/>
      <c r="K252" s="4"/>
      <c r="L252" s="4"/>
      <c r="M252" s="4"/>
      <c r="N252" s="4"/>
      <c r="O252" s="4"/>
      <c r="P252" s="4"/>
      <c r="Q252" s="4"/>
      <c r="R252" s="4"/>
      <c r="S252" s="342"/>
    </row>
    <row r="253" spans="1:19" ht="18.75" hidden="1" customHeight="1" x14ac:dyDescent="0.25">
      <c r="A253" s="321">
        <v>6.2430000000000501</v>
      </c>
      <c r="B253" s="25" t="s">
        <v>1424</v>
      </c>
      <c r="C253" s="70" t="s">
        <v>1355</v>
      </c>
      <c r="D253" s="69" t="s">
        <v>1533</v>
      </c>
      <c r="E253" s="25" t="s">
        <v>529</v>
      </c>
      <c r="F253" s="29">
        <v>6.53</v>
      </c>
      <c r="G253" s="31">
        <f t="shared" si="24"/>
        <v>0</v>
      </c>
      <c r="H253" s="29">
        <f t="shared" si="25"/>
        <v>0</v>
      </c>
      <c r="I253" s="313"/>
      <c r="J253" s="4"/>
      <c r="K253" s="4"/>
      <c r="L253" s="4"/>
      <c r="M253" s="4"/>
      <c r="N253" s="4"/>
      <c r="O253" s="4"/>
      <c r="P253" s="4"/>
      <c r="Q253" s="4"/>
      <c r="R253" s="4"/>
      <c r="S253" s="342"/>
    </row>
    <row r="254" spans="1:19" ht="18.75" hidden="1" customHeight="1" x14ac:dyDescent="0.25">
      <c r="A254" s="321">
        <v>6.2440000000000504</v>
      </c>
      <c r="B254" s="25" t="s">
        <v>1425</v>
      </c>
      <c r="C254" s="70" t="s">
        <v>1355</v>
      </c>
      <c r="D254" s="69" t="s">
        <v>1534</v>
      </c>
      <c r="E254" s="25" t="s">
        <v>528</v>
      </c>
      <c r="F254" s="29">
        <v>16.09</v>
      </c>
      <c r="G254" s="31">
        <f t="shared" si="24"/>
        <v>0</v>
      </c>
      <c r="H254" s="29">
        <f t="shared" si="25"/>
        <v>0</v>
      </c>
      <c r="I254" s="313"/>
      <c r="J254" s="4"/>
      <c r="K254" s="4"/>
      <c r="L254" s="4"/>
      <c r="M254" s="4"/>
      <c r="N254" s="4"/>
      <c r="O254" s="4"/>
      <c r="P254" s="4"/>
      <c r="Q254" s="4"/>
      <c r="R254" s="4"/>
      <c r="S254" s="342"/>
    </row>
    <row r="255" spans="1:19" ht="18.75" hidden="1" customHeight="1" x14ac:dyDescent="0.25">
      <c r="A255" s="321">
        <v>6.2450000000000498</v>
      </c>
      <c r="B255" s="25" t="s">
        <v>1426</v>
      </c>
      <c r="C255" s="70" t="s">
        <v>1355</v>
      </c>
      <c r="D255" s="69" t="s">
        <v>1535</v>
      </c>
      <c r="E255" s="25" t="s">
        <v>528</v>
      </c>
      <c r="F255" s="29">
        <v>14.84</v>
      </c>
      <c r="G255" s="31">
        <f t="shared" si="24"/>
        <v>0</v>
      </c>
      <c r="H255" s="29">
        <f t="shared" si="25"/>
        <v>0</v>
      </c>
      <c r="I255" s="313"/>
      <c r="J255" s="4"/>
      <c r="K255" s="4"/>
      <c r="L255" s="4"/>
      <c r="M255" s="4"/>
      <c r="N255" s="4"/>
      <c r="O255" s="4"/>
      <c r="P255" s="4"/>
      <c r="Q255" s="4"/>
      <c r="R255" s="4"/>
      <c r="S255" s="342"/>
    </row>
    <row r="256" spans="1:19" ht="18.75" hidden="1" customHeight="1" x14ac:dyDescent="0.25">
      <c r="A256" s="321">
        <v>6.2460000000000502</v>
      </c>
      <c r="B256" s="25" t="s">
        <v>1427</v>
      </c>
      <c r="C256" s="70" t="s">
        <v>1355</v>
      </c>
      <c r="D256" s="69" t="s">
        <v>1536</v>
      </c>
      <c r="E256" s="25" t="s">
        <v>528</v>
      </c>
      <c r="F256" s="29">
        <v>16.559999999999999</v>
      </c>
      <c r="G256" s="31">
        <f t="shared" si="24"/>
        <v>0</v>
      </c>
      <c r="H256" s="29">
        <f t="shared" si="25"/>
        <v>0</v>
      </c>
      <c r="J256" s="4"/>
      <c r="K256" s="4"/>
      <c r="L256" s="4"/>
      <c r="M256" s="4"/>
      <c r="N256" s="4"/>
      <c r="O256" s="4"/>
      <c r="P256" s="4"/>
      <c r="Q256" s="4"/>
      <c r="R256" s="4"/>
      <c r="S256" s="342"/>
    </row>
    <row r="257" spans="1:19" ht="18.75" hidden="1" customHeight="1" x14ac:dyDescent="0.25">
      <c r="A257" s="321">
        <v>6.2470000000000496</v>
      </c>
      <c r="B257" s="25" t="s">
        <v>1428</v>
      </c>
      <c r="C257" s="70" t="s">
        <v>1355</v>
      </c>
      <c r="D257" s="69" t="s">
        <v>1537</v>
      </c>
      <c r="E257" s="25" t="s">
        <v>528</v>
      </c>
      <c r="F257" s="29">
        <v>13.79</v>
      </c>
      <c r="G257" s="31">
        <f t="shared" si="24"/>
        <v>0</v>
      </c>
      <c r="H257" s="29">
        <f t="shared" si="25"/>
        <v>0</v>
      </c>
      <c r="I257" s="313"/>
      <c r="J257" s="4"/>
      <c r="K257" s="4"/>
      <c r="L257" s="4"/>
      <c r="M257" s="4"/>
      <c r="N257" s="4"/>
      <c r="O257" s="4"/>
      <c r="P257" s="4"/>
      <c r="Q257" s="4"/>
      <c r="R257" s="4"/>
      <c r="S257" s="342"/>
    </row>
    <row r="258" spans="1:19" ht="18.75" hidden="1" customHeight="1" x14ac:dyDescent="0.25">
      <c r="A258" s="321">
        <v>6.24800000000005</v>
      </c>
      <c r="B258" s="25" t="s">
        <v>1429</v>
      </c>
      <c r="C258" s="70" t="s">
        <v>1355</v>
      </c>
      <c r="D258" s="69" t="s">
        <v>1538</v>
      </c>
      <c r="E258" s="25" t="s">
        <v>529</v>
      </c>
      <c r="F258" s="29">
        <v>5.09</v>
      </c>
      <c r="G258" s="31">
        <f t="shared" si="24"/>
        <v>0</v>
      </c>
      <c r="H258" s="29">
        <f t="shared" si="25"/>
        <v>0</v>
      </c>
      <c r="I258" s="313"/>
      <c r="J258" s="4"/>
      <c r="K258" s="4"/>
      <c r="L258" s="4"/>
      <c r="M258" s="4"/>
      <c r="N258" s="4"/>
      <c r="O258" s="4"/>
      <c r="P258" s="4"/>
      <c r="Q258" s="4"/>
      <c r="R258" s="4"/>
      <c r="S258" s="342"/>
    </row>
    <row r="259" spans="1:19" ht="18.75" hidden="1" customHeight="1" x14ac:dyDescent="0.25">
      <c r="A259" s="321">
        <v>6.2490000000000503</v>
      </c>
      <c r="B259" s="25" t="s">
        <v>1430</v>
      </c>
      <c r="C259" s="70" t="s">
        <v>1355</v>
      </c>
      <c r="D259" s="69" t="s">
        <v>1539</v>
      </c>
      <c r="E259" s="25" t="s">
        <v>528</v>
      </c>
      <c r="F259" s="29">
        <v>24.54</v>
      </c>
      <c r="G259" s="31">
        <f t="shared" si="24"/>
        <v>0</v>
      </c>
      <c r="H259" s="29">
        <f t="shared" si="25"/>
        <v>0</v>
      </c>
      <c r="I259" s="313"/>
      <c r="J259" s="4"/>
      <c r="K259" s="4"/>
      <c r="L259" s="4"/>
      <c r="M259" s="4"/>
      <c r="N259" s="4"/>
      <c r="O259" s="4"/>
      <c r="P259" s="4"/>
      <c r="Q259" s="4"/>
      <c r="R259" s="4"/>
      <c r="S259" s="342"/>
    </row>
    <row r="260" spans="1:19" ht="18.75" hidden="1" customHeight="1" x14ac:dyDescent="0.25">
      <c r="A260" s="321">
        <v>6.2500000000000497</v>
      </c>
      <c r="B260" s="25" t="s">
        <v>1431</v>
      </c>
      <c r="C260" s="70" t="s">
        <v>1355</v>
      </c>
      <c r="D260" s="69" t="s">
        <v>1540</v>
      </c>
      <c r="E260" s="25" t="s">
        <v>529</v>
      </c>
      <c r="F260" s="29">
        <v>5.84</v>
      </c>
      <c r="G260" s="31">
        <f t="shared" si="24"/>
        <v>0</v>
      </c>
      <c r="H260" s="29">
        <f t="shared" si="25"/>
        <v>0</v>
      </c>
      <c r="I260" s="313"/>
      <c r="J260" s="4"/>
      <c r="K260" s="4"/>
      <c r="L260" s="4"/>
      <c r="M260" s="4"/>
      <c r="N260" s="4"/>
      <c r="O260" s="4"/>
      <c r="P260" s="4"/>
      <c r="Q260" s="4"/>
      <c r="R260" s="4"/>
      <c r="S260" s="342"/>
    </row>
    <row r="261" spans="1:19" ht="18.75" hidden="1" customHeight="1" x14ac:dyDescent="0.25">
      <c r="A261" s="321">
        <v>6.2510000000000501</v>
      </c>
      <c r="B261" s="25" t="s">
        <v>1432</v>
      </c>
      <c r="C261" s="70" t="s">
        <v>1355</v>
      </c>
      <c r="D261" s="69" t="s">
        <v>1541</v>
      </c>
      <c r="E261" s="25" t="s">
        <v>530</v>
      </c>
      <c r="F261" s="29">
        <v>14.5</v>
      </c>
      <c r="G261" s="31">
        <f t="shared" si="24"/>
        <v>0</v>
      </c>
      <c r="H261" s="29">
        <f t="shared" si="25"/>
        <v>0</v>
      </c>
      <c r="I261" s="313"/>
      <c r="J261" s="4"/>
      <c r="K261" s="4"/>
      <c r="L261" s="4"/>
      <c r="M261" s="4"/>
      <c r="N261" s="4"/>
      <c r="O261" s="4"/>
      <c r="P261" s="4"/>
      <c r="Q261" s="4"/>
      <c r="R261" s="4"/>
      <c r="S261" s="342"/>
    </row>
    <row r="262" spans="1:19" ht="18.75" hidden="1" customHeight="1" x14ac:dyDescent="0.25">
      <c r="A262" s="321">
        <v>6.2520000000000504</v>
      </c>
      <c r="B262" s="25" t="s">
        <v>1433</v>
      </c>
      <c r="C262" s="70" t="s">
        <v>1355</v>
      </c>
      <c r="D262" s="69" t="s">
        <v>1542</v>
      </c>
      <c r="E262" s="25" t="s">
        <v>530</v>
      </c>
      <c r="F262" s="29">
        <v>29.01</v>
      </c>
      <c r="G262" s="31">
        <f t="shared" si="24"/>
        <v>0</v>
      </c>
      <c r="H262" s="29">
        <f t="shared" si="25"/>
        <v>0</v>
      </c>
      <c r="I262" s="313"/>
      <c r="J262" s="4"/>
      <c r="K262" s="4"/>
      <c r="L262" s="4"/>
      <c r="M262" s="4"/>
      <c r="N262" s="4"/>
      <c r="O262" s="4"/>
      <c r="P262" s="4"/>
      <c r="Q262" s="4"/>
      <c r="R262" s="4"/>
      <c r="S262" s="342"/>
    </row>
    <row r="263" spans="1:19" ht="18.75" hidden="1" customHeight="1" x14ac:dyDescent="0.25">
      <c r="A263" s="321">
        <v>6.2530000000000499</v>
      </c>
      <c r="B263" s="25" t="s">
        <v>1434</v>
      </c>
      <c r="C263" s="70" t="s">
        <v>1355</v>
      </c>
      <c r="D263" s="69" t="s">
        <v>1543</v>
      </c>
      <c r="E263" s="25" t="s">
        <v>530</v>
      </c>
      <c r="F263" s="29">
        <v>18.95</v>
      </c>
      <c r="G263" s="31">
        <f t="shared" si="24"/>
        <v>0</v>
      </c>
      <c r="H263" s="29">
        <f t="shared" si="25"/>
        <v>0</v>
      </c>
      <c r="I263" s="313"/>
      <c r="J263" s="4"/>
      <c r="K263" s="4"/>
      <c r="L263" s="4"/>
      <c r="M263" s="4"/>
      <c r="N263" s="4"/>
      <c r="O263" s="4"/>
      <c r="P263" s="4"/>
      <c r="Q263" s="4"/>
      <c r="R263" s="4"/>
      <c r="S263" s="342"/>
    </row>
    <row r="264" spans="1:19" ht="18.75" hidden="1" customHeight="1" x14ac:dyDescent="0.25">
      <c r="A264" s="321">
        <v>6.2540000000000502</v>
      </c>
      <c r="B264" s="25" t="s">
        <v>1435</v>
      </c>
      <c r="C264" s="70" t="s">
        <v>1355</v>
      </c>
      <c r="D264" s="69" t="s">
        <v>1544</v>
      </c>
      <c r="E264" s="25" t="s">
        <v>530</v>
      </c>
      <c r="F264" s="29">
        <v>37.82</v>
      </c>
      <c r="G264" s="31">
        <f t="shared" si="24"/>
        <v>0</v>
      </c>
      <c r="H264" s="29">
        <f t="shared" si="25"/>
        <v>0</v>
      </c>
      <c r="I264" s="313"/>
      <c r="J264" s="4"/>
      <c r="K264" s="4"/>
      <c r="L264" s="4"/>
      <c r="M264" s="4"/>
      <c r="N264" s="4"/>
      <c r="O264" s="4"/>
      <c r="P264" s="4"/>
      <c r="Q264" s="4"/>
      <c r="R264" s="4"/>
      <c r="S264" s="342"/>
    </row>
    <row r="265" spans="1:19" ht="18.75" hidden="1" customHeight="1" x14ac:dyDescent="0.25">
      <c r="A265" s="321">
        <v>6.2550000000000496</v>
      </c>
      <c r="B265" s="25" t="s">
        <v>1436</v>
      </c>
      <c r="C265" s="70" t="s">
        <v>1355</v>
      </c>
      <c r="D265" s="69" t="s">
        <v>1545</v>
      </c>
      <c r="E265" s="25" t="s">
        <v>529</v>
      </c>
      <c r="F265" s="29">
        <v>5.84</v>
      </c>
      <c r="G265" s="31">
        <f t="shared" si="24"/>
        <v>0</v>
      </c>
      <c r="H265" s="29">
        <f t="shared" si="25"/>
        <v>0</v>
      </c>
      <c r="I265" s="313"/>
      <c r="J265" s="4"/>
      <c r="K265" s="4"/>
      <c r="L265" s="4"/>
      <c r="M265" s="4"/>
      <c r="N265" s="4"/>
      <c r="O265" s="4"/>
      <c r="P265" s="4"/>
      <c r="Q265" s="4"/>
      <c r="R265" s="4"/>
      <c r="S265" s="342"/>
    </row>
    <row r="266" spans="1:19" ht="18.75" hidden="1" customHeight="1" x14ac:dyDescent="0.25">
      <c r="A266" s="321">
        <v>6.25600000000005</v>
      </c>
      <c r="B266" s="25" t="s">
        <v>1437</v>
      </c>
      <c r="C266" s="70" t="s">
        <v>1355</v>
      </c>
      <c r="D266" s="69" t="s">
        <v>1546</v>
      </c>
      <c r="E266" s="25" t="s">
        <v>528</v>
      </c>
      <c r="F266" s="29">
        <v>11.88</v>
      </c>
      <c r="G266" s="31">
        <f t="shared" si="24"/>
        <v>0</v>
      </c>
      <c r="H266" s="29">
        <f t="shared" si="25"/>
        <v>0</v>
      </c>
      <c r="I266" s="313"/>
      <c r="J266" s="4"/>
      <c r="K266" s="4"/>
      <c r="L266" s="4"/>
      <c r="M266" s="4"/>
      <c r="N266" s="4"/>
      <c r="O266" s="4"/>
      <c r="P266" s="4"/>
      <c r="Q266" s="4"/>
      <c r="R266" s="4"/>
      <c r="S266" s="342"/>
    </row>
    <row r="267" spans="1:19" ht="18.75" hidden="1" customHeight="1" x14ac:dyDescent="0.25">
      <c r="A267" s="321">
        <v>6.2570000000000503</v>
      </c>
      <c r="B267" s="25" t="s">
        <v>1438</v>
      </c>
      <c r="C267" s="70" t="s">
        <v>1355</v>
      </c>
      <c r="D267" s="69" t="s">
        <v>1547</v>
      </c>
      <c r="E267" s="25" t="s">
        <v>528</v>
      </c>
      <c r="F267" s="29">
        <v>10.94</v>
      </c>
      <c r="G267" s="31">
        <f t="shared" si="24"/>
        <v>0</v>
      </c>
      <c r="H267" s="29">
        <f t="shared" si="25"/>
        <v>0</v>
      </c>
      <c r="I267" s="313"/>
      <c r="J267" s="4"/>
      <c r="K267" s="4"/>
      <c r="L267" s="4"/>
      <c r="M267" s="4"/>
      <c r="N267" s="4"/>
      <c r="O267" s="4"/>
      <c r="P267" s="4"/>
      <c r="Q267" s="4"/>
      <c r="R267" s="4"/>
      <c r="S267" s="342"/>
    </row>
    <row r="268" spans="1:19" ht="45" x14ac:dyDescent="0.25">
      <c r="A268" s="321">
        <v>6.2580000000000497</v>
      </c>
      <c r="B268" s="25" t="s">
        <v>1439</v>
      </c>
      <c r="C268" s="70" t="s">
        <v>1355</v>
      </c>
      <c r="D268" s="69" t="s">
        <v>3978</v>
      </c>
      <c r="E268" s="25" t="s">
        <v>528</v>
      </c>
      <c r="F268" s="29">
        <v>12.41</v>
      </c>
      <c r="G268" s="31">
        <f t="shared" si="24"/>
        <v>4</v>
      </c>
      <c r="H268" s="29">
        <f t="shared" si="25"/>
        <v>49.64</v>
      </c>
      <c r="I268" s="401" t="s">
        <v>3940</v>
      </c>
      <c r="J268" s="4">
        <v>4</v>
      </c>
      <c r="K268" s="4"/>
      <c r="L268" s="4"/>
      <c r="M268" s="4"/>
      <c r="N268" s="4"/>
      <c r="O268" s="4"/>
      <c r="P268" s="4"/>
      <c r="Q268" s="4"/>
      <c r="R268" s="4"/>
      <c r="S268" s="342"/>
    </row>
    <row r="269" spans="1:19" ht="18.75" hidden="1" customHeight="1" x14ac:dyDescent="0.25">
      <c r="A269" s="321">
        <v>6.2590000000000501</v>
      </c>
      <c r="B269" s="25" t="s">
        <v>1440</v>
      </c>
      <c r="C269" s="70" t="s">
        <v>1355</v>
      </c>
      <c r="D269" s="69" t="s">
        <v>1548</v>
      </c>
      <c r="E269" s="25" t="s">
        <v>528</v>
      </c>
      <c r="F269" s="29">
        <v>9.09</v>
      </c>
      <c r="G269" s="31">
        <f t="shared" si="24"/>
        <v>0</v>
      </c>
      <c r="H269" s="29">
        <f t="shared" si="25"/>
        <v>0</v>
      </c>
      <c r="I269" s="313"/>
      <c r="J269" s="4"/>
      <c r="K269" s="4"/>
      <c r="L269" s="4"/>
      <c r="M269" s="4"/>
      <c r="N269" s="4"/>
      <c r="O269" s="4"/>
      <c r="P269" s="4"/>
      <c r="Q269" s="4"/>
      <c r="R269" s="4"/>
      <c r="S269" s="342"/>
    </row>
    <row r="270" spans="1:19" ht="18.75" hidden="1" customHeight="1" x14ac:dyDescent="0.25">
      <c r="A270" s="321">
        <v>6.2600000000000504</v>
      </c>
      <c r="B270" s="25" t="s">
        <v>1441</v>
      </c>
      <c r="C270" s="70" t="s">
        <v>1355</v>
      </c>
      <c r="D270" s="69" t="s">
        <v>1538</v>
      </c>
      <c r="E270" s="25" t="s">
        <v>529</v>
      </c>
      <c r="F270" s="29">
        <v>3.74</v>
      </c>
      <c r="G270" s="31">
        <f t="shared" si="24"/>
        <v>0</v>
      </c>
      <c r="H270" s="29">
        <f t="shared" si="25"/>
        <v>0</v>
      </c>
      <c r="I270" s="313"/>
      <c r="J270" s="4"/>
      <c r="K270" s="4"/>
      <c r="L270" s="4"/>
      <c r="M270" s="4"/>
      <c r="N270" s="4"/>
      <c r="O270" s="4"/>
      <c r="P270" s="4"/>
      <c r="Q270" s="4"/>
      <c r="R270" s="4"/>
      <c r="S270" s="342"/>
    </row>
    <row r="271" spans="1:19" ht="18.75" hidden="1" customHeight="1" x14ac:dyDescent="0.25">
      <c r="A271" s="321">
        <v>6.2610000000000499</v>
      </c>
      <c r="B271" s="25" t="s">
        <v>1442</v>
      </c>
      <c r="C271" s="70" t="s">
        <v>1355</v>
      </c>
      <c r="D271" s="69" t="s">
        <v>1549</v>
      </c>
      <c r="E271" s="25" t="s">
        <v>529</v>
      </c>
      <c r="F271" s="29">
        <v>3.18</v>
      </c>
      <c r="G271" s="31">
        <f t="shared" si="24"/>
        <v>0</v>
      </c>
      <c r="H271" s="29">
        <f t="shared" si="25"/>
        <v>0</v>
      </c>
      <c r="I271" s="313"/>
      <c r="J271" s="4"/>
      <c r="K271" s="4"/>
      <c r="L271" s="4"/>
      <c r="M271" s="4"/>
      <c r="N271" s="4"/>
      <c r="O271" s="4"/>
      <c r="P271" s="4"/>
      <c r="Q271" s="4"/>
      <c r="R271" s="4"/>
      <c r="S271" s="342"/>
    </row>
    <row r="272" spans="1:19" ht="18.75" hidden="1" customHeight="1" x14ac:dyDescent="0.25">
      <c r="A272" s="321">
        <v>6.2620000000000502</v>
      </c>
      <c r="B272" s="25" t="s">
        <v>1443</v>
      </c>
      <c r="C272" s="70" t="s">
        <v>1355</v>
      </c>
      <c r="D272" s="69" t="s">
        <v>1550</v>
      </c>
      <c r="E272" s="25" t="s">
        <v>528</v>
      </c>
      <c r="F272" s="29">
        <v>16.86</v>
      </c>
      <c r="G272" s="31">
        <f t="shared" si="24"/>
        <v>0</v>
      </c>
      <c r="H272" s="29">
        <f t="shared" si="25"/>
        <v>0</v>
      </c>
      <c r="I272" s="313"/>
      <c r="J272" s="4"/>
      <c r="K272" s="4"/>
      <c r="L272" s="4"/>
      <c r="M272" s="4"/>
      <c r="N272" s="4"/>
      <c r="O272" s="4"/>
      <c r="P272" s="4"/>
      <c r="Q272" s="4"/>
      <c r="R272" s="4"/>
      <c r="S272" s="342"/>
    </row>
    <row r="273" spans="1:19" ht="18.75" hidden="1" customHeight="1" x14ac:dyDescent="0.25">
      <c r="A273" s="321">
        <v>6.2630000000000496</v>
      </c>
      <c r="B273" s="25" t="s">
        <v>1444</v>
      </c>
      <c r="C273" s="70" t="s">
        <v>1355</v>
      </c>
      <c r="D273" s="69" t="s">
        <v>1551</v>
      </c>
      <c r="E273" s="25" t="s">
        <v>529</v>
      </c>
      <c r="F273" s="29">
        <v>3.81</v>
      </c>
      <c r="G273" s="31">
        <f t="shared" si="24"/>
        <v>0</v>
      </c>
      <c r="H273" s="29">
        <f t="shared" si="25"/>
        <v>0</v>
      </c>
      <c r="I273" s="313"/>
      <c r="J273" s="4"/>
      <c r="K273" s="4"/>
      <c r="L273" s="4"/>
      <c r="M273" s="4"/>
      <c r="N273" s="4"/>
      <c r="O273" s="4"/>
      <c r="P273" s="4"/>
      <c r="Q273" s="4"/>
      <c r="R273" s="4"/>
      <c r="S273" s="342"/>
    </row>
    <row r="274" spans="1:19" ht="18.75" hidden="1" customHeight="1" x14ac:dyDescent="0.25">
      <c r="A274" s="321">
        <v>6.26400000000005</v>
      </c>
      <c r="B274" s="25" t="s">
        <v>1445</v>
      </c>
      <c r="C274" s="70" t="s">
        <v>1355</v>
      </c>
      <c r="D274" s="69" t="s">
        <v>1552</v>
      </c>
      <c r="E274" s="25" t="s">
        <v>530</v>
      </c>
      <c r="F274" s="29">
        <v>9.67</v>
      </c>
      <c r="G274" s="31">
        <f t="shared" si="24"/>
        <v>0</v>
      </c>
      <c r="H274" s="29">
        <f t="shared" si="25"/>
        <v>0</v>
      </c>
      <c r="I274" s="313"/>
      <c r="J274" s="4"/>
      <c r="K274" s="4"/>
      <c r="L274" s="4"/>
      <c r="M274" s="4"/>
      <c r="N274" s="4"/>
      <c r="O274" s="4"/>
      <c r="P274" s="4"/>
      <c r="Q274" s="4"/>
      <c r="R274" s="4"/>
      <c r="S274" s="342"/>
    </row>
    <row r="275" spans="1:19" ht="18.75" hidden="1" customHeight="1" x14ac:dyDescent="0.25">
      <c r="A275" s="321">
        <v>6.2650000000000503</v>
      </c>
      <c r="B275" s="25" t="s">
        <v>1446</v>
      </c>
      <c r="C275" s="70" t="s">
        <v>1355</v>
      </c>
      <c r="D275" s="69" t="s">
        <v>1553</v>
      </c>
      <c r="E275" s="25" t="s">
        <v>530</v>
      </c>
      <c r="F275" s="29">
        <v>19.34</v>
      </c>
      <c r="G275" s="31">
        <f t="shared" si="24"/>
        <v>0</v>
      </c>
      <c r="H275" s="29">
        <f t="shared" si="25"/>
        <v>0</v>
      </c>
      <c r="I275" s="313"/>
      <c r="J275" s="4"/>
      <c r="K275" s="4"/>
      <c r="L275" s="4"/>
      <c r="M275" s="4"/>
      <c r="N275" s="4"/>
      <c r="O275" s="4"/>
      <c r="P275" s="4"/>
      <c r="Q275" s="4"/>
      <c r="R275" s="4"/>
      <c r="S275" s="342"/>
    </row>
    <row r="276" spans="1:19" ht="18.75" hidden="1" customHeight="1" x14ac:dyDescent="0.25">
      <c r="A276" s="321">
        <v>6.2660000000000604</v>
      </c>
      <c r="B276" s="25" t="s">
        <v>1447</v>
      </c>
      <c r="C276" s="70" t="s">
        <v>1355</v>
      </c>
      <c r="D276" s="69" t="s">
        <v>1554</v>
      </c>
      <c r="E276" s="25" t="s">
        <v>530</v>
      </c>
      <c r="F276" s="29">
        <v>12.72</v>
      </c>
      <c r="G276" s="31">
        <f t="shared" si="24"/>
        <v>0</v>
      </c>
      <c r="H276" s="29">
        <f t="shared" si="25"/>
        <v>0</v>
      </c>
      <c r="I276" s="313"/>
      <c r="J276" s="4"/>
      <c r="K276" s="4"/>
      <c r="L276" s="4"/>
      <c r="M276" s="4"/>
      <c r="N276" s="4"/>
      <c r="O276" s="4"/>
      <c r="P276" s="4"/>
      <c r="Q276" s="4"/>
      <c r="R276" s="4"/>
      <c r="S276" s="342"/>
    </row>
    <row r="277" spans="1:19" ht="18.75" hidden="1" customHeight="1" x14ac:dyDescent="0.25">
      <c r="A277" s="321">
        <v>6.2670000000000501</v>
      </c>
      <c r="B277" s="25" t="s">
        <v>1448</v>
      </c>
      <c r="C277" s="70" t="s">
        <v>1355</v>
      </c>
      <c r="D277" s="69" t="s">
        <v>1555</v>
      </c>
      <c r="E277" s="25" t="s">
        <v>530</v>
      </c>
      <c r="F277" s="29">
        <v>25.11</v>
      </c>
      <c r="G277" s="31">
        <f t="shared" si="24"/>
        <v>0</v>
      </c>
      <c r="H277" s="29">
        <f t="shared" si="25"/>
        <v>0</v>
      </c>
      <c r="I277" s="313"/>
      <c r="J277" s="4"/>
      <c r="K277" s="4"/>
      <c r="L277" s="4"/>
      <c r="M277" s="4"/>
      <c r="N277" s="4"/>
      <c r="O277" s="4"/>
      <c r="P277" s="4"/>
      <c r="Q277" s="4"/>
      <c r="R277" s="4"/>
      <c r="S277" s="342"/>
    </row>
    <row r="278" spans="1:19" ht="18.75" hidden="1" customHeight="1" x14ac:dyDescent="0.25">
      <c r="A278" s="321">
        <v>6.2680000000000602</v>
      </c>
      <c r="B278" s="25" t="s">
        <v>1449</v>
      </c>
      <c r="C278" s="70" t="s">
        <v>1355</v>
      </c>
      <c r="D278" s="69" t="s">
        <v>1556</v>
      </c>
      <c r="E278" s="25" t="s">
        <v>529</v>
      </c>
      <c r="F278" s="29">
        <v>3.81</v>
      </c>
      <c r="G278" s="31">
        <f t="shared" si="24"/>
        <v>0</v>
      </c>
      <c r="H278" s="29">
        <f t="shared" si="25"/>
        <v>0</v>
      </c>
      <c r="I278" s="313"/>
      <c r="J278" s="4"/>
      <c r="K278" s="4"/>
      <c r="L278" s="4"/>
      <c r="M278" s="4"/>
      <c r="N278" s="4"/>
      <c r="O278" s="4"/>
      <c r="P278" s="4"/>
      <c r="Q278" s="4"/>
      <c r="R278" s="4"/>
      <c r="S278" s="342"/>
    </row>
    <row r="279" spans="1:19" ht="18.75" hidden="1" customHeight="1" x14ac:dyDescent="0.25">
      <c r="A279" s="321">
        <v>6.2690000000000596</v>
      </c>
      <c r="B279" s="25" t="s">
        <v>1450</v>
      </c>
      <c r="C279" s="70" t="s">
        <v>1355</v>
      </c>
      <c r="D279" s="69" t="s">
        <v>1557</v>
      </c>
      <c r="E279" s="25" t="s">
        <v>528</v>
      </c>
      <c r="F279" s="29">
        <v>8.02</v>
      </c>
      <c r="G279" s="31">
        <f t="shared" si="24"/>
        <v>0</v>
      </c>
      <c r="H279" s="29">
        <f t="shared" si="25"/>
        <v>0</v>
      </c>
      <c r="I279" s="313"/>
      <c r="J279" s="4"/>
      <c r="K279" s="4"/>
      <c r="L279" s="4"/>
      <c r="M279" s="4"/>
      <c r="N279" s="4"/>
      <c r="O279" s="4"/>
      <c r="P279" s="4"/>
      <c r="Q279" s="4"/>
      <c r="R279" s="4"/>
      <c r="S279" s="342"/>
    </row>
    <row r="280" spans="1:19" ht="18.75" hidden="1" customHeight="1" x14ac:dyDescent="0.25">
      <c r="A280" s="321">
        <v>6.27000000000006</v>
      </c>
      <c r="B280" s="25" t="s">
        <v>1451</v>
      </c>
      <c r="C280" s="70" t="s">
        <v>1355</v>
      </c>
      <c r="D280" s="69" t="s">
        <v>1558</v>
      </c>
      <c r="E280" s="25" t="s">
        <v>528</v>
      </c>
      <c r="F280" s="29">
        <v>7.4</v>
      </c>
      <c r="G280" s="31">
        <f t="shared" si="24"/>
        <v>0</v>
      </c>
      <c r="H280" s="29">
        <f t="shared" si="25"/>
        <v>0</v>
      </c>
      <c r="I280" s="313"/>
      <c r="J280" s="4"/>
      <c r="K280" s="4"/>
      <c r="L280" s="4"/>
      <c r="M280" s="4"/>
      <c r="N280" s="4"/>
      <c r="O280" s="4"/>
      <c r="P280" s="4"/>
      <c r="Q280" s="4"/>
      <c r="R280" s="4"/>
      <c r="S280" s="342"/>
    </row>
    <row r="281" spans="1:19" ht="18.75" hidden="1" customHeight="1" x14ac:dyDescent="0.25">
      <c r="A281" s="321">
        <v>6.2710000000000603</v>
      </c>
      <c r="B281" s="25" t="s">
        <v>1452</v>
      </c>
      <c r="C281" s="70" t="s">
        <v>1355</v>
      </c>
      <c r="D281" s="69" t="s">
        <v>1559</v>
      </c>
      <c r="E281" s="25" t="s">
        <v>528</v>
      </c>
      <c r="F281" s="29">
        <v>8.17</v>
      </c>
      <c r="G281" s="31">
        <f t="shared" si="24"/>
        <v>0</v>
      </c>
      <c r="H281" s="29">
        <f t="shared" si="25"/>
        <v>0</v>
      </c>
      <c r="I281" s="313"/>
      <c r="J281" s="4"/>
      <c r="K281" s="4"/>
      <c r="L281" s="4"/>
      <c r="M281" s="4"/>
      <c r="N281" s="4"/>
      <c r="O281" s="4"/>
      <c r="P281" s="4"/>
      <c r="Q281" s="4"/>
      <c r="R281" s="4"/>
      <c r="S281" s="342"/>
    </row>
    <row r="282" spans="1:19" ht="18.75" hidden="1" customHeight="1" x14ac:dyDescent="0.25">
      <c r="A282" s="321">
        <v>6.2720000000000597</v>
      </c>
      <c r="B282" s="25" t="s">
        <v>1453</v>
      </c>
      <c r="C282" s="70" t="s">
        <v>1356</v>
      </c>
      <c r="D282" s="69" t="s">
        <v>1560</v>
      </c>
      <c r="E282" s="25" t="s">
        <v>528</v>
      </c>
      <c r="F282" s="29">
        <v>11.7</v>
      </c>
      <c r="G282" s="31">
        <f t="shared" si="24"/>
        <v>0</v>
      </c>
      <c r="H282" s="29">
        <f t="shared" si="25"/>
        <v>0</v>
      </c>
      <c r="I282" s="313"/>
      <c r="J282" s="4"/>
      <c r="K282" s="4"/>
      <c r="L282" s="4"/>
      <c r="M282" s="4"/>
      <c r="N282" s="4"/>
      <c r="O282" s="4"/>
      <c r="P282" s="4"/>
      <c r="Q282" s="4"/>
      <c r="R282" s="4"/>
      <c r="S282" s="342"/>
    </row>
    <row r="283" spans="1:19" ht="18.75" hidden="1" customHeight="1" x14ac:dyDescent="0.25">
      <c r="A283" s="321">
        <v>6.2730000000000601</v>
      </c>
      <c r="B283" s="25" t="s">
        <v>1454</v>
      </c>
      <c r="C283" s="70" t="s">
        <v>1356</v>
      </c>
      <c r="D283" s="69" t="s">
        <v>1561</v>
      </c>
      <c r="E283" s="25" t="s">
        <v>528</v>
      </c>
      <c r="F283" s="29">
        <v>22.35</v>
      </c>
      <c r="G283" s="31">
        <f t="shared" si="24"/>
        <v>0</v>
      </c>
      <c r="H283" s="29">
        <f t="shared" si="25"/>
        <v>0</v>
      </c>
      <c r="I283" s="313"/>
      <c r="J283" s="4"/>
      <c r="K283" s="4"/>
      <c r="L283" s="4"/>
      <c r="M283" s="4"/>
      <c r="N283" s="4"/>
      <c r="O283" s="4"/>
      <c r="P283" s="4"/>
      <c r="Q283" s="4"/>
      <c r="R283" s="4"/>
      <c r="S283" s="342"/>
    </row>
    <row r="284" spans="1:19" ht="18.75" hidden="1" customHeight="1" x14ac:dyDescent="0.25">
      <c r="A284" s="321">
        <v>6.2740000000000604</v>
      </c>
      <c r="B284" s="25" t="s">
        <v>1455</v>
      </c>
      <c r="C284" s="70" t="s">
        <v>1356</v>
      </c>
      <c r="D284" s="69" t="s">
        <v>1562</v>
      </c>
      <c r="E284" s="25" t="s">
        <v>529</v>
      </c>
      <c r="F284" s="29">
        <v>5.04</v>
      </c>
      <c r="G284" s="31">
        <f t="shared" ref="G284:G318" si="26">SUM(J284:S284)</f>
        <v>0</v>
      </c>
      <c r="H284" s="29">
        <f t="shared" ref="H284:H318" si="27">F284*G284</f>
        <v>0</v>
      </c>
      <c r="I284" s="313"/>
      <c r="J284" s="4"/>
      <c r="K284" s="4"/>
      <c r="L284" s="4"/>
      <c r="M284" s="4"/>
      <c r="N284" s="4"/>
      <c r="O284" s="4"/>
      <c r="P284" s="4"/>
      <c r="Q284" s="4"/>
      <c r="R284" s="4"/>
      <c r="S284" s="342"/>
    </row>
    <row r="285" spans="1:19" ht="18.75" hidden="1" customHeight="1" x14ac:dyDescent="0.25">
      <c r="A285" s="321">
        <v>6.2750000000000599</v>
      </c>
      <c r="B285" s="25" t="s">
        <v>1456</v>
      </c>
      <c r="C285" s="70" t="s">
        <v>1356</v>
      </c>
      <c r="D285" s="69" t="s">
        <v>1563</v>
      </c>
      <c r="E285" s="25" t="s">
        <v>530</v>
      </c>
      <c r="F285" s="29">
        <v>18.97</v>
      </c>
      <c r="G285" s="31">
        <f t="shared" si="26"/>
        <v>0</v>
      </c>
      <c r="H285" s="29">
        <f t="shared" si="27"/>
        <v>0</v>
      </c>
      <c r="I285" s="313"/>
      <c r="J285" s="4"/>
      <c r="K285" s="4"/>
      <c r="L285" s="4"/>
      <c r="M285" s="4"/>
      <c r="N285" s="4"/>
      <c r="O285" s="4"/>
      <c r="P285" s="4"/>
      <c r="Q285" s="4"/>
      <c r="R285" s="4"/>
      <c r="S285" s="342"/>
    </row>
    <row r="286" spans="1:19" ht="18.75" hidden="1" customHeight="1" x14ac:dyDescent="0.25">
      <c r="A286" s="321">
        <v>6.2760000000000602</v>
      </c>
      <c r="B286" s="25" t="s">
        <v>1457</v>
      </c>
      <c r="C286" s="70" t="s">
        <v>1356</v>
      </c>
      <c r="D286" s="69" t="s">
        <v>1564</v>
      </c>
      <c r="E286" s="25" t="s">
        <v>530</v>
      </c>
      <c r="F286" s="29">
        <v>33.520000000000003</v>
      </c>
      <c r="G286" s="31">
        <f t="shared" si="26"/>
        <v>0</v>
      </c>
      <c r="H286" s="29">
        <f t="shared" si="27"/>
        <v>0</v>
      </c>
      <c r="I286" s="313"/>
      <c r="J286" s="4"/>
      <c r="K286" s="4"/>
      <c r="L286" s="4"/>
      <c r="M286" s="4"/>
      <c r="N286" s="4"/>
      <c r="O286" s="4"/>
      <c r="P286" s="4"/>
      <c r="Q286" s="4"/>
      <c r="R286" s="4"/>
      <c r="S286" s="342"/>
    </row>
    <row r="287" spans="1:19" ht="18.75" hidden="1" customHeight="1" x14ac:dyDescent="0.25">
      <c r="A287" s="321">
        <v>6.2770000000000596</v>
      </c>
      <c r="B287" s="25" t="s">
        <v>1458</v>
      </c>
      <c r="C287" s="70" t="s">
        <v>1356</v>
      </c>
      <c r="D287" s="69" t="s">
        <v>1565</v>
      </c>
      <c r="E287" s="25" t="s">
        <v>530</v>
      </c>
      <c r="F287" s="29">
        <v>13.91</v>
      </c>
      <c r="G287" s="31">
        <f t="shared" si="26"/>
        <v>0</v>
      </c>
      <c r="H287" s="29">
        <f t="shared" si="27"/>
        <v>0</v>
      </c>
      <c r="I287" s="313"/>
      <c r="J287" s="4"/>
      <c r="K287" s="4"/>
      <c r="L287" s="4"/>
      <c r="M287" s="4"/>
      <c r="N287" s="4"/>
      <c r="O287" s="4"/>
      <c r="P287" s="4"/>
      <c r="Q287" s="4"/>
      <c r="R287" s="4"/>
      <c r="S287" s="342"/>
    </row>
    <row r="288" spans="1:19" ht="18.75" hidden="1" customHeight="1" x14ac:dyDescent="0.25">
      <c r="A288" s="321">
        <v>6.27800000000006</v>
      </c>
      <c r="B288" s="25" t="s">
        <v>1459</v>
      </c>
      <c r="C288" s="70" t="s">
        <v>1356</v>
      </c>
      <c r="D288" s="69" t="s">
        <v>1566</v>
      </c>
      <c r="E288" s="25" t="s">
        <v>530</v>
      </c>
      <c r="F288" s="29">
        <v>24.69</v>
      </c>
      <c r="G288" s="31">
        <f t="shared" si="26"/>
        <v>0</v>
      </c>
      <c r="H288" s="29">
        <f t="shared" si="27"/>
        <v>0</v>
      </c>
      <c r="I288" s="313"/>
      <c r="J288" s="4"/>
      <c r="K288" s="4"/>
      <c r="L288" s="4"/>
      <c r="M288" s="4"/>
      <c r="N288" s="4"/>
      <c r="O288" s="4"/>
      <c r="P288" s="4"/>
      <c r="Q288" s="4"/>
      <c r="R288" s="4"/>
      <c r="S288" s="342"/>
    </row>
    <row r="289" spans="1:19" ht="18.75" hidden="1" customHeight="1" x14ac:dyDescent="0.25">
      <c r="A289" s="321">
        <v>6.2790000000000603</v>
      </c>
      <c r="B289" s="25" t="s">
        <v>1460</v>
      </c>
      <c r="C289" s="70" t="s">
        <v>1356</v>
      </c>
      <c r="D289" s="69" t="s">
        <v>1567</v>
      </c>
      <c r="E289" s="25" t="s">
        <v>529</v>
      </c>
      <c r="F289" s="29">
        <v>5.67</v>
      </c>
      <c r="G289" s="31">
        <f t="shared" si="26"/>
        <v>0</v>
      </c>
      <c r="H289" s="29">
        <f t="shared" si="27"/>
        <v>0</v>
      </c>
      <c r="I289" s="313"/>
      <c r="J289" s="4"/>
      <c r="K289" s="4"/>
      <c r="L289" s="4"/>
      <c r="M289" s="4"/>
      <c r="N289" s="4"/>
      <c r="O289" s="4"/>
      <c r="P289" s="4"/>
      <c r="Q289" s="4"/>
      <c r="R289" s="4"/>
      <c r="S289" s="342"/>
    </row>
    <row r="290" spans="1:19" ht="18.75" hidden="1" customHeight="1" x14ac:dyDescent="0.25">
      <c r="A290" s="321">
        <v>6.2800000000000598</v>
      </c>
      <c r="B290" s="25" t="s">
        <v>1461</v>
      </c>
      <c r="C290" s="70" t="s">
        <v>1356</v>
      </c>
      <c r="D290" s="69" t="s">
        <v>1568</v>
      </c>
      <c r="E290" s="25" t="s">
        <v>530</v>
      </c>
      <c r="F290" s="29">
        <v>9.6</v>
      </c>
      <c r="G290" s="31">
        <f t="shared" si="26"/>
        <v>0</v>
      </c>
      <c r="H290" s="29">
        <f t="shared" si="27"/>
        <v>0</v>
      </c>
      <c r="I290" s="313"/>
      <c r="J290" s="4"/>
      <c r="K290" s="4"/>
      <c r="L290" s="4"/>
      <c r="M290" s="4"/>
      <c r="N290" s="4"/>
      <c r="O290" s="4"/>
      <c r="P290" s="4"/>
      <c r="Q290" s="4"/>
      <c r="R290" s="4"/>
      <c r="S290" s="342"/>
    </row>
    <row r="291" spans="1:19" ht="18.75" hidden="1" customHeight="1" x14ac:dyDescent="0.25">
      <c r="A291" s="321">
        <v>6.2810000000000601</v>
      </c>
      <c r="B291" s="25" t="s">
        <v>1462</v>
      </c>
      <c r="C291" s="70" t="s">
        <v>1356</v>
      </c>
      <c r="D291" s="69" t="s">
        <v>1569</v>
      </c>
      <c r="E291" s="25" t="s">
        <v>528</v>
      </c>
      <c r="F291" s="29">
        <v>12.63</v>
      </c>
      <c r="G291" s="31">
        <f t="shared" si="26"/>
        <v>0</v>
      </c>
      <c r="H291" s="29">
        <f t="shared" si="27"/>
        <v>0</v>
      </c>
      <c r="I291" s="313"/>
      <c r="J291" s="4"/>
      <c r="K291" s="4"/>
      <c r="L291" s="4"/>
      <c r="M291" s="4"/>
      <c r="N291" s="4"/>
      <c r="O291" s="4"/>
      <c r="P291" s="4"/>
      <c r="Q291" s="4"/>
      <c r="R291" s="4"/>
      <c r="S291" s="342"/>
    </row>
    <row r="292" spans="1:19" ht="18.75" hidden="1" customHeight="1" x14ac:dyDescent="0.25">
      <c r="A292" s="321">
        <v>6.2820000000000604</v>
      </c>
      <c r="B292" s="25" t="s">
        <v>1463</v>
      </c>
      <c r="C292" s="70" t="s">
        <v>1356</v>
      </c>
      <c r="D292" s="69" t="s">
        <v>1570</v>
      </c>
      <c r="E292" s="25" t="s">
        <v>528</v>
      </c>
      <c r="F292" s="29">
        <v>11.7</v>
      </c>
      <c r="G292" s="31">
        <f t="shared" si="26"/>
        <v>0</v>
      </c>
      <c r="H292" s="29">
        <f t="shared" si="27"/>
        <v>0</v>
      </c>
      <c r="I292" s="313"/>
      <c r="J292" s="4"/>
      <c r="K292" s="4"/>
      <c r="L292" s="4"/>
      <c r="M292" s="4"/>
      <c r="N292" s="4"/>
      <c r="O292" s="4"/>
      <c r="P292" s="4"/>
      <c r="Q292" s="4"/>
      <c r="R292" s="4"/>
      <c r="S292" s="342"/>
    </row>
    <row r="293" spans="1:19" ht="18.75" hidden="1" customHeight="1" x14ac:dyDescent="0.25">
      <c r="A293" s="321">
        <v>6.2830000000000599</v>
      </c>
      <c r="B293" s="25" t="s">
        <v>1464</v>
      </c>
      <c r="C293" s="70" t="s">
        <v>1356</v>
      </c>
      <c r="D293" s="69" t="s">
        <v>1571</v>
      </c>
      <c r="E293" s="25" t="s">
        <v>528</v>
      </c>
      <c r="F293" s="29">
        <v>25.36</v>
      </c>
      <c r="G293" s="31">
        <f t="shared" si="26"/>
        <v>0</v>
      </c>
      <c r="H293" s="29">
        <f t="shared" si="27"/>
        <v>0</v>
      </c>
      <c r="I293" s="313"/>
      <c r="J293" s="4"/>
      <c r="K293" s="4"/>
      <c r="L293" s="4"/>
      <c r="M293" s="4"/>
      <c r="N293" s="4"/>
      <c r="O293" s="4"/>
      <c r="P293" s="4"/>
      <c r="Q293" s="4"/>
      <c r="R293" s="4"/>
      <c r="S293" s="342"/>
    </row>
    <row r="294" spans="1:19" ht="18.75" hidden="1" customHeight="1" x14ac:dyDescent="0.25">
      <c r="A294" s="321">
        <v>6.2840000000000602</v>
      </c>
      <c r="B294" s="25" t="s">
        <v>1465</v>
      </c>
      <c r="C294" s="70" t="s">
        <v>1356</v>
      </c>
      <c r="D294" s="69" t="s">
        <v>1572</v>
      </c>
      <c r="E294" s="25" t="s">
        <v>529</v>
      </c>
      <c r="F294" s="29">
        <v>5.36</v>
      </c>
      <c r="G294" s="31">
        <f t="shared" si="26"/>
        <v>0</v>
      </c>
      <c r="H294" s="29">
        <f t="shared" si="27"/>
        <v>0</v>
      </c>
      <c r="I294" s="313"/>
      <c r="J294" s="4"/>
      <c r="K294" s="4"/>
      <c r="L294" s="4"/>
      <c r="M294" s="4"/>
      <c r="N294" s="4"/>
      <c r="O294" s="4"/>
      <c r="P294" s="4"/>
      <c r="Q294" s="4"/>
      <c r="R294" s="4"/>
      <c r="S294" s="342"/>
    </row>
    <row r="295" spans="1:19" ht="18.75" hidden="1" customHeight="1" x14ac:dyDescent="0.25">
      <c r="A295" s="321">
        <v>6.2850000000000597</v>
      </c>
      <c r="B295" s="25" t="s">
        <v>1466</v>
      </c>
      <c r="C295" s="70" t="s">
        <v>1356</v>
      </c>
      <c r="D295" s="69" t="s">
        <v>1573</v>
      </c>
      <c r="E295" s="25" t="s">
        <v>530</v>
      </c>
      <c r="F295" s="29">
        <v>20.53</v>
      </c>
      <c r="G295" s="31">
        <f t="shared" si="26"/>
        <v>0</v>
      </c>
      <c r="H295" s="29">
        <f t="shared" si="27"/>
        <v>0</v>
      </c>
      <c r="I295" s="313"/>
      <c r="J295" s="4"/>
      <c r="K295" s="4"/>
      <c r="L295" s="4"/>
      <c r="M295" s="4"/>
      <c r="N295" s="4"/>
      <c r="O295" s="4"/>
      <c r="P295" s="4"/>
      <c r="Q295" s="4"/>
      <c r="R295" s="4"/>
      <c r="S295" s="342"/>
    </row>
    <row r="296" spans="1:19" ht="18.75" hidden="1" customHeight="1" x14ac:dyDescent="0.25">
      <c r="A296" s="321">
        <v>6.28600000000006</v>
      </c>
      <c r="B296" s="25" t="s">
        <v>1467</v>
      </c>
      <c r="C296" s="70" t="s">
        <v>1356</v>
      </c>
      <c r="D296" s="69" t="s">
        <v>1574</v>
      </c>
      <c r="E296" s="25" t="s">
        <v>530</v>
      </c>
      <c r="F296" s="29">
        <v>35.4</v>
      </c>
      <c r="G296" s="31">
        <f t="shared" si="26"/>
        <v>0</v>
      </c>
      <c r="H296" s="29">
        <f t="shared" si="27"/>
        <v>0</v>
      </c>
      <c r="I296" s="313"/>
      <c r="J296" s="4"/>
      <c r="K296" s="4"/>
      <c r="L296" s="4"/>
      <c r="M296" s="4"/>
      <c r="N296" s="4"/>
      <c r="O296" s="4"/>
      <c r="P296" s="4"/>
      <c r="Q296" s="4"/>
      <c r="R296" s="4"/>
      <c r="S296" s="342"/>
    </row>
    <row r="297" spans="1:19" ht="18.75" hidden="1" customHeight="1" x14ac:dyDescent="0.25">
      <c r="A297" s="321">
        <v>6.2870000000000603</v>
      </c>
      <c r="B297" s="25" t="s">
        <v>1468</v>
      </c>
      <c r="C297" s="70" t="s">
        <v>1356</v>
      </c>
      <c r="D297" s="69" t="s">
        <v>1575</v>
      </c>
      <c r="E297" s="25" t="s">
        <v>530</v>
      </c>
      <c r="F297" s="29">
        <v>15.47</v>
      </c>
      <c r="G297" s="31">
        <f t="shared" si="26"/>
        <v>0</v>
      </c>
      <c r="H297" s="29">
        <f t="shared" si="27"/>
        <v>0</v>
      </c>
      <c r="I297" s="313"/>
      <c r="J297" s="4"/>
      <c r="K297" s="4"/>
      <c r="L297" s="4"/>
      <c r="M297" s="4"/>
      <c r="N297" s="4"/>
      <c r="O297" s="4"/>
      <c r="P297" s="4"/>
      <c r="Q297" s="4"/>
      <c r="R297" s="4"/>
      <c r="S297" s="342"/>
    </row>
    <row r="298" spans="1:19" ht="18.75" hidden="1" customHeight="1" x14ac:dyDescent="0.25">
      <c r="A298" s="321">
        <v>6.2880000000000598</v>
      </c>
      <c r="B298" s="25" t="s">
        <v>1469</v>
      </c>
      <c r="C298" s="70" t="s">
        <v>1356</v>
      </c>
      <c r="D298" s="69" t="s">
        <v>1576</v>
      </c>
      <c r="E298" s="25" t="s">
        <v>530</v>
      </c>
      <c r="F298" s="29">
        <v>30.94</v>
      </c>
      <c r="G298" s="31">
        <f t="shared" si="26"/>
        <v>0</v>
      </c>
      <c r="H298" s="29">
        <f t="shared" si="27"/>
        <v>0</v>
      </c>
      <c r="I298" s="313"/>
      <c r="J298" s="4"/>
      <c r="K298" s="4"/>
      <c r="L298" s="4"/>
      <c r="M298" s="4"/>
      <c r="N298" s="4"/>
      <c r="O298" s="4"/>
      <c r="P298" s="4"/>
      <c r="Q298" s="4"/>
      <c r="R298" s="4"/>
      <c r="S298" s="342"/>
    </row>
    <row r="299" spans="1:19" ht="18.75" hidden="1" customHeight="1" x14ac:dyDescent="0.25">
      <c r="A299" s="321">
        <v>6.2890000000000601</v>
      </c>
      <c r="B299" s="25" t="s">
        <v>1470</v>
      </c>
      <c r="C299" s="70" t="s">
        <v>1356</v>
      </c>
      <c r="D299" s="69" t="s">
        <v>1577</v>
      </c>
      <c r="E299" s="25" t="s">
        <v>529</v>
      </c>
      <c r="F299" s="29">
        <v>5.98</v>
      </c>
      <c r="G299" s="31">
        <f t="shared" si="26"/>
        <v>0</v>
      </c>
      <c r="H299" s="29">
        <f t="shared" si="27"/>
        <v>0</v>
      </c>
      <c r="I299" s="313"/>
      <c r="J299" s="4"/>
      <c r="K299" s="4"/>
      <c r="L299" s="4"/>
      <c r="M299" s="4"/>
      <c r="N299" s="4"/>
      <c r="O299" s="4"/>
      <c r="P299" s="4"/>
      <c r="Q299" s="4"/>
      <c r="R299" s="4"/>
      <c r="S299" s="342"/>
    </row>
    <row r="300" spans="1:19" ht="18.75" hidden="1" customHeight="1" x14ac:dyDescent="0.25">
      <c r="A300" s="321">
        <v>6.2900000000000604</v>
      </c>
      <c r="B300" s="25" t="s">
        <v>1471</v>
      </c>
      <c r="C300" s="70" t="s">
        <v>1356</v>
      </c>
      <c r="D300" s="69" t="s">
        <v>1568</v>
      </c>
      <c r="E300" s="25" t="s">
        <v>530</v>
      </c>
      <c r="F300" s="29">
        <v>15.53</v>
      </c>
      <c r="G300" s="31">
        <f t="shared" si="26"/>
        <v>0</v>
      </c>
      <c r="H300" s="29">
        <f t="shared" si="27"/>
        <v>0</v>
      </c>
      <c r="I300" s="313"/>
      <c r="J300" s="4"/>
      <c r="K300" s="4"/>
      <c r="L300" s="4"/>
      <c r="M300" s="4"/>
      <c r="N300" s="4"/>
      <c r="O300" s="4"/>
      <c r="P300" s="4"/>
      <c r="Q300" s="4"/>
      <c r="R300" s="4"/>
      <c r="S300" s="342"/>
    </row>
    <row r="301" spans="1:19" ht="18.75" hidden="1" customHeight="1" x14ac:dyDescent="0.25">
      <c r="A301" s="321">
        <v>6.2910000000000599</v>
      </c>
      <c r="B301" s="25" t="s">
        <v>1472</v>
      </c>
      <c r="C301" s="70" t="s">
        <v>1357</v>
      </c>
      <c r="D301" s="69" t="s">
        <v>1578</v>
      </c>
      <c r="E301" s="25" t="s">
        <v>528</v>
      </c>
      <c r="F301" s="29">
        <v>9.1199999999999992</v>
      </c>
      <c r="G301" s="31">
        <f t="shared" si="26"/>
        <v>0</v>
      </c>
      <c r="H301" s="29">
        <f t="shared" si="27"/>
        <v>0</v>
      </c>
      <c r="I301" s="313"/>
      <c r="J301" s="4"/>
      <c r="K301" s="4"/>
      <c r="L301" s="4"/>
      <c r="M301" s="4"/>
      <c r="N301" s="4"/>
      <c r="O301" s="4"/>
      <c r="P301" s="4"/>
      <c r="Q301" s="4"/>
      <c r="R301" s="4"/>
      <c r="S301" s="342"/>
    </row>
    <row r="302" spans="1:19" ht="18.75" hidden="1" customHeight="1" x14ac:dyDescent="0.25">
      <c r="A302" s="321">
        <v>6.2920000000000602</v>
      </c>
      <c r="B302" s="25" t="s">
        <v>1473</v>
      </c>
      <c r="C302" s="70" t="s">
        <v>1358</v>
      </c>
      <c r="D302" s="69" t="s">
        <v>1579</v>
      </c>
      <c r="E302" s="25" t="s">
        <v>529</v>
      </c>
      <c r="F302" s="29">
        <v>8.0399999999999991</v>
      </c>
      <c r="G302" s="31">
        <f t="shared" si="26"/>
        <v>0</v>
      </c>
      <c r="H302" s="29">
        <f t="shared" si="27"/>
        <v>0</v>
      </c>
      <c r="I302" s="313"/>
      <c r="J302" s="4"/>
      <c r="K302" s="4"/>
      <c r="L302" s="4"/>
      <c r="M302" s="4"/>
      <c r="N302" s="4"/>
      <c r="O302" s="4"/>
      <c r="P302" s="4"/>
      <c r="Q302" s="4"/>
      <c r="R302" s="4"/>
      <c r="S302" s="342"/>
    </row>
    <row r="303" spans="1:19" ht="18.75" hidden="1" customHeight="1" x14ac:dyDescent="0.25">
      <c r="A303" s="321">
        <v>6.2930000000000597</v>
      </c>
      <c r="B303" s="25" t="s">
        <v>1474</v>
      </c>
      <c r="C303" s="70" t="s">
        <v>1358</v>
      </c>
      <c r="D303" s="69" t="s">
        <v>1580</v>
      </c>
      <c r="E303" s="25" t="s">
        <v>528</v>
      </c>
      <c r="F303" s="29">
        <v>12.76</v>
      </c>
      <c r="G303" s="31">
        <f t="shared" si="26"/>
        <v>0</v>
      </c>
      <c r="H303" s="29">
        <f t="shared" si="27"/>
        <v>0</v>
      </c>
      <c r="I303" s="313"/>
      <c r="J303" s="4"/>
      <c r="K303" s="4"/>
      <c r="L303" s="4"/>
      <c r="M303" s="4"/>
      <c r="N303" s="4"/>
      <c r="O303" s="4"/>
      <c r="P303" s="4"/>
      <c r="Q303" s="4"/>
      <c r="R303" s="4"/>
      <c r="S303" s="342"/>
    </row>
    <row r="304" spans="1:19" ht="18.75" hidden="1" customHeight="1" x14ac:dyDescent="0.25">
      <c r="A304" s="321">
        <v>6.29400000000006</v>
      </c>
      <c r="B304" s="25" t="s">
        <v>1475</v>
      </c>
      <c r="C304" s="70" t="s">
        <v>1359</v>
      </c>
      <c r="D304" s="69" t="s">
        <v>1581</v>
      </c>
      <c r="E304" s="25" t="s">
        <v>528</v>
      </c>
      <c r="F304" s="29">
        <v>4.8499999999999996</v>
      </c>
      <c r="G304" s="31">
        <f t="shared" si="26"/>
        <v>0</v>
      </c>
      <c r="H304" s="29">
        <f t="shared" si="27"/>
        <v>0</v>
      </c>
      <c r="I304" s="313"/>
      <c r="J304" s="4"/>
      <c r="K304" s="4"/>
      <c r="L304" s="4"/>
      <c r="M304" s="4"/>
      <c r="N304" s="4"/>
      <c r="O304" s="4"/>
      <c r="P304" s="4"/>
      <c r="Q304" s="4"/>
      <c r="R304" s="4"/>
      <c r="S304" s="342"/>
    </row>
    <row r="305" spans="1:61" ht="18.75" hidden="1" customHeight="1" x14ac:dyDescent="0.25">
      <c r="A305" s="321">
        <v>6.2950000000000603</v>
      </c>
      <c r="B305" s="25" t="s">
        <v>1476</v>
      </c>
      <c r="C305" s="70" t="s">
        <v>1359</v>
      </c>
      <c r="D305" s="69" t="s">
        <v>1582</v>
      </c>
      <c r="E305" s="25" t="s">
        <v>528</v>
      </c>
      <c r="F305" s="29">
        <v>5.19</v>
      </c>
      <c r="G305" s="31">
        <f t="shared" si="26"/>
        <v>0</v>
      </c>
      <c r="H305" s="29">
        <f t="shared" si="27"/>
        <v>0</v>
      </c>
      <c r="I305" s="313"/>
      <c r="J305" s="4"/>
      <c r="K305" s="4"/>
      <c r="L305" s="4"/>
      <c r="M305" s="4"/>
      <c r="N305" s="4"/>
      <c r="O305" s="4"/>
      <c r="P305" s="4"/>
      <c r="Q305" s="4"/>
      <c r="R305" s="4"/>
      <c r="S305" s="342"/>
    </row>
    <row r="306" spans="1:61" ht="18.75" hidden="1" customHeight="1" x14ac:dyDescent="0.25">
      <c r="A306" s="321">
        <v>6.2960000000000704</v>
      </c>
      <c r="B306" s="25" t="s">
        <v>1477</v>
      </c>
      <c r="C306" s="70" t="s">
        <v>1359</v>
      </c>
      <c r="D306" s="69" t="s">
        <v>1583</v>
      </c>
      <c r="E306" s="25" t="s">
        <v>528</v>
      </c>
      <c r="F306" s="29">
        <v>6.13</v>
      </c>
      <c r="G306" s="31">
        <f t="shared" si="26"/>
        <v>0</v>
      </c>
      <c r="H306" s="29">
        <f t="shared" si="27"/>
        <v>0</v>
      </c>
      <c r="I306" s="313"/>
      <c r="J306" s="4"/>
      <c r="K306" s="4"/>
      <c r="L306" s="4"/>
      <c r="M306" s="4"/>
      <c r="N306" s="4"/>
      <c r="O306" s="4"/>
      <c r="P306" s="4"/>
      <c r="Q306" s="4"/>
      <c r="R306" s="4"/>
      <c r="S306" s="342"/>
    </row>
    <row r="307" spans="1:61" ht="33" hidden="1" customHeight="1" x14ac:dyDescent="0.25">
      <c r="A307" s="321">
        <v>6.2970000000000601</v>
      </c>
      <c r="B307" s="25" t="s">
        <v>1145</v>
      </c>
      <c r="C307" s="70" t="s">
        <v>945</v>
      </c>
      <c r="D307" s="69" t="s">
        <v>956</v>
      </c>
      <c r="E307" s="25" t="s">
        <v>530</v>
      </c>
      <c r="F307" s="29">
        <v>105</v>
      </c>
      <c r="G307" s="31">
        <f t="shared" si="26"/>
        <v>0</v>
      </c>
      <c r="H307" s="29">
        <f t="shared" si="27"/>
        <v>0</v>
      </c>
      <c r="I307" s="313"/>
      <c r="J307" s="4"/>
      <c r="K307" s="4"/>
      <c r="L307" s="4"/>
      <c r="M307" s="4"/>
      <c r="N307" s="4"/>
      <c r="O307" s="4"/>
      <c r="P307" s="4"/>
      <c r="Q307" s="4"/>
      <c r="R307" s="4"/>
      <c r="S307" s="342"/>
    </row>
    <row r="308" spans="1:61" ht="33" hidden="1" customHeight="1" x14ac:dyDescent="0.25">
      <c r="A308" s="321">
        <v>6.2980000000000702</v>
      </c>
      <c r="B308" s="25" t="s">
        <v>1146</v>
      </c>
      <c r="C308" s="70" t="s">
        <v>945</v>
      </c>
      <c r="D308" s="69" t="s">
        <v>957</v>
      </c>
      <c r="E308" s="25" t="s">
        <v>528</v>
      </c>
      <c r="F308" s="29">
        <v>48</v>
      </c>
      <c r="G308" s="31">
        <f t="shared" si="26"/>
        <v>0</v>
      </c>
      <c r="H308" s="29">
        <f t="shared" si="27"/>
        <v>0</v>
      </c>
      <c r="I308" s="313"/>
      <c r="J308" s="4"/>
      <c r="K308" s="4"/>
      <c r="L308" s="4"/>
      <c r="M308" s="4"/>
      <c r="N308" s="4"/>
      <c r="O308" s="4"/>
      <c r="P308" s="4"/>
      <c r="Q308" s="4"/>
      <c r="R308" s="4"/>
      <c r="S308" s="342"/>
    </row>
    <row r="309" spans="1:61" ht="33" hidden="1" customHeight="1" x14ac:dyDescent="0.25">
      <c r="A309" s="321">
        <v>6.2990000000000697</v>
      </c>
      <c r="B309" s="25" t="s">
        <v>1147</v>
      </c>
      <c r="C309" s="70" t="s">
        <v>945</v>
      </c>
      <c r="D309" s="69" t="s">
        <v>958</v>
      </c>
      <c r="E309" s="25" t="s">
        <v>530</v>
      </c>
      <c r="F309" s="29">
        <v>90</v>
      </c>
      <c r="G309" s="31">
        <f t="shared" si="26"/>
        <v>0</v>
      </c>
      <c r="H309" s="29">
        <f t="shared" si="27"/>
        <v>0</v>
      </c>
      <c r="I309" s="313"/>
      <c r="J309" s="4"/>
      <c r="K309" s="4"/>
      <c r="L309" s="4"/>
      <c r="M309" s="4"/>
      <c r="N309" s="4"/>
      <c r="O309" s="4"/>
      <c r="P309" s="4"/>
      <c r="Q309" s="4"/>
      <c r="R309" s="4"/>
      <c r="S309" s="342"/>
    </row>
    <row r="310" spans="1:61" ht="33" hidden="1" customHeight="1" x14ac:dyDescent="0.25">
      <c r="A310" s="321">
        <v>6.30000000000007</v>
      </c>
      <c r="B310" s="25" t="s">
        <v>1148</v>
      </c>
      <c r="C310" s="70" t="s">
        <v>945</v>
      </c>
      <c r="D310" s="69" t="s">
        <v>959</v>
      </c>
      <c r="E310" s="25" t="s">
        <v>528</v>
      </c>
      <c r="F310" s="29">
        <v>42</v>
      </c>
      <c r="G310" s="31">
        <f t="shared" si="26"/>
        <v>0</v>
      </c>
      <c r="H310" s="29">
        <f t="shared" si="27"/>
        <v>0</v>
      </c>
      <c r="I310" s="313"/>
      <c r="J310" s="4"/>
      <c r="K310" s="4"/>
      <c r="L310" s="4"/>
      <c r="M310" s="4"/>
      <c r="N310" s="4"/>
      <c r="O310" s="4"/>
      <c r="P310" s="4"/>
      <c r="Q310" s="4"/>
      <c r="R310" s="4"/>
      <c r="S310" s="342"/>
    </row>
    <row r="311" spans="1:61" ht="33" hidden="1" customHeight="1" x14ac:dyDescent="0.25">
      <c r="A311" s="321">
        <v>6.3010000000000703</v>
      </c>
      <c r="B311" s="25" t="s">
        <v>1149</v>
      </c>
      <c r="C311" s="70" t="s">
        <v>945</v>
      </c>
      <c r="D311" s="69" t="s">
        <v>960</v>
      </c>
      <c r="E311" s="25" t="s">
        <v>530</v>
      </c>
      <c r="F311" s="29">
        <v>120</v>
      </c>
      <c r="G311" s="31">
        <f t="shared" si="26"/>
        <v>0</v>
      </c>
      <c r="H311" s="29">
        <f t="shared" si="27"/>
        <v>0</v>
      </c>
      <c r="I311" s="313"/>
      <c r="J311" s="4"/>
      <c r="K311" s="4"/>
      <c r="L311" s="4"/>
      <c r="M311" s="4"/>
      <c r="N311" s="4"/>
      <c r="O311" s="4"/>
      <c r="P311" s="4"/>
      <c r="Q311" s="4"/>
      <c r="R311" s="4"/>
      <c r="S311" s="342"/>
    </row>
    <row r="312" spans="1:61" ht="33" hidden="1" customHeight="1" x14ac:dyDescent="0.25">
      <c r="A312" s="321">
        <v>6.3020000000000698</v>
      </c>
      <c r="B312" s="25" t="s">
        <v>1150</v>
      </c>
      <c r="C312" s="70" t="s">
        <v>945</v>
      </c>
      <c r="D312" s="69" t="s">
        <v>961</v>
      </c>
      <c r="E312" s="25" t="s">
        <v>528</v>
      </c>
      <c r="F312" s="29">
        <v>58</v>
      </c>
      <c r="G312" s="31">
        <f t="shared" si="26"/>
        <v>0</v>
      </c>
      <c r="H312" s="29">
        <f t="shared" si="27"/>
        <v>0</v>
      </c>
      <c r="I312" s="313"/>
      <c r="J312" s="4"/>
      <c r="K312" s="4"/>
      <c r="L312" s="4"/>
      <c r="M312" s="4"/>
      <c r="N312" s="4"/>
      <c r="O312" s="4"/>
      <c r="P312" s="4"/>
      <c r="Q312" s="4"/>
      <c r="R312" s="4"/>
      <c r="S312" s="342"/>
    </row>
    <row r="313" spans="1:61" ht="33" hidden="1" customHeight="1" x14ac:dyDescent="0.25">
      <c r="A313" s="321">
        <v>6.3030000000000701</v>
      </c>
      <c r="B313" s="25" t="s">
        <v>1151</v>
      </c>
      <c r="C313" s="70" t="s">
        <v>945</v>
      </c>
      <c r="D313" s="69" t="s">
        <v>962</v>
      </c>
      <c r="E313" s="25" t="s">
        <v>530</v>
      </c>
      <c r="F313" s="29">
        <v>130</v>
      </c>
      <c r="G313" s="31">
        <f t="shared" si="26"/>
        <v>0</v>
      </c>
      <c r="H313" s="29">
        <f t="shared" si="27"/>
        <v>0</v>
      </c>
      <c r="I313" s="313"/>
      <c r="J313" s="4"/>
      <c r="K313" s="4"/>
      <c r="L313" s="4"/>
      <c r="M313" s="4"/>
      <c r="N313" s="4"/>
      <c r="O313" s="4"/>
      <c r="P313" s="4"/>
      <c r="Q313" s="4"/>
      <c r="R313" s="4"/>
      <c r="S313" s="342"/>
    </row>
    <row r="314" spans="1:61" ht="33" hidden="1" customHeight="1" x14ac:dyDescent="0.25">
      <c r="A314" s="321">
        <v>6.3040000000000704</v>
      </c>
      <c r="B314" s="25" t="s">
        <v>1152</v>
      </c>
      <c r="C314" s="70" t="s">
        <v>945</v>
      </c>
      <c r="D314" s="69" t="s">
        <v>963</v>
      </c>
      <c r="E314" s="25" t="s">
        <v>528</v>
      </c>
      <c r="F314" s="29">
        <v>64</v>
      </c>
      <c r="G314" s="31">
        <f t="shared" si="26"/>
        <v>0</v>
      </c>
      <c r="H314" s="29">
        <f t="shared" si="27"/>
        <v>0</v>
      </c>
      <c r="I314" s="313"/>
      <c r="J314" s="4"/>
      <c r="K314" s="4"/>
      <c r="L314" s="4"/>
      <c r="M314" s="4"/>
      <c r="N314" s="4"/>
      <c r="O314" s="4"/>
      <c r="P314" s="4"/>
      <c r="Q314" s="4"/>
      <c r="R314" s="4"/>
      <c r="S314" s="342"/>
    </row>
    <row r="315" spans="1:61" s="383" customFormat="1" ht="63" customHeight="1" x14ac:dyDescent="0.25">
      <c r="A315" s="387">
        <v>6.3050000000000699</v>
      </c>
      <c r="B315" s="61" t="s">
        <v>1976</v>
      </c>
      <c r="C315" s="369" t="s">
        <v>1977</v>
      </c>
      <c r="D315" s="230" t="s">
        <v>3979</v>
      </c>
      <c r="E315" s="61" t="s">
        <v>528</v>
      </c>
      <c r="F315" s="231">
        <v>33.5</v>
      </c>
      <c r="G315" s="232">
        <f t="shared" si="26"/>
        <v>54</v>
      </c>
      <c r="H315" s="231">
        <f t="shared" si="27"/>
        <v>1809</v>
      </c>
      <c r="I315" s="403" t="s">
        <v>3941</v>
      </c>
      <c r="J315" s="381">
        <v>50</v>
      </c>
      <c r="K315" s="381">
        <v>2</v>
      </c>
      <c r="L315" s="381"/>
      <c r="M315" s="381">
        <v>2</v>
      </c>
      <c r="N315" s="381"/>
      <c r="O315" s="381"/>
      <c r="P315" s="381"/>
      <c r="Q315" s="381"/>
      <c r="R315" s="381"/>
      <c r="S315" s="392"/>
      <c r="T315" s="382"/>
      <c r="U315" s="382"/>
      <c r="V315" s="382"/>
      <c r="W315" s="382"/>
      <c r="X315" s="382"/>
      <c r="Y315" s="382"/>
      <c r="Z315" s="382"/>
      <c r="AA315" s="382"/>
      <c r="AB315" s="382"/>
      <c r="AC315" s="382"/>
      <c r="AD315" s="382"/>
      <c r="AE315" s="382"/>
      <c r="AF315" s="382"/>
      <c r="AG315" s="382"/>
      <c r="AH315" s="382"/>
      <c r="AI315" s="382"/>
      <c r="AJ315" s="382"/>
      <c r="AK315" s="382"/>
      <c r="AL315" s="382"/>
      <c r="AM315" s="382"/>
      <c r="AN315" s="382"/>
      <c r="AO315" s="382"/>
      <c r="AP315" s="382"/>
      <c r="AQ315" s="382"/>
      <c r="AR315" s="382"/>
      <c r="AS315" s="382"/>
      <c r="AT315" s="382"/>
      <c r="AU315" s="382"/>
      <c r="AV315" s="382"/>
      <c r="AW315" s="382"/>
      <c r="AX315" s="382"/>
      <c r="AY315" s="382"/>
      <c r="AZ315" s="382"/>
      <c r="BA315" s="382"/>
      <c r="BB315" s="382"/>
      <c r="BC315" s="382"/>
      <c r="BD315" s="382"/>
      <c r="BE315" s="382"/>
      <c r="BF315" s="382"/>
      <c r="BG315" s="382"/>
      <c r="BH315" s="382"/>
      <c r="BI315" s="382"/>
    </row>
    <row r="316" spans="1:61" s="383" customFormat="1" ht="60" hidden="1" x14ac:dyDescent="0.25">
      <c r="A316" s="387">
        <v>6.3070000000000697</v>
      </c>
      <c r="B316" s="61" t="s">
        <v>1979</v>
      </c>
      <c r="C316" s="369" t="s">
        <v>1980</v>
      </c>
      <c r="D316" s="230" t="s">
        <v>1985</v>
      </c>
      <c r="E316" s="61" t="s">
        <v>529</v>
      </c>
      <c r="F316" s="231">
        <v>9.3699999999999992</v>
      </c>
      <c r="G316" s="232">
        <f t="shared" si="26"/>
        <v>0</v>
      </c>
      <c r="H316" s="231">
        <f t="shared" si="27"/>
        <v>0</v>
      </c>
      <c r="I316" s="380"/>
      <c r="J316" s="381"/>
      <c r="K316" s="381"/>
      <c r="L316" s="381"/>
      <c r="M316" s="381"/>
      <c r="N316" s="381"/>
      <c r="O316" s="381"/>
      <c r="P316" s="381"/>
      <c r="Q316" s="381"/>
      <c r="R316" s="381"/>
      <c r="S316" s="392"/>
      <c r="T316" s="382"/>
      <c r="U316" s="382"/>
      <c r="V316" s="382"/>
      <c r="W316" s="382"/>
      <c r="X316" s="382"/>
      <c r="Y316" s="382"/>
      <c r="Z316" s="382"/>
      <c r="AA316" s="382"/>
      <c r="AB316" s="382"/>
      <c r="AC316" s="382"/>
      <c r="AD316" s="382"/>
      <c r="AE316" s="382"/>
      <c r="AF316" s="382"/>
      <c r="AG316" s="382"/>
      <c r="AH316" s="382"/>
      <c r="AI316" s="382"/>
      <c r="AJ316" s="382"/>
      <c r="AK316" s="382"/>
      <c r="AL316" s="382"/>
      <c r="AM316" s="382"/>
      <c r="AN316" s="382"/>
      <c r="AO316" s="382"/>
      <c r="AP316" s="382"/>
      <c r="AQ316" s="382"/>
      <c r="AR316" s="382"/>
      <c r="AS316" s="382"/>
      <c r="AT316" s="382"/>
      <c r="AU316" s="382"/>
      <c r="AV316" s="382"/>
      <c r="AW316" s="382"/>
      <c r="AX316" s="382"/>
      <c r="AY316" s="382"/>
      <c r="AZ316" s="382"/>
      <c r="BA316" s="382"/>
      <c r="BB316" s="382"/>
      <c r="BC316" s="382"/>
      <c r="BD316" s="382"/>
      <c r="BE316" s="382"/>
      <c r="BF316" s="382"/>
      <c r="BG316" s="382"/>
      <c r="BH316" s="382"/>
      <c r="BI316" s="382"/>
    </row>
    <row r="317" spans="1:61" s="383" customFormat="1" ht="75" hidden="1" x14ac:dyDescent="0.25">
      <c r="A317" s="387">
        <v>6.30800000000007</v>
      </c>
      <c r="B317" s="61" t="s">
        <v>1981</v>
      </c>
      <c r="C317" s="369" t="s">
        <v>1982</v>
      </c>
      <c r="D317" s="230" t="s">
        <v>1986</v>
      </c>
      <c r="E317" s="61" t="s">
        <v>529</v>
      </c>
      <c r="F317" s="231">
        <v>11.12</v>
      </c>
      <c r="G317" s="232">
        <f t="shared" si="26"/>
        <v>0</v>
      </c>
      <c r="H317" s="231">
        <f t="shared" si="27"/>
        <v>0</v>
      </c>
      <c r="I317" s="380"/>
      <c r="J317" s="381"/>
      <c r="K317" s="381"/>
      <c r="L317" s="381"/>
      <c r="M317" s="381"/>
      <c r="N317" s="381"/>
      <c r="O317" s="381"/>
      <c r="P317" s="381"/>
      <c r="Q317" s="381"/>
      <c r="R317" s="381"/>
      <c r="S317" s="392"/>
      <c r="T317" s="382"/>
      <c r="U317" s="382"/>
      <c r="V317" s="382"/>
      <c r="W317" s="382"/>
      <c r="X317" s="382"/>
      <c r="Y317" s="382"/>
      <c r="Z317" s="382"/>
      <c r="AA317" s="382"/>
      <c r="AB317" s="382"/>
      <c r="AC317" s="382"/>
      <c r="AD317" s="382"/>
      <c r="AE317" s="382"/>
      <c r="AF317" s="382"/>
      <c r="AG317" s="382"/>
      <c r="AH317" s="382"/>
      <c r="AI317" s="382"/>
      <c r="AJ317" s="382"/>
      <c r="AK317" s="382"/>
      <c r="AL317" s="382"/>
      <c r="AM317" s="382"/>
      <c r="AN317" s="382"/>
      <c r="AO317" s="382"/>
      <c r="AP317" s="382"/>
      <c r="AQ317" s="382"/>
      <c r="AR317" s="382"/>
      <c r="AS317" s="382"/>
      <c r="AT317" s="382"/>
      <c r="AU317" s="382"/>
      <c r="AV317" s="382"/>
      <c r="AW317" s="382"/>
      <c r="AX317" s="382"/>
      <c r="AY317" s="382"/>
      <c r="AZ317" s="382"/>
      <c r="BA317" s="382"/>
      <c r="BB317" s="382"/>
      <c r="BC317" s="382"/>
      <c r="BD317" s="382"/>
      <c r="BE317" s="382"/>
      <c r="BF317" s="382"/>
      <c r="BG317" s="382"/>
      <c r="BH317" s="382"/>
      <c r="BI317" s="382"/>
    </row>
    <row r="318" spans="1:61" s="383" customFormat="1" ht="60" hidden="1" x14ac:dyDescent="0.25">
      <c r="A318" s="387">
        <v>6.3090000000000703</v>
      </c>
      <c r="B318" s="61" t="s">
        <v>1983</v>
      </c>
      <c r="C318" s="369" t="s">
        <v>1984</v>
      </c>
      <c r="D318" s="230" t="s">
        <v>1987</v>
      </c>
      <c r="E318" s="61" t="s">
        <v>529</v>
      </c>
      <c r="F318" s="231">
        <v>10.92</v>
      </c>
      <c r="G318" s="232">
        <f t="shared" si="26"/>
        <v>0</v>
      </c>
      <c r="H318" s="231">
        <f t="shared" si="27"/>
        <v>0</v>
      </c>
      <c r="I318" s="380"/>
      <c r="J318" s="381"/>
      <c r="K318" s="381"/>
      <c r="L318" s="381"/>
      <c r="M318" s="381"/>
      <c r="N318" s="381"/>
      <c r="O318" s="381"/>
      <c r="P318" s="381"/>
      <c r="Q318" s="381"/>
      <c r="R318" s="381"/>
      <c r="S318" s="392"/>
      <c r="T318" s="382"/>
      <c r="U318" s="382"/>
      <c r="V318" s="382"/>
      <c r="W318" s="382"/>
      <c r="X318" s="382"/>
      <c r="Y318" s="382"/>
      <c r="Z318" s="382"/>
      <c r="AA318" s="382"/>
      <c r="AB318" s="382"/>
      <c r="AC318" s="382"/>
      <c r="AD318" s="382"/>
      <c r="AE318" s="382"/>
      <c r="AF318" s="382"/>
      <c r="AG318" s="382"/>
      <c r="AH318" s="382"/>
      <c r="AI318" s="382"/>
      <c r="AJ318" s="382"/>
      <c r="AK318" s="382"/>
      <c r="AL318" s="382"/>
      <c r="AM318" s="382"/>
      <c r="AN318" s="382"/>
      <c r="AO318" s="382"/>
      <c r="AP318" s="382"/>
      <c r="AQ318" s="382"/>
      <c r="AR318" s="382"/>
      <c r="AS318" s="382"/>
      <c r="AT318" s="382"/>
      <c r="AU318" s="382"/>
      <c r="AV318" s="382"/>
      <c r="AW318" s="382"/>
      <c r="AX318" s="382"/>
      <c r="AY318" s="382"/>
      <c r="AZ318" s="382"/>
      <c r="BA318" s="382"/>
      <c r="BB318" s="382"/>
      <c r="BC318" s="382"/>
      <c r="BD318" s="382"/>
      <c r="BE318" s="382"/>
      <c r="BF318" s="382"/>
      <c r="BG318" s="382"/>
      <c r="BH318" s="382"/>
      <c r="BI318" s="382"/>
    </row>
    <row r="319" spans="1:61" s="383" customFormat="1" ht="33" hidden="1" customHeight="1" x14ac:dyDescent="0.25">
      <c r="A319" s="387"/>
      <c r="B319" s="61"/>
      <c r="C319" s="388" t="s">
        <v>3915</v>
      </c>
      <c r="D319" s="230"/>
      <c r="E319" s="61"/>
      <c r="F319" s="231"/>
      <c r="G319" s="232"/>
      <c r="H319" s="231"/>
      <c r="I319" s="384"/>
      <c r="J319" s="385"/>
      <c r="K319" s="385"/>
      <c r="L319" s="385"/>
      <c r="M319" s="385"/>
      <c r="N319" s="385"/>
      <c r="O319" s="385"/>
      <c r="P319" s="385"/>
      <c r="Q319" s="385"/>
      <c r="R319" s="385"/>
      <c r="S319" s="393"/>
      <c r="T319" s="382"/>
      <c r="U319" s="382"/>
      <c r="V319" s="382"/>
      <c r="W319" s="382"/>
      <c r="X319" s="382"/>
      <c r="Y319" s="382"/>
      <c r="Z319" s="382"/>
      <c r="AA319" s="382"/>
      <c r="AB319" s="382"/>
      <c r="AC319" s="382"/>
      <c r="AD319" s="382"/>
      <c r="AE319" s="382"/>
      <c r="AF319" s="382"/>
      <c r="AG319" s="382"/>
      <c r="AH319" s="382"/>
      <c r="AI319" s="382"/>
      <c r="AJ319" s="382"/>
      <c r="AK319" s="382"/>
      <c r="AL319" s="382"/>
      <c r="AM319" s="382"/>
      <c r="AN319" s="382"/>
      <c r="AO319" s="382"/>
      <c r="AP319" s="382"/>
      <c r="AQ319" s="382"/>
      <c r="AR319" s="382"/>
      <c r="AS319" s="382"/>
      <c r="AT319" s="382"/>
      <c r="AU319" s="382"/>
      <c r="AV319" s="382"/>
      <c r="AW319" s="382"/>
      <c r="AX319" s="382"/>
      <c r="AY319" s="382"/>
      <c r="AZ319" s="382"/>
      <c r="BA319" s="382"/>
      <c r="BB319" s="382"/>
      <c r="BC319" s="382"/>
      <c r="BD319" s="382"/>
      <c r="BE319" s="382"/>
      <c r="BF319" s="382"/>
      <c r="BG319" s="382"/>
      <c r="BH319" s="382"/>
      <c r="BI319" s="382"/>
    </row>
    <row r="320" spans="1:61" s="383" customFormat="1" ht="75" hidden="1" x14ac:dyDescent="0.25">
      <c r="A320" s="387">
        <v>6.3350000000000097</v>
      </c>
      <c r="B320" s="389" t="s">
        <v>941</v>
      </c>
      <c r="C320" s="369" t="s">
        <v>3909</v>
      </c>
      <c r="D320" s="390" t="s">
        <v>784</v>
      </c>
      <c r="E320" s="389" t="s">
        <v>529</v>
      </c>
      <c r="F320" s="389">
        <v>24.94</v>
      </c>
      <c r="G320" s="232">
        <f>SUM(J320:S320)</f>
        <v>0</v>
      </c>
      <c r="H320" s="231">
        <f t="shared" ref="H320:H327" si="28">F320*G320</f>
        <v>0</v>
      </c>
      <c r="I320" s="384"/>
      <c r="J320" s="385"/>
      <c r="K320" s="385"/>
      <c r="L320" s="385"/>
      <c r="M320" s="385"/>
      <c r="N320" s="385"/>
      <c r="O320" s="385"/>
      <c r="P320" s="385"/>
      <c r="Q320" s="385"/>
      <c r="R320" s="385"/>
      <c r="S320" s="393"/>
      <c r="T320" s="382"/>
      <c r="U320" s="382"/>
      <c r="V320" s="382"/>
      <c r="W320" s="382"/>
      <c r="X320" s="382"/>
      <c r="Y320" s="382"/>
      <c r="Z320" s="382"/>
      <c r="AA320" s="382"/>
      <c r="AB320" s="382"/>
      <c r="AC320" s="382"/>
      <c r="AD320" s="382"/>
      <c r="AE320" s="382"/>
      <c r="AF320" s="382"/>
      <c r="AG320" s="382"/>
      <c r="AH320" s="382"/>
      <c r="AI320" s="382"/>
      <c r="AJ320" s="382"/>
      <c r="AK320" s="382"/>
      <c r="AL320" s="382"/>
      <c r="AM320" s="382"/>
      <c r="AN320" s="382"/>
      <c r="AO320" s="382"/>
      <c r="AP320" s="382"/>
      <c r="AQ320" s="382"/>
      <c r="AR320" s="382"/>
      <c r="AS320" s="382"/>
      <c r="AT320" s="382"/>
      <c r="AU320" s="382"/>
      <c r="AV320" s="382"/>
      <c r="AW320" s="382"/>
      <c r="AX320" s="382"/>
      <c r="AY320" s="382"/>
      <c r="AZ320" s="382"/>
      <c r="BA320" s="382"/>
      <c r="BB320" s="382"/>
      <c r="BC320" s="382"/>
      <c r="BD320" s="382"/>
      <c r="BE320" s="382"/>
      <c r="BF320" s="382"/>
      <c r="BG320" s="382"/>
      <c r="BH320" s="382"/>
      <c r="BI320" s="382"/>
    </row>
    <row r="321" spans="1:61" s="383" customFormat="1" ht="45" hidden="1" x14ac:dyDescent="0.25">
      <c r="A321" s="387">
        <v>6.3360000000000101</v>
      </c>
      <c r="B321" s="389" t="s">
        <v>942</v>
      </c>
      <c r="C321" s="369" t="s">
        <v>3909</v>
      </c>
      <c r="D321" s="390" t="s">
        <v>785</v>
      </c>
      <c r="E321" s="389" t="s">
        <v>530</v>
      </c>
      <c r="F321" s="389">
        <v>12.94</v>
      </c>
      <c r="G321" s="232">
        <f>SUM(J321:S321)</f>
        <v>0</v>
      </c>
      <c r="H321" s="231">
        <f t="shared" si="28"/>
        <v>0</v>
      </c>
      <c r="I321" s="384"/>
      <c r="J321" s="385"/>
      <c r="K321" s="385"/>
      <c r="L321" s="385"/>
      <c r="M321" s="385"/>
      <c r="N321" s="385"/>
      <c r="O321" s="385"/>
      <c r="P321" s="385"/>
      <c r="Q321" s="385"/>
      <c r="R321" s="385"/>
      <c r="S321" s="393"/>
      <c r="T321" s="382"/>
      <c r="U321" s="382"/>
      <c r="V321" s="382"/>
      <c r="W321" s="382"/>
      <c r="X321" s="382"/>
      <c r="Y321" s="382"/>
      <c r="Z321" s="382"/>
      <c r="AA321" s="382"/>
      <c r="AB321" s="382"/>
      <c r="AC321" s="382"/>
      <c r="AD321" s="382"/>
      <c r="AE321" s="382"/>
      <c r="AF321" s="382"/>
      <c r="AG321" s="382"/>
      <c r="AH321" s="382"/>
      <c r="AI321" s="382"/>
      <c r="AJ321" s="382"/>
      <c r="AK321" s="382"/>
      <c r="AL321" s="382"/>
      <c r="AM321" s="382"/>
      <c r="AN321" s="382"/>
      <c r="AO321" s="382"/>
      <c r="AP321" s="382"/>
      <c r="AQ321" s="382"/>
      <c r="AR321" s="382"/>
      <c r="AS321" s="382"/>
      <c r="AT321" s="382"/>
      <c r="AU321" s="382"/>
      <c r="AV321" s="382"/>
      <c r="AW321" s="382"/>
      <c r="AX321" s="382"/>
      <c r="AY321" s="382"/>
      <c r="AZ321" s="382"/>
      <c r="BA321" s="382"/>
      <c r="BB321" s="382"/>
      <c r="BC321" s="382"/>
      <c r="BD321" s="382"/>
      <c r="BE321" s="382"/>
      <c r="BF321" s="382"/>
      <c r="BG321" s="382"/>
      <c r="BH321" s="382"/>
      <c r="BI321" s="382"/>
    </row>
    <row r="322" spans="1:61" s="383" customFormat="1" ht="45" hidden="1" x14ac:dyDescent="0.25">
      <c r="A322" s="387">
        <v>6.3370000000000104</v>
      </c>
      <c r="B322" s="389" t="s">
        <v>3912</v>
      </c>
      <c r="C322" s="369" t="s">
        <v>3913</v>
      </c>
      <c r="D322" s="390" t="s">
        <v>3914</v>
      </c>
      <c r="E322" s="389" t="s">
        <v>529</v>
      </c>
      <c r="F322" s="389">
        <v>3.76</v>
      </c>
      <c r="G322" s="232">
        <f>SUM(J322:S322)</f>
        <v>0</v>
      </c>
      <c r="H322" s="231">
        <f t="shared" si="28"/>
        <v>0</v>
      </c>
      <c r="I322" s="384"/>
      <c r="J322" s="385"/>
      <c r="K322" s="385"/>
      <c r="L322" s="385"/>
      <c r="M322" s="385"/>
      <c r="N322" s="385"/>
      <c r="O322" s="385"/>
      <c r="P322" s="385"/>
      <c r="Q322" s="385"/>
      <c r="R322" s="385"/>
      <c r="S322" s="393"/>
      <c r="T322" s="382"/>
      <c r="U322" s="382"/>
      <c r="V322" s="382"/>
      <c r="W322" s="382"/>
      <c r="X322" s="382"/>
      <c r="Y322" s="382"/>
      <c r="Z322" s="382"/>
      <c r="AA322" s="382"/>
      <c r="AB322" s="382"/>
      <c r="AC322" s="382"/>
      <c r="AD322" s="382"/>
      <c r="AE322" s="382"/>
      <c r="AF322" s="382"/>
      <c r="AG322" s="382"/>
      <c r="AH322" s="382"/>
      <c r="AI322" s="382"/>
      <c r="AJ322" s="382"/>
      <c r="AK322" s="382"/>
      <c r="AL322" s="382"/>
      <c r="AM322" s="382"/>
      <c r="AN322" s="382"/>
      <c r="AO322" s="382"/>
      <c r="AP322" s="382"/>
      <c r="AQ322" s="382"/>
      <c r="AR322" s="382"/>
      <c r="AS322" s="382"/>
      <c r="AT322" s="382"/>
      <c r="AU322" s="382"/>
      <c r="AV322" s="382"/>
      <c r="AW322" s="382"/>
      <c r="AX322" s="382"/>
      <c r="AY322" s="382"/>
      <c r="AZ322" s="382"/>
      <c r="BA322" s="382"/>
      <c r="BB322" s="382"/>
      <c r="BC322" s="382"/>
      <c r="BD322" s="382"/>
      <c r="BE322" s="382"/>
      <c r="BF322" s="382"/>
      <c r="BG322" s="382"/>
      <c r="BH322" s="382"/>
      <c r="BI322" s="382"/>
    </row>
    <row r="323" spans="1:61" s="383" customFormat="1" ht="45" hidden="1" x14ac:dyDescent="0.25">
      <c r="A323" s="387">
        <v>6.3380000000000001</v>
      </c>
      <c r="B323" s="391" t="s">
        <v>2337</v>
      </c>
      <c r="C323" s="370" t="s">
        <v>2336</v>
      </c>
      <c r="D323" s="230" t="s">
        <v>2339</v>
      </c>
      <c r="E323" s="61" t="s">
        <v>530</v>
      </c>
      <c r="F323" s="231">
        <v>5.42</v>
      </c>
      <c r="G323" s="232">
        <f t="shared" ref="G323:G324" si="29">SUM(J323:S323)</f>
        <v>0</v>
      </c>
      <c r="H323" s="231">
        <f t="shared" si="28"/>
        <v>0</v>
      </c>
      <c r="I323" s="384"/>
      <c r="J323" s="385"/>
      <c r="K323" s="385"/>
      <c r="L323" s="385"/>
      <c r="M323" s="385"/>
      <c r="N323" s="385"/>
      <c r="O323" s="385"/>
      <c r="P323" s="385"/>
      <c r="Q323" s="385"/>
      <c r="R323" s="385"/>
      <c r="S323" s="393"/>
      <c r="T323" s="382"/>
      <c r="U323" s="382"/>
      <c r="V323" s="382"/>
      <c r="W323" s="382"/>
      <c r="X323" s="382"/>
      <c r="Y323" s="382"/>
      <c r="Z323" s="382"/>
      <c r="AA323" s="382"/>
      <c r="AB323" s="382"/>
      <c r="AC323" s="382"/>
      <c r="AD323" s="382"/>
      <c r="AE323" s="382"/>
      <c r="AF323" s="382"/>
      <c r="AG323" s="382"/>
      <c r="AH323" s="382"/>
      <c r="AI323" s="382"/>
      <c r="AJ323" s="382"/>
      <c r="AK323" s="382"/>
      <c r="AL323" s="382"/>
      <c r="AM323" s="382"/>
      <c r="AN323" s="382"/>
      <c r="AO323" s="382"/>
      <c r="AP323" s="382"/>
      <c r="AQ323" s="382"/>
      <c r="AR323" s="382"/>
      <c r="AS323" s="382"/>
      <c r="AT323" s="382"/>
      <c r="AU323" s="382"/>
      <c r="AV323" s="382"/>
      <c r="AW323" s="382"/>
      <c r="AX323" s="382"/>
      <c r="AY323" s="382"/>
      <c r="AZ323" s="382"/>
      <c r="BA323" s="382"/>
      <c r="BB323" s="382"/>
      <c r="BC323" s="382"/>
      <c r="BD323" s="382"/>
      <c r="BE323" s="382"/>
      <c r="BF323" s="382"/>
      <c r="BG323" s="382"/>
      <c r="BH323" s="382"/>
      <c r="BI323" s="382"/>
    </row>
    <row r="324" spans="1:61" s="383" customFormat="1" ht="75" hidden="1" x14ac:dyDescent="0.25">
      <c r="A324" s="387">
        <v>6.3390000000000004</v>
      </c>
      <c r="B324" s="391" t="s">
        <v>2338</v>
      </c>
      <c r="C324" s="370" t="s">
        <v>2336</v>
      </c>
      <c r="D324" s="230" t="s">
        <v>2340</v>
      </c>
      <c r="E324" s="61" t="s">
        <v>529</v>
      </c>
      <c r="F324" s="231">
        <v>79.08</v>
      </c>
      <c r="G324" s="232">
        <f t="shared" si="29"/>
        <v>0</v>
      </c>
      <c r="H324" s="231">
        <f t="shared" si="28"/>
        <v>0</v>
      </c>
      <c r="I324" s="384"/>
      <c r="J324" s="385"/>
      <c r="K324" s="385"/>
      <c r="L324" s="385"/>
      <c r="M324" s="385"/>
      <c r="N324" s="385"/>
      <c r="O324" s="385"/>
      <c r="P324" s="385"/>
      <c r="Q324" s="385"/>
      <c r="R324" s="385"/>
      <c r="S324" s="393"/>
      <c r="T324" s="382"/>
      <c r="U324" s="382"/>
      <c r="V324" s="382"/>
      <c r="W324" s="382"/>
      <c r="X324" s="382"/>
      <c r="Y324" s="382"/>
      <c r="Z324" s="382"/>
      <c r="AA324" s="382"/>
      <c r="AB324" s="382"/>
      <c r="AC324" s="382"/>
      <c r="AD324" s="382"/>
      <c r="AE324" s="382"/>
      <c r="AF324" s="382"/>
      <c r="AG324" s="382"/>
      <c r="AH324" s="382"/>
      <c r="AI324" s="382"/>
      <c r="AJ324" s="382"/>
      <c r="AK324" s="382"/>
      <c r="AL324" s="382"/>
      <c r="AM324" s="382"/>
      <c r="AN324" s="382"/>
      <c r="AO324" s="382"/>
      <c r="AP324" s="382"/>
      <c r="AQ324" s="382"/>
      <c r="AR324" s="382"/>
      <c r="AS324" s="382"/>
      <c r="AT324" s="382"/>
      <c r="AU324" s="382"/>
      <c r="AV324" s="382"/>
      <c r="AW324" s="382"/>
      <c r="AX324" s="382"/>
      <c r="AY324" s="382"/>
      <c r="AZ324" s="382"/>
      <c r="BA324" s="382"/>
      <c r="BB324" s="382"/>
      <c r="BC324" s="382"/>
      <c r="BD324" s="382"/>
      <c r="BE324" s="382"/>
      <c r="BF324" s="382"/>
      <c r="BG324" s="382"/>
      <c r="BH324" s="382"/>
      <c r="BI324" s="382"/>
    </row>
    <row r="325" spans="1:61" s="383" customFormat="1" ht="33" hidden="1" customHeight="1" x14ac:dyDescent="0.25">
      <c r="A325" s="387">
        <v>6.34</v>
      </c>
      <c r="B325" s="61" t="s">
        <v>2486</v>
      </c>
      <c r="C325" s="230" t="s">
        <v>2485</v>
      </c>
      <c r="D325" s="230" t="s">
        <v>3583</v>
      </c>
      <c r="E325" s="61" t="s">
        <v>531</v>
      </c>
      <c r="F325" s="231">
        <v>36.549999999999997</v>
      </c>
      <c r="G325" s="232">
        <f t="shared" ref="G325:G332" si="30">SUM(J325:S325)</f>
        <v>0</v>
      </c>
      <c r="H325" s="231">
        <f t="shared" si="28"/>
        <v>0</v>
      </c>
      <c r="I325" s="384"/>
      <c r="J325" s="385"/>
      <c r="K325" s="385"/>
      <c r="L325" s="385"/>
      <c r="M325" s="385"/>
      <c r="N325" s="385"/>
      <c r="O325" s="385"/>
      <c r="P325" s="385"/>
      <c r="Q325" s="385"/>
      <c r="R325" s="385"/>
      <c r="S325" s="393"/>
      <c r="T325" s="382"/>
      <c r="U325" s="382"/>
      <c r="V325" s="382"/>
      <c r="W325" s="382"/>
      <c r="X325" s="382"/>
      <c r="Y325" s="382"/>
      <c r="Z325" s="382"/>
      <c r="AA325" s="382"/>
      <c r="AB325" s="382"/>
      <c r="AC325" s="382"/>
      <c r="AD325" s="382"/>
      <c r="AE325" s="382"/>
      <c r="AF325" s="382"/>
      <c r="AG325" s="382"/>
      <c r="AH325" s="382"/>
      <c r="AI325" s="382"/>
      <c r="AJ325" s="382"/>
      <c r="AK325" s="382"/>
      <c r="AL325" s="382"/>
      <c r="AM325" s="382"/>
      <c r="AN325" s="382"/>
      <c r="AO325" s="382"/>
      <c r="AP325" s="382"/>
      <c r="AQ325" s="382"/>
      <c r="AR325" s="382"/>
      <c r="AS325" s="382"/>
      <c r="AT325" s="382"/>
      <c r="AU325" s="382"/>
      <c r="AV325" s="382"/>
      <c r="AW325" s="382"/>
      <c r="AX325" s="382"/>
      <c r="AY325" s="382"/>
      <c r="AZ325" s="382"/>
      <c r="BA325" s="382"/>
      <c r="BB325" s="382"/>
      <c r="BC325" s="382"/>
      <c r="BD325" s="382"/>
      <c r="BE325" s="382"/>
      <c r="BF325" s="382"/>
      <c r="BG325" s="382"/>
      <c r="BH325" s="382"/>
      <c r="BI325" s="382"/>
    </row>
    <row r="326" spans="1:61" s="383" customFormat="1" ht="33" hidden="1" customHeight="1" x14ac:dyDescent="0.25">
      <c r="A326" s="387">
        <v>6.3410000000000002</v>
      </c>
      <c r="B326" s="61" t="s">
        <v>2487</v>
      </c>
      <c r="C326" s="230" t="s">
        <v>2485</v>
      </c>
      <c r="D326" s="230" t="s">
        <v>3584</v>
      </c>
      <c r="E326" s="61" t="s">
        <v>531</v>
      </c>
      <c r="F326" s="231">
        <v>34.99</v>
      </c>
      <c r="G326" s="232">
        <f t="shared" si="30"/>
        <v>0</v>
      </c>
      <c r="H326" s="231">
        <f t="shared" si="28"/>
        <v>0</v>
      </c>
      <c r="I326" s="384"/>
      <c r="J326" s="385"/>
      <c r="K326" s="385"/>
      <c r="L326" s="385"/>
      <c r="M326" s="385"/>
      <c r="N326" s="385"/>
      <c r="O326" s="385"/>
      <c r="P326" s="385"/>
      <c r="Q326" s="385"/>
      <c r="R326" s="385"/>
      <c r="S326" s="393"/>
      <c r="T326" s="382"/>
      <c r="U326" s="382"/>
      <c r="V326" s="382"/>
      <c r="W326" s="382"/>
      <c r="X326" s="382"/>
      <c r="Y326" s="382"/>
      <c r="Z326" s="382"/>
      <c r="AA326" s="382"/>
      <c r="AB326" s="382"/>
      <c r="AC326" s="382"/>
      <c r="AD326" s="382"/>
      <c r="AE326" s="382"/>
      <c r="AF326" s="382"/>
      <c r="AG326" s="382"/>
      <c r="AH326" s="382"/>
      <c r="AI326" s="382"/>
      <c r="AJ326" s="382"/>
      <c r="AK326" s="382"/>
      <c r="AL326" s="382"/>
      <c r="AM326" s="382"/>
      <c r="AN326" s="382"/>
      <c r="AO326" s="382"/>
      <c r="AP326" s="382"/>
      <c r="AQ326" s="382"/>
      <c r="AR326" s="382"/>
      <c r="AS326" s="382"/>
      <c r="AT326" s="382"/>
      <c r="AU326" s="382"/>
      <c r="AV326" s="382"/>
      <c r="AW326" s="382"/>
      <c r="AX326" s="382"/>
      <c r="AY326" s="382"/>
      <c r="AZ326" s="382"/>
      <c r="BA326" s="382"/>
      <c r="BB326" s="382"/>
      <c r="BC326" s="382"/>
      <c r="BD326" s="382"/>
      <c r="BE326" s="382"/>
      <c r="BF326" s="382"/>
      <c r="BG326" s="382"/>
      <c r="BH326" s="382"/>
      <c r="BI326" s="382"/>
    </row>
    <row r="327" spans="1:61" s="383" customFormat="1" ht="33" hidden="1" customHeight="1" x14ac:dyDescent="0.25">
      <c r="A327" s="387">
        <v>6.3419999999999996</v>
      </c>
      <c r="B327" s="61" t="s">
        <v>2488</v>
      </c>
      <c r="C327" s="230" t="s">
        <v>2485</v>
      </c>
      <c r="D327" s="230" t="s">
        <v>3585</v>
      </c>
      <c r="E327" s="61" t="s">
        <v>531</v>
      </c>
      <c r="F327" s="231">
        <v>92.61</v>
      </c>
      <c r="G327" s="232">
        <f t="shared" si="30"/>
        <v>0</v>
      </c>
      <c r="H327" s="231">
        <f t="shared" si="28"/>
        <v>0</v>
      </c>
      <c r="I327" s="384"/>
      <c r="J327" s="385"/>
      <c r="K327" s="385"/>
      <c r="L327" s="385"/>
      <c r="M327" s="385"/>
      <c r="N327" s="385"/>
      <c r="O327" s="385"/>
      <c r="P327" s="385"/>
      <c r="Q327" s="385"/>
      <c r="R327" s="385"/>
      <c r="S327" s="393"/>
      <c r="T327" s="382"/>
      <c r="U327" s="382"/>
      <c r="V327" s="382"/>
      <c r="W327" s="382"/>
      <c r="X327" s="382"/>
      <c r="Y327" s="382"/>
      <c r="Z327" s="382"/>
      <c r="AA327" s="382"/>
      <c r="AB327" s="382"/>
      <c r="AC327" s="382"/>
      <c r="AD327" s="382"/>
      <c r="AE327" s="382"/>
      <c r="AF327" s="382"/>
      <c r="AG327" s="382"/>
      <c r="AH327" s="382"/>
      <c r="AI327" s="382"/>
      <c r="AJ327" s="382"/>
      <c r="AK327" s="382"/>
      <c r="AL327" s="382"/>
      <c r="AM327" s="382"/>
      <c r="AN327" s="382"/>
      <c r="AO327" s="382"/>
      <c r="AP327" s="382"/>
      <c r="AQ327" s="382"/>
      <c r="AR327" s="382"/>
      <c r="AS327" s="382"/>
      <c r="AT327" s="382"/>
      <c r="AU327" s="382"/>
      <c r="AV327" s="382"/>
      <c r="AW327" s="382"/>
      <c r="AX327" s="382"/>
      <c r="AY327" s="382"/>
      <c r="AZ327" s="382"/>
      <c r="BA327" s="382"/>
      <c r="BB327" s="382"/>
      <c r="BC327" s="382"/>
      <c r="BD327" s="382"/>
      <c r="BE327" s="382"/>
      <c r="BF327" s="382"/>
      <c r="BG327" s="382"/>
      <c r="BH327" s="382"/>
      <c r="BI327" s="382"/>
    </row>
    <row r="328" spans="1:61" s="383" customFormat="1" ht="33" hidden="1" customHeight="1" x14ac:dyDescent="0.25">
      <c r="A328" s="387">
        <v>6.343</v>
      </c>
      <c r="B328" s="61" t="s">
        <v>2489</v>
      </c>
      <c r="C328" s="230" t="s">
        <v>2485</v>
      </c>
      <c r="D328" s="230" t="s">
        <v>3586</v>
      </c>
      <c r="E328" s="61" t="s">
        <v>531</v>
      </c>
      <c r="F328" s="231">
        <v>12.3</v>
      </c>
      <c r="G328" s="232">
        <f t="shared" si="30"/>
        <v>0</v>
      </c>
      <c r="H328" s="231">
        <f t="shared" ref="H328:H332" si="31">F328*G328</f>
        <v>0</v>
      </c>
      <c r="I328" s="384"/>
      <c r="J328" s="385"/>
      <c r="K328" s="385"/>
      <c r="L328" s="385"/>
      <c r="M328" s="385"/>
      <c r="N328" s="385"/>
      <c r="O328" s="385"/>
      <c r="P328" s="385"/>
      <c r="Q328" s="385"/>
      <c r="R328" s="385"/>
      <c r="S328" s="393"/>
      <c r="T328" s="382"/>
      <c r="U328" s="382"/>
      <c r="V328" s="382"/>
      <c r="W328" s="382"/>
      <c r="X328" s="382"/>
      <c r="Y328" s="382"/>
      <c r="Z328" s="382"/>
      <c r="AA328" s="382"/>
      <c r="AB328" s="382"/>
      <c r="AC328" s="382"/>
      <c r="AD328" s="382"/>
      <c r="AE328" s="382"/>
      <c r="AF328" s="382"/>
      <c r="AG328" s="382"/>
      <c r="AH328" s="382"/>
      <c r="AI328" s="382"/>
      <c r="AJ328" s="382"/>
      <c r="AK328" s="382"/>
      <c r="AL328" s="382"/>
      <c r="AM328" s="382"/>
      <c r="AN328" s="382"/>
      <c r="AO328" s="382"/>
      <c r="AP328" s="382"/>
      <c r="AQ328" s="382"/>
      <c r="AR328" s="382"/>
      <c r="AS328" s="382"/>
      <c r="AT328" s="382"/>
      <c r="AU328" s="382"/>
      <c r="AV328" s="382"/>
      <c r="AW328" s="382"/>
      <c r="AX328" s="382"/>
      <c r="AY328" s="382"/>
      <c r="AZ328" s="382"/>
      <c r="BA328" s="382"/>
      <c r="BB328" s="382"/>
      <c r="BC328" s="382"/>
      <c r="BD328" s="382"/>
      <c r="BE328" s="382"/>
      <c r="BF328" s="382"/>
      <c r="BG328" s="382"/>
      <c r="BH328" s="382"/>
      <c r="BI328" s="382"/>
    </row>
    <row r="329" spans="1:61" s="383" customFormat="1" ht="33" hidden="1" customHeight="1" x14ac:dyDescent="0.25">
      <c r="A329" s="387">
        <v>6.3440000000000003</v>
      </c>
      <c r="B329" s="61" t="s">
        <v>2490</v>
      </c>
      <c r="C329" s="230" t="s">
        <v>2485</v>
      </c>
      <c r="D329" s="230" t="s">
        <v>3587</v>
      </c>
      <c r="E329" s="61" t="s">
        <v>530</v>
      </c>
      <c r="F329" s="231">
        <v>836.46</v>
      </c>
      <c r="G329" s="232">
        <f t="shared" si="30"/>
        <v>0</v>
      </c>
      <c r="H329" s="231">
        <f t="shared" si="31"/>
        <v>0</v>
      </c>
      <c r="I329" s="384"/>
      <c r="J329" s="385"/>
      <c r="K329" s="385"/>
      <c r="L329" s="385"/>
      <c r="M329" s="385"/>
      <c r="N329" s="385"/>
      <c r="O329" s="385"/>
      <c r="P329" s="385"/>
      <c r="Q329" s="385"/>
      <c r="R329" s="385"/>
      <c r="S329" s="393"/>
      <c r="T329" s="382"/>
      <c r="U329" s="382"/>
      <c r="V329" s="382"/>
      <c r="W329" s="382"/>
      <c r="X329" s="382"/>
      <c r="Y329" s="382"/>
      <c r="Z329" s="382"/>
      <c r="AA329" s="382"/>
      <c r="AB329" s="382"/>
      <c r="AC329" s="382"/>
      <c r="AD329" s="382"/>
      <c r="AE329" s="382"/>
      <c r="AF329" s="382"/>
      <c r="AG329" s="382"/>
      <c r="AH329" s="382"/>
      <c r="AI329" s="382"/>
      <c r="AJ329" s="382"/>
      <c r="AK329" s="382"/>
      <c r="AL329" s="382"/>
      <c r="AM329" s="382"/>
      <c r="AN329" s="382"/>
      <c r="AO329" s="382"/>
      <c r="AP329" s="382"/>
      <c r="AQ329" s="382"/>
      <c r="AR329" s="382"/>
      <c r="AS329" s="382"/>
      <c r="AT329" s="382"/>
      <c r="AU329" s="382"/>
      <c r="AV329" s="382"/>
      <c r="AW329" s="382"/>
      <c r="AX329" s="382"/>
      <c r="AY329" s="382"/>
      <c r="AZ329" s="382"/>
      <c r="BA329" s="382"/>
      <c r="BB329" s="382"/>
      <c r="BC329" s="382"/>
      <c r="BD329" s="382"/>
      <c r="BE329" s="382"/>
      <c r="BF329" s="382"/>
      <c r="BG329" s="382"/>
      <c r="BH329" s="382"/>
      <c r="BI329" s="382"/>
    </row>
    <row r="330" spans="1:61" s="383" customFormat="1" ht="33" hidden="1" customHeight="1" x14ac:dyDescent="0.25">
      <c r="A330" s="387">
        <v>6.3449999999999998</v>
      </c>
      <c r="B330" s="61" t="s">
        <v>2491</v>
      </c>
      <c r="C330" s="230" t="s">
        <v>2485</v>
      </c>
      <c r="D330" s="230" t="s">
        <v>3588</v>
      </c>
      <c r="E330" s="61" t="s">
        <v>530</v>
      </c>
      <c r="F330" s="231">
        <v>1279.94</v>
      </c>
      <c r="G330" s="232">
        <f t="shared" si="30"/>
        <v>0</v>
      </c>
      <c r="H330" s="231">
        <f t="shared" si="31"/>
        <v>0</v>
      </c>
      <c r="I330" s="384"/>
      <c r="J330" s="385"/>
      <c r="K330" s="385"/>
      <c r="L330" s="385"/>
      <c r="M330" s="385"/>
      <c r="N330" s="385"/>
      <c r="O330" s="385"/>
      <c r="P330" s="385"/>
      <c r="Q330" s="385"/>
      <c r="R330" s="385"/>
      <c r="S330" s="393"/>
      <c r="T330" s="382"/>
      <c r="U330" s="382"/>
      <c r="V330" s="382"/>
      <c r="W330" s="382"/>
      <c r="X330" s="382"/>
      <c r="Y330" s="382"/>
      <c r="Z330" s="382"/>
      <c r="AA330" s="382"/>
      <c r="AB330" s="382"/>
      <c r="AC330" s="382"/>
      <c r="AD330" s="382"/>
      <c r="AE330" s="382"/>
      <c r="AF330" s="382"/>
      <c r="AG330" s="382"/>
      <c r="AH330" s="382"/>
      <c r="AI330" s="382"/>
      <c r="AJ330" s="382"/>
      <c r="AK330" s="382"/>
      <c r="AL330" s="382"/>
      <c r="AM330" s="382"/>
      <c r="AN330" s="382"/>
      <c r="AO330" s="382"/>
      <c r="AP330" s="382"/>
      <c r="AQ330" s="382"/>
      <c r="AR330" s="382"/>
      <c r="AS330" s="382"/>
      <c r="AT330" s="382"/>
      <c r="AU330" s="382"/>
      <c r="AV330" s="382"/>
      <c r="AW330" s="382"/>
      <c r="AX330" s="382"/>
      <c r="AY330" s="382"/>
      <c r="AZ330" s="382"/>
      <c r="BA330" s="382"/>
      <c r="BB330" s="382"/>
      <c r="BC330" s="382"/>
      <c r="BD330" s="382"/>
      <c r="BE330" s="382"/>
      <c r="BF330" s="382"/>
      <c r="BG330" s="382"/>
      <c r="BH330" s="382"/>
      <c r="BI330" s="382"/>
    </row>
    <row r="331" spans="1:61" s="383" customFormat="1" ht="33" hidden="1" customHeight="1" x14ac:dyDescent="0.25">
      <c r="A331" s="387">
        <v>6.3460000000000001</v>
      </c>
      <c r="B331" s="61" t="s">
        <v>2492</v>
      </c>
      <c r="C331" s="230" t="s">
        <v>2485</v>
      </c>
      <c r="D331" s="230" t="s">
        <v>3589</v>
      </c>
      <c r="E331" s="61" t="s">
        <v>530</v>
      </c>
      <c r="F331" s="231">
        <v>1417.09</v>
      </c>
      <c r="G331" s="232">
        <f t="shared" si="30"/>
        <v>0</v>
      </c>
      <c r="H331" s="231">
        <f t="shared" si="31"/>
        <v>0</v>
      </c>
      <c r="I331" s="384"/>
      <c r="J331" s="385"/>
      <c r="K331" s="385"/>
      <c r="L331" s="385"/>
      <c r="M331" s="385"/>
      <c r="N331" s="385"/>
      <c r="O331" s="385"/>
      <c r="P331" s="385"/>
      <c r="Q331" s="385"/>
      <c r="R331" s="385"/>
      <c r="S331" s="393"/>
      <c r="T331" s="382"/>
      <c r="U331" s="382"/>
      <c r="V331" s="382"/>
      <c r="W331" s="382"/>
      <c r="X331" s="382"/>
      <c r="Y331" s="382"/>
      <c r="Z331" s="382"/>
      <c r="AA331" s="382"/>
      <c r="AB331" s="382"/>
      <c r="AC331" s="382"/>
      <c r="AD331" s="382"/>
      <c r="AE331" s="382"/>
      <c r="AF331" s="382"/>
      <c r="AG331" s="382"/>
      <c r="AH331" s="382"/>
      <c r="AI331" s="382"/>
      <c r="AJ331" s="382"/>
      <c r="AK331" s="382"/>
      <c r="AL331" s="382"/>
      <c r="AM331" s="382"/>
      <c r="AN331" s="382"/>
      <c r="AO331" s="382"/>
      <c r="AP331" s="382"/>
      <c r="AQ331" s="382"/>
      <c r="AR331" s="382"/>
      <c r="AS331" s="382"/>
      <c r="AT331" s="382"/>
      <c r="AU331" s="382"/>
      <c r="AV331" s="382"/>
      <c r="AW331" s="382"/>
      <c r="AX331" s="382"/>
      <c r="AY331" s="382"/>
      <c r="AZ331" s="382"/>
      <c r="BA331" s="382"/>
      <c r="BB331" s="382"/>
      <c r="BC331" s="382"/>
      <c r="BD331" s="382"/>
      <c r="BE331" s="382"/>
      <c r="BF331" s="382"/>
      <c r="BG331" s="382"/>
      <c r="BH331" s="382"/>
      <c r="BI331" s="382"/>
    </row>
    <row r="332" spans="1:61" s="383" customFormat="1" ht="33" hidden="1" customHeight="1" x14ac:dyDescent="0.25">
      <c r="A332" s="387">
        <v>6.3470000000000004</v>
      </c>
      <c r="B332" s="61" t="s">
        <v>2493</v>
      </c>
      <c r="C332" s="230" t="s">
        <v>2485</v>
      </c>
      <c r="D332" s="230" t="s">
        <v>3590</v>
      </c>
      <c r="E332" s="61" t="s">
        <v>530</v>
      </c>
      <c r="F332" s="231">
        <v>62.48</v>
      </c>
      <c r="G332" s="232">
        <f t="shared" si="30"/>
        <v>0</v>
      </c>
      <c r="H332" s="231">
        <f t="shared" si="31"/>
        <v>0</v>
      </c>
      <c r="I332" s="384"/>
      <c r="J332" s="385"/>
      <c r="K332" s="385"/>
      <c r="L332" s="385"/>
      <c r="M332" s="385"/>
      <c r="N332" s="385"/>
      <c r="O332" s="385"/>
      <c r="P332" s="385"/>
      <c r="Q332" s="385"/>
      <c r="R332" s="385"/>
      <c r="S332" s="393"/>
      <c r="T332" s="382"/>
      <c r="U332" s="382"/>
      <c r="V332" s="382"/>
      <c r="W332" s="382"/>
      <c r="X332" s="382"/>
      <c r="Y332" s="382"/>
      <c r="Z332" s="382"/>
      <c r="AA332" s="382"/>
      <c r="AB332" s="382"/>
      <c r="AC332" s="382"/>
      <c r="AD332" s="382"/>
      <c r="AE332" s="382"/>
      <c r="AF332" s="382"/>
      <c r="AG332" s="382"/>
      <c r="AH332" s="382"/>
      <c r="AI332" s="382"/>
      <c r="AJ332" s="382"/>
      <c r="AK332" s="382"/>
      <c r="AL332" s="382"/>
      <c r="AM332" s="382"/>
      <c r="AN332" s="382"/>
      <c r="AO332" s="382"/>
      <c r="AP332" s="382"/>
      <c r="AQ332" s="382"/>
      <c r="AR332" s="382"/>
      <c r="AS332" s="382"/>
      <c r="AT332" s="382"/>
      <c r="AU332" s="382"/>
      <c r="AV332" s="382"/>
      <c r="AW332" s="382"/>
      <c r="AX332" s="382"/>
      <c r="AY332" s="382"/>
      <c r="AZ332" s="382"/>
      <c r="BA332" s="382"/>
      <c r="BB332" s="382"/>
      <c r="BC332" s="382"/>
      <c r="BD332" s="382"/>
      <c r="BE332" s="382"/>
      <c r="BF332" s="382"/>
      <c r="BG332" s="382"/>
      <c r="BH332" s="382"/>
      <c r="BI332" s="382"/>
    </row>
    <row r="333" spans="1:61" s="383" customFormat="1" ht="75" hidden="1" x14ac:dyDescent="0.25">
      <c r="A333" s="387">
        <v>6.3479999999999999</v>
      </c>
      <c r="B333" s="389" t="s">
        <v>1930</v>
      </c>
      <c r="C333" s="369" t="s">
        <v>3910</v>
      </c>
      <c r="D333" s="390" t="s">
        <v>1939</v>
      </c>
      <c r="E333" s="389" t="s">
        <v>530</v>
      </c>
      <c r="F333" s="389">
        <v>45.76</v>
      </c>
      <c r="G333" s="232">
        <f t="shared" ref="G333:G383" si="32">SUM(J333:S333)</f>
        <v>0</v>
      </c>
      <c r="H333" s="231">
        <f t="shared" ref="H333:H383" si="33">F333*G333</f>
        <v>0</v>
      </c>
      <c r="I333" s="384"/>
      <c r="J333" s="385"/>
      <c r="K333" s="385"/>
      <c r="L333" s="385"/>
      <c r="M333" s="385"/>
      <c r="N333" s="385"/>
      <c r="O333" s="385"/>
      <c r="P333" s="385"/>
      <c r="Q333" s="385"/>
      <c r="R333" s="385"/>
      <c r="S333" s="393"/>
      <c r="T333" s="382"/>
      <c r="U333" s="382"/>
      <c r="V333" s="382"/>
      <c r="W333" s="382"/>
      <c r="X333" s="382"/>
      <c r="Y333" s="382"/>
      <c r="Z333" s="382"/>
      <c r="AA333" s="382"/>
      <c r="AB333" s="382"/>
      <c r="AC333" s="382"/>
      <c r="AD333" s="382"/>
      <c r="AE333" s="382"/>
      <c r="AF333" s="382"/>
      <c r="AG333" s="382"/>
      <c r="AH333" s="382"/>
      <c r="AI333" s="382"/>
      <c r="AJ333" s="382"/>
      <c r="AK333" s="382"/>
      <c r="AL333" s="382"/>
      <c r="AM333" s="382"/>
      <c r="AN333" s="382"/>
      <c r="AO333" s="382"/>
      <c r="AP333" s="382"/>
      <c r="AQ333" s="382"/>
      <c r="AR333" s="382"/>
      <c r="AS333" s="382"/>
      <c r="AT333" s="382"/>
      <c r="AU333" s="382"/>
      <c r="AV333" s="382"/>
      <c r="AW333" s="382"/>
      <c r="AX333" s="382"/>
      <c r="AY333" s="382"/>
      <c r="AZ333" s="382"/>
      <c r="BA333" s="382"/>
      <c r="BB333" s="382"/>
      <c r="BC333" s="382"/>
      <c r="BD333" s="382"/>
      <c r="BE333" s="382"/>
      <c r="BF333" s="382"/>
      <c r="BG333" s="382"/>
      <c r="BH333" s="382"/>
      <c r="BI333" s="382"/>
    </row>
    <row r="334" spans="1:61" s="383" customFormat="1" ht="75" hidden="1" x14ac:dyDescent="0.25">
      <c r="A334" s="387">
        <v>6.3489999999999904</v>
      </c>
      <c r="B334" s="389" t="s">
        <v>1931</v>
      </c>
      <c r="C334" s="369" t="s">
        <v>3910</v>
      </c>
      <c r="D334" s="390" t="s">
        <v>1940</v>
      </c>
      <c r="E334" s="389" t="s">
        <v>528</v>
      </c>
      <c r="F334" s="389">
        <v>36.380000000000003</v>
      </c>
      <c r="G334" s="232">
        <f t="shared" si="32"/>
        <v>0</v>
      </c>
      <c r="H334" s="231">
        <f t="shared" si="33"/>
        <v>0</v>
      </c>
      <c r="I334" s="384"/>
      <c r="J334" s="385"/>
      <c r="K334" s="385"/>
      <c r="L334" s="385"/>
      <c r="M334" s="385"/>
      <c r="N334" s="385"/>
      <c r="O334" s="385"/>
      <c r="P334" s="385"/>
      <c r="Q334" s="385"/>
      <c r="R334" s="385"/>
      <c r="S334" s="393"/>
      <c r="T334" s="382"/>
      <c r="U334" s="382"/>
      <c r="V334" s="382"/>
      <c r="W334" s="382"/>
      <c r="X334" s="382"/>
      <c r="Y334" s="382"/>
      <c r="Z334" s="382"/>
      <c r="AA334" s="382"/>
      <c r="AB334" s="382"/>
      <c r="AC334" s="382"/>
      <c r="AD334" s="382"/>
      <c r="AE334" s="382"/>
      <c r="AF334" s="382"/>
      <c r="AG334" s="382"/>
      <c r="AH334" s="382"/>
      <c r="AI334" s="382"/>
      <c r="AJ334" s="382"/>
      <c r="AK334" s="382"/>
      <c r="AL334" s="382"/>
      <c r="AM334" s="382"/>
      <c r="AN334" s="382"/>
      <c r="AO334" s="382"/>
      <c r="AP334" s="382"/>
      <c r="AQ334" s="382"/>
      <c r="AR334" s="382"/>
      <c r="AS334" s="382"/>
      <c r="AT334" s="382"/>
      <c r="AU334" s="382"/>
      <c r="AV334" s="382"/>
      <c r="AW334" s="382"/>
      <c r="AX334" s="382"/>
      <c r="AY334" s="382"/>
      <c r="AZ334" s="382"/>
      <c r="BA334" s="382"/>
      <c r="BB334" s="382"/>
      <c r="BC334" s="382"/>
      <c r="BD334" s="382"/>
      <c r="BE334" s="382"/>
      <c r="BF334" s="382"/>
      <c r="BG334" s="382"/>
      <c r="BH334" s="382"/>
      <c r="BI334" s="382"/>
    </row>
    <row r="335" spans="1:61" s="383" customFormat="1" ht="75" hidden="1" x14ac:dyDescent="0.25">
      <c r="A335" s="387">
        <v>6.3499999999999899</v>
      </c>
      <c r="B335" s="389" t="s">
        <v>1932</v>
      </c>
      <c r="C335" s="369" t="s">
        <v>3911</v>
      </c>
      <c r="D335" s="390" t="s">
        <v>1941</v>
      </c>
      <c r="E335" s="389" t="s">
        <v>528</v>
      </c>
      <c r="F335" s="389">
        <v>51.87</v>
      </c>
      <c r="G335" s="232">
        <f t="shared" si="32"/>
        <v>0</v>
      </c>
      <c r="H335" s="231">
        <f t="shared" si="33"/>
        <v>0</v>
      </c>
      <c r="I335" s="384"/>
      <c r="J335" s="385"/>
      <c r="K335" s="385"/>
      <c r="L335" s="385"/>
      <c r="M335" s="385"/>
      <c r="N335" s="385"/>
      <c r="O335" s="385"/>
      <c r="P335" s="385"/>
      <c r="Q335" s="385"/>
      <c r="R335" s="385"/>
      <c r="S335" s="393"/>
      <c r="T335" s="382"/>
      <c r="U335" s="382"/>
      <c r="V335" s="382"/>
      <c r="W335" s="382"/>
      <c r="X335" s="382"/>
      <c r="Y335" s="382"/>
      <c r="Z335" s="382"/>
      <c r="AA335" s="382"/>
      <c r="AB335" s="382"/>
      <c r="AC335" s="382"/>
      <c r="AD335" s="382"/>
      <c r="AE335" s="382"/>
      <c r="AF335" s="382"/>
      <c r="AG335" s="382"/>
      <c r="AH335" s="382"/>
      <c r="AI335" s="382"/>
      <c r="AJ335" s="382"/>
      <c r="AK335" s="382"/>
      <c r="AL335" s="382"/>
      <c r="AM335" s="382"/>
      <c r="AN335" s="382"/>
      <c r="AO335" s="382"/>
      <c r="AP335" s="382"/>
      <c r="AQ335" s="382"/>
      <c r="AR335" s="382"/>
      <c r="AS335" s="382"/>
      <c r="AT335" s="382"/>
      <c r="AU335" s="382"/>
      <c r="AV335" s="382"/>
      <c r="AW335" s="382"/>
      <c r="AX335" s="382"/>
      <c r="AY335" s="382"/>
      <c r="AZ335" s="382"/>
      <c r="BA335" s="382"/>
      <c r="BB335" s="382"/>
      <c r="BC335" s="382"/>
      <c r="BD335" s="382"/>
      <c r="BE335" s="382"/>
      <c r="BF335" s="382"/>
      <c r="BG335" s="382"/>
      <c r="BH335" s="382"/>
      <c r="BI335" s="382"/>
    </row>
    <row r="336" spans="1:61" s="80" customFormat="1" ht="30" hidden="1" x14ac:dyDescent="0.25">
      <c r="A336" s="321">
        <v>6.3509999999999698</v>
      </c>
      <c r="B336" s="91" t="s">
        <v>1954</v>
      </c>
      <c r="C336" s="140" t="s">
        <v>1945</v>
      </c>
      <c r="D336" s="69" t="s">
        <v>3754</v>
      </c>
      <c r="E336" s="25" t="s">
        <v>529</v>
      </c>
      <c r="F336" s="29">
        <v>5.62</v>
      </c>
      <c r="G336" s="31">
        <f t="shared" si="32"/>
        <v>0</v>
      </c>
      <c r="H336" s="29">
        <f t="shared" si="33"/>
        <v>0</v>
      </c>
      <c r="I336" s="313"/>
      <c r="J336" s="4"/>
      <c r="K336" s="4"/>
      <c r="L336" s="4"/>
      <c r="M336" s="4"/>
      <c r="N336" s="4"/>
      <c r="O336" s="4"/>
      <c r="P336" s="4"/>
      <c r="Q336" s="4"/>
      <c r="R336" s="4"/>
      <c r="S336" s="342"/>
    </row>
    <row r="337" spans="1:19" s="80" customFormat="1" ht="90" hidden="1" x14ac:dyDescent="0.25">
      <c r="A337" s="321">
        <v>6.3519999999999603</v>
      </c>
      <c r="B337" s="91" t="s">
        <v>1955</v>
      </c>
      <c r="C337" s="140" t="s">
        <v>1946</v>
      </c>
      <c r="D337" s="69" t="s">
        <v>3755</v>
      </c>
      <c r="E337" s="25" t="s">
        <v>529</v>
      </c>
      <c r="F337" s="29">
        <v>163.86</v>
      </c>
      <c r="G337" s="31">
        <f t="shared" si="32"/>
        <v>0</v>
      </c>
      <c r="H337" s="29">
        <f t="shared" si="33"/>
        <v>0</v>
      </c>
      <c r="I337" s="313"/>
      <c r="J337" s="4"/>
      <c r="K337" s="4"/>
      <c r="L337" s="4"/>
      <c r="M337" s="4"/>
      <c r="N337" s="4"/>
      <c r="O337" s="4"/>
      <c r="P337" s="4"/>
      <c r="Q337" s="4"/>
      <c r="R337" s="4"/>
      <c r="S337" s="342"/>
    </row>
    <row r="338" spans="1:19" s="80" customFormat="1" ht="75" hidden="1" x14ac:dyDescent="0.25">
      <c r="A338" s="321">
        <v>6.35299999999995</v>
      </c>
      <c r="B338" s="91" t="s">
        <v>1956</v>
      </c>
      <c r="C338" s="140" t="s">
        <v>1947</v>
      </c>
      <c r="D338" s="69" t="s">
        <v>3756</v>
      </c>
      <c r="E338" s="25" t="s">
        <v>529</v>
      </c>
      <c r="F338" s="29">
        <v>56.26</v>
      </c>
      <c r="G338" s="31">
        <f t="shared" si="32"/>
        <v>0</v>
      </c>
      <c r="H338" s="29">
        <f t="shared" si="33"/>
        <v>0</v>
      </c>
      <c r="I338" s="313"/>
      <c r="J338" s="4"/>
      <c r="K338" s="4"/>
      <c r="L338" s="4"/>
      <c r="M338" s="4"/>
      <c r="N338" s="4"/>
      <c r="O338" s="4"/>
      <c r="P338" s="4"/>
      <c r="Q338" s="4"/>
      <c r="R338" s="4"/>
      <c r="S338" s="342"/>
    </row>
    <row r="339" spans="1:19" s="80" customFormat="1" ht="75" hidden="1" x14ac:dyDescent="0.25">
      <c r="A339" s="321">
        <v>6.3539999999999397</v>
      </c>
      <c r="B339" s="91" t="s">
        <v>1957</v>
      </c>
      <c r="C339" s="140" t="s">
        <v>1948</v>
      </c>
      <c r="D339" s="69" t="s">
        <v>1963</v>
      </c>
      <c r="E339" s="25" t="s">
        <v>529</v>
      </c>
      <c r="F339" s="29">
        <v>12.86</v>
      </c>
      <c r="G339" s="31">
        <f t="shared" si="32"/>
        <v>0</v>
      </c>
      <c r="H339" s="29">
        <f t="shared" si="33"/>
        <v>0</v>
      </c>
      <c r="I339" s="313"/>
      <c r="J339" s="4"/>
      <c r="K339" s="4"/>
      <c r="L339" s="4"/>
      <c r="M339" s="4"/>
      <c r="N339" s="4"/>
      <c r="O339" s="4"/>
      <c r="P339" s="4"/>
      <c r="Q339" s="4"/>
      <c r="R339" s="4"/>
      <c r="S339" s="342"/>
    </row>
    <row r="340" spans="1:19" s="80" customFormat="1" ht="60" hidden="1" x14ac:dyDescent="0.25">
      <c r="A340" s="321">
        <v>6.3549999999999303</v>
      </c>
      <c r="B340" s="91" t="s">
        <v>1958</v>
      </c>
      <c r="C340" s="140" t="s">
        <v>1949</v>
      </c>
      <c r="D340" s="69" t="s">
        <v>3757</v>
      </c>
      <c r="E340" s="25" t="s">
        <v>529</v>
      </c>
      <c r="F340" s="29">
        <v>28.73</v>
      </c>
      <c r="G340" s="31">
        <f t="shared" si="32"/>
        <v>0</v>
      </c>
      <c r="H340" s="29">
        <f t="shared" si="33"/>
        <v>0</v>
      </c>
      <c r="I340" s="313"/>
      <c r="J340" s="4"/>
      <c r="K340" s="4"/>
      <c r="L340" s="4"/>
      <c r="M340" s="4"/>
      <c r="N340" s="4"/>
      <c r="O340" s="4"/>
      <c r="P340" s="4"/>
      <c r="Q340" s="4"/>
      <c r="R340" s="4"/>
      <c r="S340" s="342"/>
    </row>
    <row r="341" spans="1:19" s="80" customFormat="1" ht="60" hidden="1" x14ac:dyDescent="0.25">
      <c r="A341" s="321">
        <v>6.3559999999999199</v>
      </c>
      <c r="B341" s="91" t="s">
        <v>1959</v>
      </c>
      <c r="C341" s="140" t="s">
        <v>1950</v>
      </c>
      <c r="D341" s="69" t="s">
        <v>3758</v>
      </c>
      <c r="E341" s="25" t="s">
        <v>529</v>
      </c>
      <c r="F341" s="29">
        <v>29.16</v>
      </c>
      <c r="G341" s="31">
        <f t="shared" si="32"/>
        <v>0</v>
      </c>
      <c r="H341" s="29">
        <f t="shared" si="33"/>
        <v>0</v>
      </c>
      <c r="I341" s="313"/>
      <c r="J341" s="4"/>
      <c r="K341" s="4"/>
      <c r="L341" s="4"/>
      <c r="M341" s="4"/>
      <c r="N341" s="4"/>
      <c r="O341" s="4"/>
      <c r="P341" s="4"/>
      <c r="Q341" s="4"/>
      <c r="R341" s="4"/>
      <c r="S341" s="342"/>
    </row>
    <row r="342" spans="1:19" s="80" customFormat="1" ht="30" hidden="1" x14ac:dyDescent="0.25">
      <c r="A342" s="321">
        <v>6.3569999999999096</v>
      </c>
      <c r="B342" s="91" t="s">
        <v>1960</v>
      </c>
      <c r="C342" s="140" t="s">
        <v>1951</v>
      </c>
      <c r="D342" s="69" t="s">
        <v>3759</v>
      </c>
      <c r="E342" s="25" t="s">
        <v>529</v>
      </c>
      <c r="F342" s="29">
        <v>12.48</v>
      </c>
      <c r="G342" s="31">
        <f t="shared" si="32"/>
        <v>0</v>
      </c>
      <c r="H342" s="29">
        <f t="shared" si="33"/>
        <v>0</v>
      </c>
      <c r="I342" s="313"/>
      <c r="J342" s="4"/>
      <c r="K342" s="4"/>
      <c r="L342" s="4"/>
      <c r="M342" s="4"/>
      <c r="N342" s="4"/>
      <c r="O342" s="4"/>
      <c r="P342" s="4"/>
      <c r="Q342" s="4"/>
      <c r="R342" s="4"/>
      <c r="S342" s="342"/>
    </row>
    <row r="343" spans="1:19" s="80" customFormat="1" ht="60" hidden="1" x14ac:dyDescent="0.25">
      <c r="A343" s="321">
        <v>6.3579999999999099</v>
      </c>
      <c r="B343" s="91" t="s">
        <v>1961</v>
      </c>
      <c r="C343" s="140" t="s">
        <v>1952</v>
      </c>
      <c r="D343" s="69" t="s">
        <v>3760</v>
      </c>
      <c r="E343" s="25" t="s">
        <v>529</v>
      </c>
      <c r="F343" s="29">
        <v>6.88</v>
      </c>
      <c r="G343" s="31">
        <f t="shared" si="32"/>
        <v>0</v>
      </c>
      <c r="H343" s="29">
        <f t="shared" si="33"/>
        <v>0</v>
      </c>
      <c r="I343" s="313"/>
      <c r="J343" s="4"/>
      <c r="K343" s="4"/>
      <c r="L343" s="4"/>
      <c r="M343" s="4"/>
      <c r="N343" s="4"/>
      <c r="O343" s="4"/>
      <c r="P343" s="4"/>
      <c r="Q343" s="4"/>
      <c r="R343" s="4"/>
      <c r="S343" s="342"/>
    </row>
    <row r="344" spans="1:19" s="80" customFormat="1" ht="75" hidden="1" x14ac:dyDescent="0.25">
      <c r="A344" s="321">
        <v>6.3589999999998996</v>
      </c>
      <c r="B344" s="91" t="s">
        <v>1962</v>
      </c>
      <c r="C344" s="140" t="s">
        <v>1953</v>
      </c>
      <c r="D344" s="69" t="s">
        <v>1964</v>
      </c>
      <c r="E344" s="25" t="s">
        <v>529</v>
      </c>
      <c r="F344" s="29">
        <v>9.56</v>
      </c>
      <c r="G344" s="31">
        <f t="shared" si="32"/>
        <v>0</v>
      </c>
      <c r="H344" s="29">
        <f t="shared" si="33"/>
        <v>0</v>
      </c>
      <c r="I344" s="313"/>
      <c r="J344" s="4"/>
      <c r="K344" s="4"/>
      <c r="L344" s="4"/>
      <c r="M344" s="4"/>
      <c r="N344" s="4"/>
      <c r="O344" s="4"/>
      <c r="P344" s="4"/>
      <c r="Q344" s="4"/>
      <c r="R344" s="4"/>
      <c r="S344" s="342"/>
    </row>
    <row r="345" spans="1:19" ht="47.25" hidden="1" customHeight="1" x14ac:dyDescent="0.25">
      <c r="A345" s="321">
        <v>6.3599999999998902</v>
      </c>
      <c r="B345" s="91" t="s">
        <v>438</v>
      </c>
      <c r="C345" s="91" t="s">
        <v>1303</v>
      </c>
      <c r="D345" s="368" t="s">
        <v>3895</v>
      </c>
      <c r="E345" s="219" t="s">
        <v>529</v>
      </c>
      <c r="F345" s="219">
        <v>59.11</v>
      </c>
      <c r="G345" s="232">
        <f t="shared" si="32"/>
        <v>0</v>
      </c>
      <c r="H345" s="29">
        <f t="shared" si="33"/>
        <v>0</v>
      </c>
      <c r="I345" s="313"/>
      <c r="J345" s="4"/>
      <c r="K345" s="4"/>
      <c r="L345" s="4"/>
      <c r="M345" s="4"/>
      <c r="N345" s="4"/>
      <c r="O345" s="4"/>
      <c r="P345" s="4"/>
      <c r="Q345" s="4"/>
      <c r="R345" s="4"/>
      <c r="S345" s="342"/>
    </row>
    <row r="346" spans="1:19" ht="47.25" hidden="1" customHeight="1" x14ac:dyDescent="0.25">
      <c r="A346" s="321">
        <v>6.3609999999998799</v>
      </c>
      <c r="B346" s="91" t="s">
        <v>439</v>
      </c>
      <c r="C346" s="91" t="s">
        <v>1303</v>
      </c>
      <c r="D346" s="368" t="s">
        <v>3896</v>
      </c>
      <c r="E346" s="219" t="s">
        <v>529</v>
      </c>
      <c r="F346" s="219">
        <v>76.47</v>
      </c>
      <c r="G346" s="232">
        <f t="shared" si="32"/>
        <v>0</v>
      </c>
      <c r="H346" s="29">
        <f t="shared" si="33"/>
        <v>0</v>
      </c>
      <c r="I346" s="313"/>
      <c r="J346" s="4"/>
      <c r="K346" s="4"/>
      <c r="L346" s="4"/>
      <c r="M346" s="4"/>
      <c r="N346" s="4"/>
      <c r="O346" s="4"/>
      <c r="P346" s="4"/>
      <c r="Q346" s="4"/>
      <c r="R346" s="4"/>
      <c r="S346" s="342"/>
    </row>
    <row r="347" spans="1:19" ht="47.25" hidden="1" customHeight="1" x14ac:dyDescent="0.25">
      <c r="A347" s="321">
        <v>6.3619999999998704</v>
      </c>
      <c r="B347" s="91" t="s">
        <v>440</v>
      </c>
      <c r="C347" s="91" t="s">
        <v>1303</v>
      </c>
      <c r="D347" s="368" t="s">
        <v>3897</v>
      </c>
      <c r="E347" s="219" t="s">
        <v>529</v>
      </c>
      <c r="F347" s="219">
        <v>88.07</v>
      </c>
      <c r="G347" s="232">
        <f t="shared" si="32"/>
        <v>0</v>
      </c>
      <c r="H347" s="29">
        <f t="shared" si="33"/>
        <v>0</v>
      </c>
      <c r="I347" s="313"/>
      <c r="J347" s="4"/>
      <c r="K347" s="4"/>
      <c r="L347" s="4"/>
      <c r="M347" s="4"/>
      <c r="N347" s="4"/>
      <c r="O347" s="4"/>
      <c r="P347" s="4"/>
      <c r="Q347" s="4"/>
      <c r="R347" s="4"/>
      <c r="S347" s="342"/>
    </row>
    <row r="348" spans="1:19" ht="47.25" hidden="1" customHeight="1" x14ac:dyDescent="0.25">
      <c r="A348" s="321">
        <v>6.3629999999998601</v>
      </c>
      <c r="B348" s="91" t="s">
        <v>441</v>
      </c>
      <c r="C348" s="91" t="s">
        <v>1303</v>
      </c>
      <c r="D348" s="368" t="s">
        <v>3898</v>
      </c>
      <c r="E348" s="219" t="s">
        <v>529</v>
      </c>
      <c r="F348" s="219">
        <v>108.09</v>
      </c>
      <c r="G348" s="232">
        <f t="shared" si="32"/>
        <v>0</v>
      </c>
      <c r="H348" s="29">
        <f t="shared" si="33"/>
        <v>0</v>
      </c>
      <c r="I348" s="313"/>
      <c r="J348" s="4"/>
      <c r="K348" s="4"/>
      <c r="L348" s="4"/>
      <c r="M348" s="4"/>
      <c r="N348" s="4"/>
      <c r="O348" s="4"/>
      <c r="P348" s="4"/>
      <c r="Q348" s="4"/>
      <c r="R348" s="4"/>
      <c r="S348" s="342"/>
    </row>
    <row r="349" spans="1:19" ht="47.25" hidden="1" customHeight="1" x14ac:dyDescent="0.25">
      <c r="A349" s="321">
        <v>6.3639999999998498</v>
      </c>
      <c r="B349" s="91" t="s">
        <v>442</v>
      </c>
      <c r="C349" s="91" t="s">
        <v>1303</v>
      </c>
      <c r="D349" s="368" t="s">
        <v>3899</v>
      </c>
      <c r="E349" s="219" t="s">
        <v>529</v>
      </c>
      <c r="F349" s="219">
        <v>49.67</v>
      </c>
      <c r="G349" s="232">
        <f t="shared" si="32"/>
        <v>0</v>
      </c>
      <c r="H349" s="29">
        <f t="shared" si="33"/>
        <v>0</v>
      </c>
      <c r="I349" s="313"/>
      <c r="J349" s="4"/>
      <c r="K349" s="4"/>
      <c r="L349" s="4"/>
      <c r="M349" s="4"/>
      <c r="N349" s="4"/>
      <c r="O349" s="4"/>
      <c r="P349" s="4"/>
      <c r="Q349" s="4"/>
      <c r="R349" s="4"/>
      <c r="S349" s="342"/>
    </row>
    <row r="350" spans="1:19" ht="47.25" hidden="1" customHeight="1" x14ac:dyDescent="0.25">
      <c r="A350" s="321">
        <v>6.3649999999998403</v>
      </c>
      <c r="B350" s="91" t="s">
        <v>443</v>
      </c>
      <c r="C350" s="91" t="s">
        <v>1303</v>
      </c>
      <c r="D350" s="368" t="s">
        <v>3900</v>
      </c>
      <c r="E350" s="219" t="s">
        <v>529</v>
      </c>
      <c r="F350" s="219">
        <v>113.76</v>
      </c>
      <c r="G350" s="232">
        <f t="shared" si="32"/>
        <v>0</v>
      </c>
      <c r="H350" s="29">
        <f t="shared" si="33"/>
        <v>0</v>
      </c>
      <c r="I350" s="313"/>
      <c r="J350" s="4"/>
      <c r="K350" s="4"/>
      <c r="L350" s="4"/>
      <c r="M350" s="4"/>
      <c r="N350" s="4"/>
      <c r="O350" s="4"/>
      <c r="P350" s="4"/>
      <c r="Q350" s="4"/>
      <c r="R350" s="4"/>
      <c r="S350" s="342"/>
    </row>
    <row r="351" spans="1:19" ht="47.25" hidden="1" customHeight="1" x14ac:dyDescent="0.25">
      <c r="A351" s="321">
        <v>6.36599999999983</v>
      </c>
      <c r="B351" s="91" t="s">
        <v>444</v>
      </c>
      <c r="C351" s="91" t="s">
        <v>1303</v>
      </c>
      <c r="D351" s="368" t="s">
        <v>3901</v>
      </c>
      <c r="E351" s="219" t="s">
        <v>529</v>
      </c>
      <c r="F351" s="219">
        <v>43.84</v>
      </c>
      <c r="G351" s="232">
        <f t="shared" si="32"/>
        <v>0</v>
      </c>
      <c r="H351" s="29">
        <f t="shared" si="33"/>
        <v>0</v>
      </c>
      <c r="I351" s="313"/>
      <c r="J351" s="4"/>
      <c r="K351" s="4"/>
      <c r="L351" s="4"/>
      <c r="M351" s="4"/>
      <c r="N351" s="4"/>
      <c r="O351" s="4"/>
      <c r="P351" s="4"/>
      <c r="Q351" s="4"/>
      <c r="R351" s="4"/>
      <c r="S351" s="342"/>
    </row>
    <row r="352" spans="1:19" ht="47.25" hidden="1" customHeight="1" x14ac:dyDescent="0.25">
      <c r="A352" s="321">
        <v>6.3669999999998197</v>
      </c>
      <c r="B352" s="91" t="s">
        <v>445</v>
      </c>
      <c r="C352" s="91" t="s">
        <v>1303</v>
      </c>
      <c r="D352" s="368" t="s">
        <v>3902</v>
      </c>
      <c r="E352" s="219" t="s">
        <v>529</v>
      </c>
      <c r="F352" s="219">
        <v>46.96</v>
      </c>
      <c r="G352" s="232">
        <f t="shared" si="32"/>
        <v>0</v>
      </c>
      <c r="H352" s="29">
        <f t="shared" si="33"/>
        <v>0</v>
      </c>
      <c r="I352" s="313"/>
      <c r="J352" s="4"/>
      <c r="K352" s="4"/>
      <c r="L352" s="4"/>
      <c r="M352" s="4"/>
      <c r="N352" s="4"/>
      <c r="O352" s="4"/>
      <c r="P352" s="4"/>
      <c r="Q352" s="4"/>
      <c r="R352" s="4"/>
      <c r="S352" s="342"/>
    </row>
    <row r="353" spans="1:19" ht="47.25" hidden="1" customHeight="1" x14ac:dyDescent="0.25">
      <c r="A353" s="321">
        <v>6.3679999999998103</v>
      </c>
      <c r="B353" s="91" t="s">
        <v>446</v>
      </c>
      <c r="C353" s="91" t="s">
        <v>1305</v>
      </c>
      <c r="D353" s="368" t="s">
        <v>542</v>
      </c>
      <c r="E353" s="219" t="s">
        <v>529</v>
      </c>
      <c r="F353" s="219">
        <v>34.090000000000003</v>
      </c>
      <c r="G353" s="232">
        <f t="shared" si="32"/>
        <v>0</v>
      </c>
      <c r="H353" s="29">
        <f t="shared" si="33"/>
        <v>0</v>
      </c>
      <c r="I353" s="313"/>
      <c r="J353" s="4"/>
      <c r="K353" s="4"/>
      <c r="L353" s="4"/>
      <c r="M353" s="4"/>
      <c r="N353" s="4"/>
      <c r="O353" s="4"/>
      <c r="P353" s="4"/>
      <c r="Q353" s="4"/>
      <c r="R353" s="4"/>
      <c r="S353" s="342"/>
    </row>
    <row r="354" spans="1:19" ht="47.25" hidden="1" customHeight="1" x14ac:dyDescent="0.25">
      <c r="A354" s="321">
        <v>6.3689999999997999</v>
      </c>
      <c r="B354" s="91" t="s">
        <v>447</v>
      </c>
      <c r="C354" s="91" t="s">
        <v>1305</v>
      </c>
      <c r="D354" s="368" t="s">
        <v>543</v>
      </c>
      <c r="E354" s="219" t="s">
        <v>531</v>
      </c>
      <c r="F354" s="219">
        <v>8.5500000000000007</v>
      </c>
      <c r="G354" s="232">
        <f t="shared" si="32"/>
        <v>0</v>
      </c>
      <c r="H354" s="29">
        <f t="shared" si="33"/>
        <v>0</v>
      </c>
      <c r="I354" s="313"/>
      <c r="J354" s="4"/>
      <c r="K354" s="4"/>
      <c r="L354" s="4"/>
      <c r="M354" s="4"/>
      <c r="N354" s="4"/>
      <c r="O354" s="4"/>
      <c r="P354" s="4"/>
      <c r="Q354" s="4"/>
      <c r="R354" s="4"/>
      <c r="S354" s="342"/>
    </row>
    <row r="355" spans="1:19" ht="47.25" hidden="1" customHeight="1" x14ac:dyDescent="0.25">
      <c r="A355" s="321">
        <v>6.3699999999997896</v>
      </c>
      <c r="B355" s="91" t="s">
        <v>448</v>
      </c>
      <c r="C355" s="91" t="s">
        <v>1305</v>
      </c>
      <c r="D355" s="368" t="s">
        <v>3903</v>
      </c>
      <c r="E355" s="219" t="s">
        <v>531</v>
      </c>
      <c r="F355" s="219">
        <v>38.74</v>
      </c>
      <c r="G355" s="232">
        <f t="shared" si="32"/>
        <v>0</v>
      </c>
      <c r="H355" s="29">
        <f t="shared" si="33"/>
        <v>0</v>
      </c>
      <c r="I355" s="313"/>
      <c r="J355" s="4"/>
      <c r="K355" s="4"/>
      <c r="L355" s="4"/>
      <c r="M355" s="4"/>
      <c r="N355" s="4"/>
      <c r="O355" s="4"/>
      <c r="P355" s="4"/>
      <c r="Q355" s="4"/>
      <c r="R355" s="4"/>
      <c r="S355" s="342"/>
    </row>
    <row r="356" spans="1:19" ht="47.25" hidden="1" customHeight="1" x14ac:dyDescent="0.25">
      <c r="A356" s="321">
        <v>6.3709999999997802</v>
      </c>
      <c r="B356" s="91" t="s">
        <v>449</v>
      </c>
      <c r="C356" s="91" t="s">
        <v>1305</v>
      </c>
      <c r="D356" s="368" t="s">
        <v>3904</v>
      </c>
      <c r="E356" s="219" t="s">
        <v>529</v>
      </c>
      <c r="F356" s="219">
        <v>38.380000000000003</v>
      </c>
      <c r="G356" s="232">
        <f t="shared" si="32"/>
        <v>0</v>
      </c>
      <c r="H356" s="29">
        <f t="shared" si="33"/>
        <v>0</v>
      </c>
      <c r="I356" s="313"/>
      <c r="J356" s="4"/>
      <c r="K356" s="4"/>
      <c r="L356" s="4"/>
      <c r="M356" s="4"/>
      <c r="N356" s="4"/>
      <c r="O356" s="4"/>
      <c r="P356" s="4"/>
      <c r="Q356" s="4"/>
      <c r="R356" s="4"/>
      <c r="S356" s="342"/>
    </row>
    <row r="357" spans="1:19" ht="47.25" hidden="1" customHeight="1" x14ac:dyDescent="0.25">
      <c r="A357" s="321">
        <v>6.3719999999997698</v>
      </c>
      <c r="B357" s="91" t="s">
        <v>450</v>
      </c>
      <c r="C357" s="91" t="s">
        <v>1305</v>
      </c>
      <c r="D357" s="368" t="s">
        <v>3905</v>
      </c>
      <c r="E357" s="219" t="s">
        <v>529</v>
      </c>
      <c r="F357" s="219">
        <v>21.14</v>
      </c>
      <c r="G357" s="232">
        <f t="shared" si="32"/>
        <v>0</v>
      </c>
      <c r="H357" s="29">
        <f t="shared" si="33"/>
        <v>0</v>
      </c>
      <c r="I357" s="313"/>
      <c r="J357" s="4"/>
      <c r="K357" s="4"/>
      <c r="L357" s="4"/>
      <c r="M357" s="4"/>
      <c r="N357" s="4"/>
      <c r="O357" s="4"/>
      <c r="P357" s="4"/>
      <c r="Q357" s="4"/>
      <c r="R357" s="4"/>
      <c r="S357" s="342"/>
    </row>
    <row r="358" spans="1:19" ht="47.25" hidden="1" customHeight="1" x14ac:dyDescent="0.25">
      <c r="A358" s="321">
        <v>6.3729999999997604</v>
      </c>
      <c r="B358" s="91" t="s">
        <v>451</v>
      </c>
      <c r="C358" s="91" t="s">
        <v>1305</v>
      </c>
      <c r="D358" s="368" t="s">
        <v>546</v>
      </c>
      <c r="E358" s="219" t="s">
        <v>529</v>
      </c>
      <c r="F358" s="219">
        <v>32.08</v>
      </c>
      <c r="G358" s="232">
        <f t="shared" si="32"/>
        <v>0</v>
      </c>
      <c r="H358" s="29">
        <f t="shared" si="33"/>
        <v>0</v>
      </c>
      <c r="I358" s="313"/>
      <c r="J358" s="4"/>
      <c r="K358" s="4"/>
      <c r="L358" s="4"/>
      <c r="M358" s="4"/>
      <c r="N358" s="4"/>
      <c r="O358" s="4"/>
      <c r="P358" s="4"/>
      <c r="Q358" s="4"/>
      <c r="R358" s="4"/>
      <c r="S358" s="342"/>
    </row>
    <row r="359" spans="1:19" ht="47.25" hidden="1" customHeight="1" x14ac:dyDescent="0.25">
      <c r="A359" s="321">
        <v>6.3739999999997403</v>
      </c>
      <c r="B359" s="91" t="s">
        <v>452</v>
      </c>
      <c r="C359" s="91" t="s">
        <v>1305</v>
      </c>
      <c r="D359" s="368" t="s">
        <v>3906</v>
      </c>
      <c r="E359" s="219" t="s">
        <v>529</v>
      </c>
      <c r="F359" s="219">
        <v>19.579999999999998</v>
      </c>
      <c r="G359" s="232">
        <f t="shared" si="32"/>
        <v>0</v>
      </c>
      <c r="H359" s="29">
        <f t="shared" si="33"/>
        <v>0</v>
      </c>
      <c r="I359" s="313"/>
      <c r="J359" s="4"/>
      <c r="K359" s="4"/>
      <c r="L359" s="4"/>
      <c r="M359" s="4"/>
      <c r="N359" s="4"/>
      <c r="O359" s="4"/>
      <c r="P359" s="4"/>
      <c r="Q359" s="4"/>
      <c r="R359" s="4"/>
      <c r="S359" s="342"/>
    </row>
    <row r="360" spans="1:19" ht="47.25" hidden="1" customHeight="1" x14ac:dyDescent="0.25">
      <c r="A360" s="321">
        <v>6.37499999999973</v>
      </c>
      <c r="B360" s="91" t="s">
        <v>453</v>
      </c>
      <c r="C360" s="91" t="s">
        <v>1305</v>
      </c>
      <c r="D360" s="368" t="s">
        <v>548</v>
      </c>
      <c r="E360" s="219" t="s">
        <v>529</v>
      </c>
      <c r="F360" s="219">
        <v>30.52</v>
      </c>
      <c r="G360" s="232">
        <f t="shared" si="32"/>
        <v>0</v>
      </c>
      <c r="H360" s="29">
        <f t="shared" si="33"/>
        <v>0</v>
      </c>
      <c r="I360" s="313"/>
      <c r="J360" s="4"/>
      <c r="K360" s="4"/>
      <c r="L360" s="4"/>
      <c r="M360" s="4"/>
      <c r="N360" s="4"/>
      <c r="O360" s="4"/>
      <c r="P360" s="4"/>
      <c r="Q360" s="4"/>
      <c r="R360" s="4"/>
      <c r="S360" s="342"/>
    </row>
    <row r="361" spans="1:19" ht="47.25" hidden="1" customHeight="1" x14ac:dyDescent="0.25">
      <c r="A361" s="321">
        <v>6.3759999999997197</v>
      </c>
      <c r="B361" s="91" t="s">
        <v>454</v>
      </c>
      <c r="C361" s="91" t="s">
        <v>1305</v>
      </c>
      <c r="D361" s="368" t="s">
        <v>3907</v>
      </c>
      <c r="E361" s="219" t="s">
        <v>531</v>
      </c>
      <c r="F361" s="219">
        <v>2.97</v>
      </c>
      <c r="G361" s="232">
        <f t="shared" si="32"/>
        <v>0</v>
      </c>
      <c r="H361" s="29">
        <f t="shared" si="33"/>
        <v>0</v>
      </c>
      <c r="I361" s="313"/>
      <c r="J361" s="4"/>
      <c r="K361" s="4"/>
      <c r="L361" s="4"/>
      <c r="M361" s="4"/>
      <c r="N361" s="4"/>
      <c r="O361" s="4"/>
      <c r="P361" s="4"/>
      <c r="Q361" s="4"/>
      <c r="R361" s="4"/>
      <c r="S361" s="342"/>
    </row>
    <row r="362" spans="1:19" ht="47.25" hidden="1" customHeight="1" x14ac:dyDescent="0.25">
      <c r="A362" s="321">
        <v>6.3769999999997102</v>
      </c>
      <c r="B362" s="91" t="s">
        <v>455</v>
      </c>
      <c r="C362" s="91" t="s">
        <v>1305</v>
      </c>
      <c r="D362" s="368" t="s">
        <v>550</v>
      </c>
      <c r="E362" s="219" t="s">
        <v>529</v>
      </c>
      <c r="F362" s="219">
        <v>33.15</v>
      </c>
      <c r="G362" s="232">
        <f t="shared" si="32"/>
        <v>0</v>
      </c>
      <c r="H362" s="29">
        <f t="shared" si="33"/>
        <v>0</v>
      </c>
      <c r="I362" s="313"/>
      <c r="J362" s="4"/>
      <c r="K362" s="4"/>
      <c r="L362" s="4"/>
      <c r="M362" s="4"/>
      <c r="N362" s="4"/>
      <c r="O362" s="4"/>
      <c r="P362" s="4"/>
      <c r="Q362" s="4"/>
      <c r="R362" s="4"/>
      <c r="S362" s="342"/>
    </row>
    <row r="363" spans="1:19" ht="47.25" hidden="1" customHeight="1" x14ac:dyDescent="0.25">
      <c r="A363" s="321">
        <v>6.3779999999996999</v>
      </c>
      <c r="B363" s="91" t="s">
        <v>456</v>
      </c>
      <c r="C363" s="91" t="s">
        <v>1305</v>
      </c>
      <c r="D363" s="368" t="s">
        <v>551</v>
      </c>
      <c r="E363" s="219" t="s">
        <v>529</v>
      </c>
      <c r="F363" s="219">
        <v>44.57</v>
      </c>
      <c r="G363" s="232">
        <f t="shared" si="32"/>
        <v>0</v>
      </c>
      <c r="H363" s="29">
        <f t="shared" si="33"/>
        <v>0</v>
      </c>
      <c r="I363" s="313"/>
      <c r="J363" s="4"/>
      <c r="K363" s="4"/>
      <c r="L363" s="4"/>
      <c r="M363" s="4"/>
      <c r="N363" s="4"/>
      <c r="O363" s="4"/>
      <c r="P363" s="4"/>
      <c r="Q363" s="4"/>
      <c r="R363" s="4"/>
      <c r="S363" s="342"/>
    </row>
    <row r="364" spans="1:19" ht="47.25" hidden="1" customHeight="1" x14ac:dyDescent="0.25">
      <c r="A364" s="321">
        <v>6.3789999999996896</v>
      </c>
      <c r="B364" s="91" t="s">
        <v>457</v>
      </c>
      <c r="C364" s="91" t="s">
        <v>1306</v>
      </c>
      <c r="D364" s="368" t="s">
        <v>552</v>
      </c>
      <c r="E364" s="219" t="s">
        <v>529</v>
      </c>
      <c r="F364" s="219">
        <v>21.14</v>
      </c>
      <c r="G364" s="232">
        <f t="shared" si="32"/>
        <v>0</v>
      </c>
      <c r="H364" s="29">
        <f t="shared" si="33"/>
        <v>0</v>
      </c>
      <c r="I364" s="313"/>
      <c r="J364" s="4"/>
      <c r="K364" s="4"/>
      <c r="L364" s="4"/>
      <c r="M364" s="4"/>
      <c r="N364" s="4"/>
      <c r="O364" s="4"/>
      <c r="P364" s="4"/>
      <c r="Q364" s="4"/>
      <c r="R364" s="4"/>
      <c r="S364" s="342"/>
    </row>
    <row r="365" spans="1:19" ht="47.25" hidden="1" customHeight="1" x14ac:dyDescent="0.25">
      <c r="A365" s="321">
        <v>6.3799999999996801</v>
      </c>
      <c r="B365" s="91" t="s">
        <v>458</v>
      </c>
      <c r="C365" s="91" t="s">
        <v>1306</v>
      </c>
      <c r="D365" s="368" t="s">
        <v>553</v>
      </c>
      <c r="E365" s="219" t="s">
        <v>529</v>
      </c>
      <c r="F365" s="219">
        <v>21.84</v>
      </c>
      <c r="G365" s="232">
        <f t="shared" si="32"/>
        <v>0</v>
      </c>
      <c r="H365" s="29">
        <f t="shared" si="33"/>
        <v>0</v>
      </c>
      <c r="I365" s="313"/>
      <c r="J365" s="4"/>
      <c r="K365" s="4"/>
      <c r="L365" s="4"/>
      <c r="M365" s="4"/>
      <c r="N365" s="4"/>
      <c r="O365" s="4"/>
      <c r="P365" s="4"/>
      <c r="Q365" s="4"/>
      <c r="R365" s="4"/>
      <c r="S365" s="342"/>
    </row>
    <row r="366" spans="1:19" ht="47.25" hidden="1" customHeight="1" x14ac:dyDescent="0.25">
      <c r="A366" s="321">
        <v>6.3809999999996698</v>
      </c>
      <c r="B366" s="91" t="s">
        <v>459</v>
      </c>
      <c r="C366" s="91" t="s">
        <v>1306</v>
      </c>
      <c r="D366" s="368" t="s">
        <v>554</v>
      </c>
      <c r="E366" s="219" t="s">
        <v>529</v>
      </c>
      <c r="F366" s="219">
        <v>6.04</v>
      </c>
      <c r="G366" s="232">
        <f t="shared" si="32"/>
        <v>0</v>
      </c>
      <c r="H366" s="29">
        <f t="shared" si="33"/>
        <v>0</v>
      </c>
      <c r="I366" s="313"/>
      <c r="J366" s="4"/>
      <c r="K366" s="4"/>
      <c r="L366" s="4"/>
      <c r="M366" s="4"/>
      <c r="N366" s="4"/>
      <c r="O366" s="4"/>
      <c r="P366" s="4"/>
      <c r="Q366" s="4"/>
      <c r="R366" s="4"/>
      <c r="S366" s="342"/>
    </row>
    <row r="367" spans="1:19" ht="47.25" hidden="1" customHeight="1" x14ac:dyDescent="0.25">
      <c r="A367" s="321">
        <v>6.3819999999996604</v>
      </c>
      <c r="B367" s="91" t="s">
        <v>460</v>
      </c>
      <c r="C367" s="91" t="s">
        <v>1306</v>
      </c>
      <c r="D367" s="368" t="s">
        <v>555</v>
      </c>
      <c r="E367" s="219" t="s">
        <v>529</v>
      </c>
      <c r="F367" s="219">
        <v>9.7899999999999991</v>
      </c>
      <c r="G367" s="232">
        <f t="shared" si="32"/>
        <v>0</v>
      </c>
      <c r="H367" s="29">
        <f t="shared" si="33"/>
        <v>0</v>
      </c>
      <c r="I367" s="313"/>
      <c r="J367" s="4"/>
      <c r="K367" s="4"/>
      <c r="L367" s="4"/>
      <c r="M367" s="4"/>
      <c r="N367" s="4"/>
      <c r="O367" s="4"/>
      <c r="P367" s="4"/>
      <c r="Q367" s="4"/>
      <c r="R367" s="4"/>
      <c r="S367" s="342"/>
    </row>
    <row r="368" spans="1:19" ht="47.25" hidden="1" customHeight="1" x14ac:dyDescent="0.25">
      <c r="A368" s="321">
        <v>6.3829999999996501</v>
      </c>
      <c r="B368" s="91" t="s">
        <v>461</v>
      </c>
      <c r="C368" s="91" t="s">
        <v>1306</v>
      </c>
      <c r="D368" s="368" t="s">
        <v>556</v>
      </c>
      <c r="E368" s="219" t="s">
        <v>529</v>
      </c>
      <c r="F368" s="219">
        <v>14.27</v>
      </c>
      <c r="G368" s="232">
        <f t="shared" si="32"/>
        <v>0</v>
      </c>
      <c r="H368" s="29">
        <f t="shared" si="33"/>
        <v>0</v>
      </c>
      <c r="I368" s="313"/>
      <c r="J368" s="4"/>
      <c r="K368" s="4"/>
      <c r="L368" s="4"/>
      <c r="M368" s="4"/>
      <c r="N368" s="4"/>
      <c r="O368" s="4"/>
      <c r="P368" s="4"/>
      <c r="Q368" s="4"/>
      <c r="R368" s="4"/>
      <c r="S368" s="342"/>
    </row>
    <row r="369" spans="1:61" ht="47.25" hidden="1" customHeight="1" x14ac:dyDescent="0.25">
      <c r="A369" s="321">
        <v>6.3839999999996397</v>
      </c>
      <c r="B369" s="91" t="s">
        <v>462</v>
      </c>
      <c r="C369" s="91" t="s">
        <v>1306</v>
      </c>
      <c r="D369" s="368" t="s">
        <v>557</v>
      </c>
      <c r="E369" s="219" t="s">
        <v>529</v>
      </c>
      <c r="F369" s="219">
        <v>17.39</v>
      </c>
      <c r="G369" s="232">
        <f t="shared" si="32"/>
        <v>0</v>
      </c>
      <c r="H369" s="29">
        <f t="shared" si="33"/>
        <v>0</v>
      </c>
      <c r="I369" s="313"/>
      <c r="J369" s="4"/>
      <c r="K369" s="4"/>
      <c r="L369" s="4"/>
      <c r="M369" s="4"/>
      <c r="N369" s="4"/>
      <c r="O369" s="4"/>
      <c r="P369" s="4"/>
      <c r="Q369" s="4"/>
      <c r="R369" s="4"/>
      <c r="S369" s="342"/>
    </row>
    <row r="370" spans="1:61" ht="47.25" hidden="1" customHeight="1" x14ac:dyDescent="0.25">
      <c r="A370" s="321">
        <v>6.3849999999996303</v>
      </c>
      <c r="B370" s="91" t="s">
        <v>463</v>
      </c>
      <c r="C370" s="91" t="s">
        <v>1306</v>
      </c>
      <c r="D370" s="368" t="s">
        <v>558</v>
      </c>
      <c r="E370" s="219" t="s">
        <v>529</v>
      </c>
      <c r="F370" s="219">
        <v>10.039999999999999</v>
      </c>
      <c r="G370" s="232">
        <f t="shared" si="32"/>
        <v>0</v>
      </c>
      <c r="H370" s="29">
        <f t="shared" si="33"/>
        <v>0</v>
      </c>
      <c r="I370" s="313"/>
      <c r="J370" s="4"/>
      <c r="K370" s="4"/>
      <c r="L370" s="4"/>
      <c r="M370" s="4"/>
      <c r="N370" s="4"/>
      <c r="O370" s="4"/>
      <c r="P370" s="4"/>
      <c r="Q370" s="4"/>
      <c r="R370" s="4"/>
      <c r="S370" s="342"/>
    </row>
    <row r="371" spans="1:61" ht="47.25" hidden="1" customHeight="1" x14ac:dyDescent="0.25">
      <c r="A371" s="321">
        <v>6.38599999999962</v>
      </c>
      <c r="B371" s="91" t="s">
        <v>464</v>
      </c>
      <c r="C371" s="91" t="s">
        <v>1306</v>
      </c>
      <c r="D371" s="368" t="s">
        <v>559</v>
      </c>
      <c r="E371" s="219" t="s">
        <v>529</v>
      </c>
      <c r="F371" s="219">
        <v>21.65</v>
      </c>
      <c r="G371" s="232">
        <f t="shared" si="32"/>
        <v>0</v>
      </c>
      <c r="H371" s="29">
        <f t="shared" si="33"/>
        <v>0</v>
      </c>
      <c r="I371" s="313"/>
      <c r="J371" s="4"/>
      <c r="K371" s="4"/>
      <c r="L371" s="4"/>
      <c r="M371" s="4"/>
      <c r="N371" s="4"/>
      <c r="O371" s="4"/>
      <c r="P371" s="4"/>
      <c r="Q371" s="4"/>
      <c r="R371" s="4"/>
      <c r="S371" s="342"/>
    </row>
    <row r="372" spans="1:61" ht="47.25" hidden="1" customHeight="1" x14ac:dyDescent="0.25">
      <c r="A372" s="321">
        <v>6.3869999999996097</v>
      </c>
      <c r="B372" s="91" t="s">
        <v>2949</v>
      </c>
      <c r="C372" s="91" t="s">
        <v>2948</v>
      </c>
      <c r="D372" s="368" t="s">
        <v>2961</v>
      </c>
      <c r="E372" s="219" t="s">
        <v>529</v>
      </c>
      <c r="F372" s="219">
        <v>33.99</v>
      </c>
      <c r="G372" s="232">
        <f t="shared" si="32"/>
        <v>0</v>
      </c>
      <c r="H372" s="29">
        <f t="shared" si="33"/>
        <v>0</v>
      </c>
      <c r="I372" s="313"/>
      <c r="J372" s="4"/>
      <c r="K372" s="4"/>
      <c r="L372" s="4"/>
      <c r="M372" s="4"/>
      <c r="N372" s="4"/>
      <c r="O372" s="4"/>
      <c r="P372" s="4"/>
      <c r="Q372" s="4"/>
      <c r="R372" s="4"/>
      <c r="S372" s="342"/>
    </row>
    <row r="373" spans="1:61" ht="47.25" hidden="1" customHeight="1" x14ac:dyDescent="0.25">
      <c r="A373" s="321">
        <v>6.3879999999996002</v>
      </c>
      <c r="B373" s="91" t="s">
        <v>2950</v>
      </c>
      <c r="C373" s="91" t="s">
        <v>2948</v>
      </c>
      <c r="D373" s="368" t="s">
        <v>2962</v>
      </c>
      <c r="E373" s="219" t="s">
        <v>529</v>
      </c>
      <c r="F373" s="219">
        <v>24.43</v>
      </c>
      <c r="G373" s="232">
        <f t="shared" si="32"/>
        <v>0</v>
      </c>
      <c r="H373" s="29">
        <f t="shared" si="33"/>
        <v>0</v>
      </c>
      <c r="I373" s="313"/>
      <c r="J373" s="4"/>
      <c r="K373" s="4"/>
      <c r="L373" s="4"/>
      <c r="M373" s="4"/>
      <c r="N373" s="4"/>
      <c r="O373" s="4"/>
      <c r="P373" s="4"/>
      <c r="Q373" s="4"/>
      <c r="R373" s="4"/>
      <c r="S373" s="342"/>
    </row>
    <row r="374" spans="1:61" ht="47.25" hidden="1" customHeight="1" x14ac:dyDescent="0.25">
      <c r="A374" s="321">
        <v>6.3889999999995899</v>
      </c>
      <c r="B374" s="91" t="s">
        <v>2951</v>
      </c>
      <c r="C374" s="91" t="s">
        <v>2948</v>
      </c>
      <c r="D374" s="368" t="s">
        <v>2963</v>
      </c>
      <c r="E374" s="219" t="s">
        <v>529</v>
      </c>
      <c r="F374" s="219">
        <v>28.64</v>
      </c>
      <c r="G374" s="232">
        <f t="shared" si="32"/>
        <v>0</v>
      </c>
      <c r="H374" s="29">
        <f t="shared" si="33"/>
        <v>0</v>
      </c>
      <c r="I374" s="313"/>
      <c r="J374" s="4"/>
      <c r="K374" s="4"/>
      <c r="L374" s="4"/>
      <c r="M374" s="4"/>
      <c r="N374" s="4"/>
      <c r="O374" s="4"/>
      <c r="P374" s="4"/>
      <c r="Q374" s="4"/>
      <c r="R374" s="4"/>
      <c r="S374" s="342"/>
    </row>
    <row r="375" spans="1:61" ht="47.25" hidden="1" customHeight="1" x14ac:dyDescent="0.25">
      <c r="A375" s="321">
        <v>6.3899999999995796</v>
      </c>
      <c r="B375" s="91" t="s">
        <v>2952</v>
      </c>
      <c r="C375" s="91" t="s">
        <v>2948</v>
      </c>
      <c r="D375" s="368" t="s">
        <v>2964</v>
      </c>
      <c r="E375" s="219" t="s">
        <v>528</v>
      </c>
      <c r="F375" s="219">
        <v>115.26</v>
      </c>
      <c r="G375" s="232">
        <f t="shared" si="32"/>
        <v>0</v>
      </c>
      <c r="H375" s="29">
        <f t="shared" si="33"/>
        <v>0</v>
      </c>
      <c r="I375" s="313"/>
      <c r="J375" s="4"/>
      <c r="K375" s="4"/>
      <c r="L375" s="4"/>
      <c r="M375" s="4"/>
      <c r="N375" s="4"/>
      <c r="O375" s="4"/>
      <c r="P375" s="4"/>
      <c r="Q375" s="4"/>
      <c r="R375" s="4"/>
      <c r="S375" s="342"/>
    </row>
    <row r="376" spans="1:61" ht="47.25" hidden="1" customHeight="1" x14ac:dyDescent="0.25">
      <c r="A376" s="321">
        <v>6.3909999999995701</v>
      </c>
      <c r="B376" s="91" t="s">
        <v>2953</v>
      </c>
      <c r="C376" s="91" t="s">
        <v>2948</v>
      </c>
      <c r="D376" s="368" t="s">
        <v>2965</v>
      </c>
      <c r="E376" s="219" t="s">
        <v>529</v>
      </c>
      <c r="F376" s="219">
        <v>26.77</v>
      </c>
      <c r="G376" s="232">
        <f t="shared" si="32"/>
        <v>0</v>
      </c>
      <c r="H376" s="29">
        <f t="shared" si="33"/>
        <v>0</v>
      </c>
      <c r="I376" s="313"/>
      <c r="J376" s="4"/>
      <c r="K376" s="4"/>
      <c r="L376" s="4"/>
      <c r="M376" s="4"/>
      <c r="N376" s="4"/>
      <c r="O376" s="4"/>
      <c r="P376" s="4"/>
      <c r="Q376" s="4"/>
      <c r="R376" s="4"/>
      <c r="S376" s="342"/>
    </row>
    <row r="377" spans="1:61" ht="47.25" hidden="1" customHeight="1" x14ac:dyDescent="0.25">
      <c r="A377" s="321">
        <v>6.3919999999995598</v>
      </c>
      <c r="B377" s="91" t="s">
        <v>2954</v>
      </c>
      <c r="C377" s="91" t="s">
        <v>2948</v>
      </c>
      <c r="D377" s="368" t="s">
        <v>2966</v>
      </c>
      <c r="E377" s="219" t="s">
        <v>529</v>
      </c>
      <c r="F377" s="219">
        <v>31.99</v>
      </c>
      <c r="G377" s="232">
        <f t="shared" si="32"/>
        <v>0</v>
      </c>
      <c r="H377" s="29">
        <f t="shared" si="33"/>
        <v>0</v>
      </c>
      <c r="I377" s="313"/>
      <c r="J377" s="4"/>
      <c r="K377" s="4"/>
      <c r="L377" s="4"/>
      <c r="M377" s="4"/>
      <c r="N377" s="4"/>
      <c r="O377" s="4"/>
      <c r="P377" s="4"/>
      <c r="Q377" s="4"/>
      <c r="R377" s="4"/>
      <c r="S377" s="342"/>
    </row>
    <row r="378" spans="1:61" ht="47.25" hidden="1" customHeight="1" x14ac:dyDescent="0.25">
      <c r="A378" s="321">
        <v>6.3929999999995504</v>
      </c>
      <c r="B378" s="91" t="s">
        <v>2955</v>
      </c>
      <c r="C378" s="91" t="s">
        <v>2948</v>
      </c>
      <c r="D378" s="368" t="s">
        <v>2967</v>
      </c>
      <c r="E378" s="219" t="s">
        <v>528</v>
      </c>
      <c r="F378" s="219">
        <v>129.01</v>
      </c>
      <c r="G378" s="232">
        <f t="shared" si="32"/>
        <v>0</v>
      </c>
      <c r="H378" s="29">
        <f t="shared" si="33"/>
        <v>0</v>
      </c>
      <c r="I378" s="313"/>
      <c r="J378" s="4"/>
      <c r="K378" s="4"/>
      <c r="L378" s="4"/>
      <c r="M378" s="4"/>
      <c r="N378" s="4"/>
      <c r="O378" s="4"/>
      <c r="P378" s="4"/>
      <c r="Q378" s="4"/>
      <c r="R378" s="4"/>
      <c r="S378" s="342"/>
    </row>
    <row r="379" spans="1:61" ht="47.25" hidden="1" customHeight="1" x14ac:dyDescent="0.25">
      <c r="A379" s="321">
        <v>6.3939999999995498</v>
      </c>
      <c r="B379" s="91" t="s">
        <v>2956</v>
      </c>
      <c r="C379" s="91" t="s">
        <v>2948</v>
      </c>
      <c r="D379" s="368" t="s">
        <v>2968</v>
      </c>
      <c r="E379" s="219" t="s">
        <v>529</v>
      </c>
      <c r="F379" s="219">
        <v>56.04</v>
      </c>
      <c r="G379" s="232">
        <f t="shared" si="32"/>
        <v>0</v>
      </c>
      <c r="H379" s="29">
        <f t="shared" si="33"/>
        <v>0</v>
      </c>
      <c r="I379" s="313"/>
      <c r="J379" s="4"/>
      <c r="K379" s="4"/>
      <c r="L379" s="4"/>
      <c r="M379" s="4"/>
      <c r="N379" s="4"/>
      <c r="O379" s="4"/>
      <c r="P379" s="4"/>
      <c r="Q379" s="4"/>
      <c r="R379" s="4"/>
      <c r="S379" s="342"/>
    </row>
    <row r="380" spans="1:61" ht="120" hidden="1" x14ac:dyDescent="0.25">
      <c r="A380" s="321">
        <v>6.3949999999995404</v>
      </c>
      <c r="B380" s="91" t="s">
        <v>2957</v>
      </c>
      <c r="C380" s="91" t="s">
        <v>2948</v>
      </c>
      <c r="D380" s="368" t="s">
        <v>2969</v>
      </c>
      <c r="E380" s="219" t="s">
        <v>529</v>
      </c>
      <c r="F380" s="219">
        <v>68.400000000000006</v>
      </c>
      <c r="G380" s="232">
        <f t="shared" si="32"/>
        <v>0</v>
      </c>
      <c r="H380" s="29">
        <f t="shared" si="33"/>
        <v>0</v>
      </c>
      <c r="I380" s="313"/>
      <c r="J380" s="4"/>
      <c r="K380" s="4"/>
      <c r="L380" s="4"/>
      <c r="M380" s="4"/>
      <c r="N380" s="4"/>
      <c r="O380" s="4"/>
      <c r="P380" s="4"/>
      <c r="Q380" s="4"/>
      <c r="R380" s="4"/>
      <c r="S380" s="342"/>
    </row>
    <row r="381" spans="1:61" ht="90" hidden="1" x14ac:dyDescent="0.25">
      <c r="A381" s="321">
        <v>6.3959999999995301</v>
      </c>
      <c r="B381" s="91" t="s">
        <v>2958</v>
      </c>
      <c r="C381" s="91" t="s">
        <v>2948</v>
      </c>
      <c r="D381" s="368" t="s">
        <v>2970</v>
      </c>
      <c r="E381" s="219" t="s">
        <v>529</v>
      </c>
      <c r="F381" s="219">
        <v>70.2</v>
      </c>
      <c r="G381" s="232">
        <f t="shared" si="32"/>
        <v>0</v>
      </c>
      <c r="H381" s="29">
        <f t="shared" si="33"/>
        <v>0</v>
      </c>
      <c r="I381" s="313"/>
      <c r="J381" s="4"/>
      <c r="K381" s="4"/>
      <c r="L381" s="4"/>
      <c r="M381" s="4"/>
      <c r="N381" s="4"/>
      <c r="O381" s="4"/>
      <c r="P381" s="4"/>
      <c r="Q381" s="4"/>
      <c r="R381" s="4"/>
      <c r="S381" s="342"/>
    </row>
    <row r="382" spans="1:61" ht="47.25" hidden="1" customHeight="1" x14ac:dyDescent="0.25">
      <c r="A382" s="321">
        <v>6.3969999999995197</v>
      </c>
      <c r="B382" s="91" t="s">
        <v>2959</v>
      </c>
      <c r="C382" s="91" t="s">
        <v>2948</v>
      </c>
      <c r="D382" s="368" t="s">
        <v>2971</v>
      </c>
      <c r="E382" s="219" t="s">
        <v>529</v>
      </c>
      <c r="F382" s="219">
        <v>93.51</v>
      </c>
      <c r="G382" s="232">
        <f t="shared" si="32"/>
        <v>0</v>
      </c>
      <c r="H382" s="29">
        <f t="shared" si="33"/>
        <v>0</v>
      </c>
      <c r="I382" s="313"/>
      <c r="J382" s="4"/>
      <c r="K382" s="4"/>
      <c r="L382" s="4"/>
      <c r="M382" s="4"/>
      <c r="N382" s="4"/>
      <c r="O382" s="4"/>
      <c r="P382" s="4"/>
      <c r="Q382" s="4"/>
      <c r="R382" s="4"/>
      <c r="S382" s="342"/>
    </row>
    <row r="383" spans="1:61" ht="47.25" hidden="1" customHeight="1" x14ac:dyDescent="0.25">
      <c r="A383" s="321">
        <v>6.3979999999995103</v>
      </c>
      <c r="B383" s="91" t="s">
        <v>2960</v>
      </c>
      <c r="C383" s="91" t="s">
        <v>2948</v>
      </c>
      <c r="D383" s="368" t="s">
        <v>2972</v>
      </c>
      <c r="E383" s="219" t="s">
        <v>529</v>
      </c>
      <c r="F383" s="219">
        <v>92.62</v>
      </c>
      <c r="G383" s="232">
        <f t="shared" si="32"/>
        <v>0</v>
      </c>
      <c r="H383" s="29">
        <f t="shared" si="33"/>
        <v>0</v>
      </c>
      <c r="I383" s="313"/>
      <c r="J383" s="4"/>
      <c r="K383" s="4"/>
      <c r="L383" s="4"/>
      <c r="M383" s="4"/>
      <c r="N383" s="4"/>
      <c r="O383" s="4"/>
      <c r="P383" s="4"/>
      <c r="Q383" s="4"/>
      <c r="R383" s="4"/>
      <c r="S383" s="342"/>
    </row>
    <row r="384" spans="1:61" s="303" customFormat="1" ht="18.75" customHeight="1" x14ac:dyDescent="0.25">
      <c r="A384" s="297"/>
      <c r="B384" s="297"/>
      <c r="C384" s="296" t="s">
        <v>654</v>
      </c>
      <c r="D384" s="297"/>
      <c r="E384" s="298"/>
      <c r="F384" s="299"/>
      <c r="G384" s="300"/>
      <c r="H384" s="301"/>
      <c r="I384" s="311"/>
      <c r="J384" s="302"/>
      <c r="K384" s="302"/>
      <c r="L384" s="302"/>
      <c r="M384" s="302"/>
      <c r="N384" s="302"/>
      <c r="O384" s="302"/>
      <c r="P384" s="302"/>
      <c r="Q384" s="302"/>
      <c r="R384" s="302"/>
      <c r="S384" s="394"/>
      <c r="T384" s="9"/>
      <c r="U384" s="9"/>
      <c r="V384" s="9"/>
      <c r="W384" s="9"/>
      <c r="X384" s="9"/>
      <c r="Y384" s="9"/>
      <c r="Z384" s="9"/>
      <c r="AA384" s="9"/>
      <c r="AB384" s="9"/>
      <c r="AC384" s="9"/>
      <c r="AD384" s="9"/>
      <c r="AE384" s="9"/>
      <c r="AF384" s="9"/>
      <c r="AG384" s="9"/>
      <c r="AH384" s="9"/>
      <c r="AI384" s="9"/>
      <c r="AJ384" s="9"/>
      <c r="AK384" s="9"/>
      <c r="AL384" s="9"/>
      <c r="AM384" s="9"/>
      <c r="AN384" s="9"/>
      <c r="AO384" s="9"/>
      <c r="AP384" s="9"/>
      <c r="AQ384" s="9"/>
      <c r="AR384" s="9"/>
      <c r="AS384" s="9"/>
      <c r="AT384" s="9"/>
      <c r="AU384" s="9"/>
      <c r="AV384" s="9"/>
      <c r="AW384" s="9"/>
      <c r="AX384" s="9"/>
      <c r="AY384" s="9"/>
      <c r="AZ384" s="9"/>
      <c r="BA384" s="9"/>
      <c r="BB384" s="9"/>
      <c r="BC384" s="9"/>
      <c r="BD384" s="9"/>
      <c r="BE384" s="9"/>
      <c r="BF384" s="9"/>
      <c r="BG384" s="9"/>
      <c r="BH384" s="9"/>
      <c r="BI384" s="9"/>
    </row>
    <row r="385" spans="1:61" s="383" customFormat="1" ht="64.5" customHeight="1" x14ac:dyDescent="0.25">
      <c r="A385" s="387">
        <v>6.399</v>
      </c>
      <c r="B385" s="25" t="s">
        <v>3921</v>
      </c>
      <c r="C385" s="369" t="s">
        <v>1978</v>
      </c>
      <c r="D385" s="230" t="s">
        <v>4008</v>
      </c>
      <c r="E385" s="25" t="s">
        <v>3908</v>
      </c>
      <c r="F385" s="231">
        <v>0</v>
      </c>
      <c r="G385" s="232">
        <f>SUM(J385:S385)</f>
        <v>0</v>
      </c>
      <c r="H385" s="231">
        <v>500</v>
      </c>
      <c r="I385" s="381"/>
      <c r="J385" s="381"/>
      <c r="K385" s="381"/>
      <c r="L385" s="381"/>
      <c r="M385" s="381"/>
      <c r="N385" s="381"/>
      <c r="O385" s="381"/>
      <c r="P385" s="381"/>
      <c r="Q385" s="381"/>
      <c r="R385" s="381"/>
      <c r="S385" s="392"/>
      <c r="T385" s="382"/>
      <c r="U385" s="382"/>
      <c r="V385" s="382"/>
      <c r="W385" s="382"/>
      <c r="X385" s="382"/>
      <c r="Y385" s="382"/>
      <c r="Z385" s="382"/>
      <c r="AA385" s="382"/>
      <c r="AB385" s="382"/>
      <c r="AC385" s="382"/>
      <c r="AD385" s="382"/>
      <c r="AE385" s="382"/>
      <c r="AF385" s="382"/>
      <c r="AG385" s="382"/>
      <c r="AH385" s="382"/>
      <c r="AI385" s="382"/>
      <c r="AJ385" s="382"/>
      <c r="AK385" s="382"/>
      <c r="AL385" s="382"/>
      <c r="AM385" s="382"/>
      <c r="AN385" s="382"/>
      <c r="AO385" s="382"/>
      <c r="AP385" s="382"/>
      <c r="AQ385" s="382"/>
      <c r="AR385" s="382"/>
      <c r="AS385" s="382"/>
      <c r="AT385" s="382"/>
      <c r="AU385" s="382"/>
      <c r="AV385" s="382"/>
      <c r="AW385" s="382"/>
      <c r="AX385" s="382"/>
      <c r="AY385" s="382"/>
      <c r="AZ385" s="382"/>
      <c r="BA385" s="382"/>
      <c r="BB385" s="382"/>
      <c r="BC385" s="382"/>
      <c r="BD385" s="382"/>
      <c r="BE385" s="382"/>
      <c r="BF385" s="382"/>
      <c r="BG385" s="382"/>
      <c r="BH385" s="382"/>
      <c r="BI385" s="382"/>
    </row>
    <row r="386" spans="1:61" s="383" customFormat="1" ht="75" hidden="1" x14ac:dyDescent="0.25">
      <c r="A386" s="387">
        <v>6.34</v>
      </c>
      <c r="B386" s="25" t="s">
        <v>3921</v>
      </c>
      <c r="C386" s="369" t="s">
        <v>4009</v>
      </c>
      <c r="D386" s="69" t="s">
        <v>4010</v>
      </c>
      <c r="E386" s="25" t="s">
        <v>3908</v>
      </c>
      <c r="F386" s="231">
        <v>5000</v>
      </c>
      <c r="G386" s="232">
        <v>0</v>
      </c>
      <c r="H386" s="231">
        <v>5000</v>
      </c>
      <c r="I386" s="313" t="s">
        <v>4013</v>
      </c>
      <c r="J386" s="381"/>
      <c r="K386" s="381"/>
      <c r="L386" s="381"/>
      <c r="M386" s="381"/>
      <c r="N386" s="381"/>
      <c r="O386" s="381"/>
      <c r="P386" s="381"/>
      <c r="Q386" s="381"/>
      <c r="R386" s="381"/>
      <c r="S386" s="392"/>
      <c r="T386" s="382"/>
      <c r="U386" s="382"/>
      <c r="V386" s="382"/>
      <c r="W386" s="382"/>
      <c r="X386" s="382"/>
      <c r="Y386" s="382"/>
      <c r="Z386" s="382"/>
      <c r="AA386" s="382"/>
      <c r="AB386" s="382"/>
      <c r="AC386" s="382"/>
      <c r="AD386" s="382"/>
      <c r="AE386" s="382"/>
      <c r="AF386" s="382"/>
      <c r="AG386" s="382"/>
      <c r="AH386" s="382"/>
      <c r="AI386" s="382"/>
      <c r="AJ386" s="382"/>
      <c r="AK386" s="382"/>
      <c r="AL386" s="382"/>
      <c r="AM386" s="382"/>
      <c r="AN386" s="382"/>
      <c r="AO386" s="382"/>
      <c r="AP386" s="382"/>
      <c r="AQ386" s="382"/>
      <c r="AR386" s="382"/>
      <c r="AS386" s="382"/>
      <c r="AT386" s="382"/>
      <c r="AU386" s="382"/>
      <c r="AV386" s="382"/>
      <c r="AW386" s="382"/>
      <c r="AX386" s="382"/>
      <c r="AY386" s="382"/>
      <c r="AZ386" s="382"/>
      <c r="BA386" s="382"/>
      <c r="BB386" s="382"/>
      <c r="BC386" s="382"/>
      <c r="BD386" s="382"/>
      <c r="BE386" s="382"/>
      <c r="BF386" s="382"/>
      <c r="BG386" s="382"/>
      <c r="BH386" s="382"/>
      <c r="BI386" s="382"/>
    </row>
    <row r="387" spans="1:61" s="89" customFormat="1" ht="90" hidden="1" x14ac:dyDescent="0.25">
      <c r="A387" s="321">
        <v>6.3410000000000002</v>
      </c>
      <c r="B387" s="25" t="s">
        <v>3921</v>
      </c>
      <c r="C387" s="70" t="s">
        <v>4011</v>
      </c>
      <c r="D387" s="69" t="s">
        <v>3996</v>
      </c>
      <c r="E387" s="25" t="s">
        <v>3908</v>
      </c>
      <c r="F387" s="29">
        <v>8000</v>
      </c>
      <c r="G387" s="31">
        <f t="shared" ref="G387" si="34">SUM(J387:S387)</f>
        <v>0</v>
      </c>
      <c r="H387" s="29">
        <v>8000</v>
      </c>
      <c r="I387" s="313" t="s">
        <v>4013</v>
      </c>
      <c r="J387" s="4"/>
      <c r="K387" s="4"/>
      <c r="L387" s="4"/>
      <c r="M387" s="4"/>
      <c r="N387" s="4"/>
      <c r="O387" s="4"/>
      <c r="P387" s="4"/>
      <c r="Q387" s="4"/>
      <c r="R387" s="4"/>
      <c r="S387" s="342"/>
      <c r="T387" s="80"/>
      <c r="U387" s="80"/>
      <c r="V387" s="80"/>
      <c r="W387" s="80"/>
      <c r="X387" s="80"/>
      <c r="Y387" s="80"/>
      <c r="Z387" s="80"/>
      <c r="AA387" s="80"/>
      <c r="AB387" s="80"/>
      <c r="AC387" s="80"/>
      <c r="AD387" s="80"/>
      <c r="AE387" s="80"/>
      <c r="AF387" s="80"/>
      <c r="AG387" s="80"/>
      <c r="AH387" s="80"/>
      <c r="AI387" s="80"/>
      <c r="AJ387" s="80"/>
      <c r="AK387" s="80"/>
      <c r="AL387" s="80"/>
      <c r="AM387" s="80"/>
      <c r="AN387" s="80"/>
      <c r="AO387" s="80"/>
      <c r="AP387" s="80"/>
      <c r="AQ387" s="80"/>
      <c r="AR387" s="80"/>
      <c r="AS387" s="80"/>
      <c r="AT387" s="80"/>
      <c r="AU387" s="80"/>
      <c r="AV387" s="80"/>
      <c r="AW387" s="80"/>
      <c r="AX387" s="80"/>
      <c r="AY387" s="80"/>
      <c r="AZ387" s="80"/>
      <c r="BA387" s="80"/>
      <c r="BB387" s="80"/>
      <c r="BC387" s="80"/>
      <c r="BD387" s="80"/>
      <c r="BE387" s="80"/>
      <c r="BF387" s="80"/>
      <c r="BG387" s="80"/>
      <c r="BH387" s="80"/>
      <c r="BI387" s="80"/>
    </row>
    <row r="388" spans="1:61" s="89" customFormat="1" ht="60" hidden="1" x14ac:dyDescent="0.25">
      <c r="A388" s="321">
        <v>6.3419999999999996</v>
      </c>
      <c r="B388" s="25" t="s">
        <v>3921</v>
      </c>
      <c r="C388" s="70" t="s">
        <v>3999</v>
      </c>
      <c r="D388" s="69" t="s">
        <v>4012</v>
      </c>
      <c r="E388" s="25" t="s">
        <v>3908</v>
      </c>
      <c r="F388" s="29">
        <v>30000</v>
      </c>
      <c r="G388" s="31">
        <v>0</v>
      </c>
      <c r="H388" s="29">
        <v>30000</v>
      </c>
      <c r="I388" s="313" t="s">
        <v>4013</v>
      </c>
      <c r="J388" s="4"/>
      <c r="K388" s="4"/>
      <c r="L388" s="4"/>
      <c r="M388" s="4"/>
      <c r="N388" s="4"/>
      <c r="O388" s="4"/>
      <c r="P388" s="4"/>
      <c r="Q388" s="4"/>
      <c r="R388" s="4"/>
      <c r="S388" s="342"/>
      <c r="T388" s="80"/>
      <c r="U388" s="80"/>
      <c r="V388" s="80"/>
      <c r="W388" s="80"/>
      <c r="X388" s="80"/>
      <c r="Y388" s="80"/>
      <c r="Z388" s="80"/>
      <c r="AA388" s="80"/>
      <c r="AB388" s="80"/>
      <c r="AC388" s="80"/>
      <c r="AD388" s="80"/>
      <c r="AE388" s="80"/>
      <c r="AF388" s="80"/>
      <c r="AG388" s="80"/>
      <c r="AH388" s="80"/>
      <c r="AI388" s="80"/>
      <c r="AJ388" s="80"/>
      <c r="AK388" s="80"/>
      <c r="AL388" s="80"/>
      <c r="AM388" s="80"/>
      <c r="AN388" s="80"/>
      <c r="AO388" s="80"/>
      <c r="AP388" s="80"/>
      <c r="AQ388" s="80"/>
      <c r="AR388" s="80"/>
      <c r="AS388" s="80"/>
      <c r="AT388" s="80"/>
      <c r="AU388" s="80"/>
      <c r="AV388" s="80"/>
      <c r="AW388" s="80"/>
      <c r="AX388" s="80"/>
      <c r="AY388" s="80"/>
      <c r="AZ388" s="80"/>
      <c r="BA388" s="80"/>
      <c r="BB388" s="80"/>
      <c r="BC388" s="80"/>
      <c r="BD388" s="80"/>
      <c r="BE388" s="80"/>
      <c r="BF388" s="80"/>
      <c r="BG388" s="80"/>
      <c r="BH388" s="80"/>
      <c r="BI388" s="80"/>
    </row>
    <row r="389" spans="1:61" s="89" customFormat="1" ht="29.25" hidden="1" customHeight="1" x14ac:dyDescent="0.25">
      <c r="A389" s="321">
        <v>6.343</v>
      </c>
      <c r="B389" s="25" t="s">
        <v>3921</v>
      </c>
      <c r="C389" s="25"/>
      <c r="D389" s="69" t="s">
        <v>3032</v>
      </c>
      <c r="E389" s="25" t="s">
        <v>3908</v>
      </c>
      <c r="F389" s="29"/>
      <c r="G389" s="31">
        <f t="shared" ref="G389:G390" si="35">SUM(J389:S389)</f>
        <v>0</v>
      </c>
      <c r="H389" s="29">
        <f t="shared" ref="H389:H390" si="36">F389*G389</f>
        <v>0</v>
      </c>
      <c r="I389" s="313"/>
      <c r="J389" s="4"/>
      <c r="K389" s="4"/>
      <c r="L389" s="4"/>
      <c r="M389" s="4"/>
      <c r="N389" s="4"/>
      <c r="O389" s="4"/>
      <c r="P389" s="4"/>
      <c r="Q389" s="4"/>
      <c r="R389" s="4"/>
      <c r="S389" s="342"/>
      <c r="T389" s="80"/>
      <c r="U389" s="80"/>
      <c r="V389" s="80"/>
      <c r="W389" s="80"/>
      <c r="X389" s="80"/>
      <c r="Y389" s="80"/>
      <c r="Z389" s="80"/>
      <c r="AA389" s="80"/>
      <c r="AB389" s="80"/>
      <c r="AC389" s="80"/>
      <c r="AD389" s="80"/>
      <c r="AE389" s="80"/>
      <c r="AF389" s="80"/>
      <c r="AG389" s="80"/>
      <c r="AH389" s="80"/>
      <c r="AI389" s="80"/>
      <c r="AJ389" s="80"/>
      <c r="AK389" s="80"/>
      <c r="AL389" s="80"/>
      <c r="AM389" s="80"/>
      <c r="AN389" s="80"/>
      <c r="AO389" s="80"/>
      <c r="AP389" s="80"/>
      <c r="AQ389" s="80"/>
      <c r="AR389" s="80"/>
      <c r="AS389" s="80"/>
      <c r="AT389" s="80"/>
      <c r="AU389" s="80"/>
      <c r="AV389" s="80"/>
      <c r="AW389" s="80"/>
      <c r="AX389" s="80"/>
      <c r="AY389" s="80"/>
      <c r="AZ389" s="80"/>
      <c r="BA389" s="80"/>
      <c r="BB389" s="80"/>
      <c r="BC389" s="80"/>
      <c r="BD389" s="80"/>
      <c r="BE389" s="80"/>
      <c r="BF389" s="80"/>
      <c r="BG389" s="80"/>
      <c r="BH389" s="80"/>
      <c r="BI389" s="80"/>
    </row>
    <row r="390" spans="1:61" s="89" customFormat="1" ht="29.25" hidden="1" customHeight="1" x14ac:dyDescent="0.25">
      <c r="A390" s="321">
        <v>6.3440000000000003</v>
      </c>
      <c r="B390" s="25" t="s">
        <v>3921</v>
      </c>
      <c r="C390" s="25"/>
      <c r="D390" s="69" t="s">
        <v>3032</v>
      </c>
      <c r="E390" s="25" t="s">
        <v>3908</v>
      </c>
      <c r="F390" s="29"/>
      <c r="G390" s="31">
        <f t="shared" si="35"/>
        <v>0</v>
      </c>
      <c r="H390" s="29">
        <f t="shared" si="36"/>
        <v>0</v>
      </c>
      <c r="I390" s="313"/>
      <c r="J390" s="4"/>
      <c r="K390" s="4"/>
      <c r="L390" s="4"/>
      <c r="M390" s="4"/>
      <c r="N390" s="4"/>
      <c r="O390" s="4"/>
      <c r="P390" s="4"/>
      <c r="Q390" s="4"/>
      <c r="R390" s="4"/>
      <c r="S390" s="342"/>
      <c r="T390" s="80"/>
      <c r="U390" s="80"/>
      <c r="V390" s="80"/>
      <c r="W390" s="80"/>
      <c r="X390" s="80"/>
      <c r="Y390" s="80"/>
      <c r="Z390" s="80"/>
      <c r="AA390" s="80"/>
      <c r="AB390" s="80"/>
      <c r="AC390" s="80"/>
      <c r="AD390" s="80"/>
      <c r="AE390" s="80"/>
      <c r="AF390" s="80"/>
      <c r="AG390" s="80"/>
      <c r="AH390" s="80"/>
      <c r="AI390" s="80"/>
      <c r="AJ390" s="80"/>
      <c r="AK390" s="80"/>
      <c r="AL390" s="80"/>
      <c r="AM390" s="80"/>
      <c r="AN390" s="80"/>
      <c r="AO390" s="80"/>
      <c r="AP390" s="80"/>
      <c r="AQ390" s="80"/>
      <c r="AR390" s="80"/>
      <c r="AS390" s="80"/>
      <c r="AT390" s="80"/>
      <c r="AU390" s="80"/>
      <c r="AV390" s="80"/>
      <c r="AW390" s="80"/>
      <c r="AX390" s="80"/>
      <c r="AY390" s="80"/>
      <c r="AZ390" s="80"/>
      <c r="BA390" s="80"/>
      <c r="BB390" s="80"/>
      <c r="BC390" s="80"/>
      <c r="BD390" s="80"/>
      <c r="BE390" s="80"/>
      <c r="BF390" s="80"/>
      <c r="BG390" s="80"/>
      <c r="BH390" s="80"/>
      <c r="BI390" s="80"/>
    </row>
    <row r="391" spans="1:61" s="89" customFormat="1" ht="29.25" hidden="1" customHeight="1" x14ac:dyDescent="0.25">
      <c r="A391" s="321">
        <v>6.3449999999999998</v>
      </c>
      <c r="B391" s="25" t="s">
        <v>3921</v>
      </c>
      <c r="C391" s="25"/>
      <c r="D391" s="69" t="s">
        <v>3032</v>
      </c>
      <c r="E391" s="25" t="s">
        <v>3908</v>
      </c>
      <c r="F391" s="29"/>
      <c r="G391" s="31">
        <f t="shared" ref="G391" si="37">SUM(J391:S391)</f>
        <v>0</v>
      </c>
      <c r="H391" s="29">
        <f t="shared" ref="H391" si="38">F391*G391</f>
        <v>0</v>
      </c>
      <c r="I391" s="313"/>
      <c r="J391" s="4"/>
      <c r="K391" s="4"/>
      <c r="L391" s="4"/>
      <c r="M391" s="4"/>
      <c r="N391" s="4"/>
      <c r="O391" s="4"/>
      <c r="P391" s="4"/>
      <c r="Q391" s="4"/>
      <c r="R391" s="4"/>
      <c r="S391" s="342"/>
      <c r="T391" s="80"/>
      <c r="U391" s="80"/>
      <c r="V391" s="80"/>
      <c r="W391" s="80"/>
      <c r="X391" s="80"/>
      <c r="Y391" s="80"/>
      <c r="Z391" s="80"/>
      <c r="AA391" s="80"/>
      <c r="AB391" s="80"/>
      <c r="AC391" s="80"/>
      <c r="AD391" s="80"/>
      <c r="AE391" s="80"/>
      <c r="AF391" s="80"/>
      <c r="AG391" s="80"/>
      <c r="AH391" s="80"/>
      <c r="AI391" s="80"/>
      <c r="AJ391" s="80"/>
      <c r="AK391" s="80"/>
      <c r="AL391" s="80"/>
      <c r="AM391" s="80"/>
      <c r="AN391" s="80"/>
      <c r="AO391" s="80"/>
      <c r="AP391" s="80"/>
      <c r="AQ391" s="80"/>
      <c r="AR391" s="80"/>
      <c r="AS391" s="80"/>
      <c r="AT391" s="80"/>
      <c r="AU391" s="80"/>
      <c r="AV391" s="80"/>
      <c r="AW391" s="80"/>
      <c r="AX391" s="80"/>
      <c r="AY391" s="80"/>
      <c r="AZ391" s="80"/>
      <c r="BA391" s="80"/>
      <c r="BB391" s="80"/>
      <c r="BC391" s="80"/>
      <c r="BD391" s="80"/>
      <c r="BE391" s="80"/>
      <c r="BF391" s="80"/>
      <c r="BG391" s="80"/>
      <c r="BH391" s="80"/>
      <c r="BI391" s="80"/>
    </row>
  </sheetData>
  <autoFilter ref="H1:H391">
    <filterColumn colId="0">
      <filters blank="1">
        <filter val="£1,016.60"/>
        <filter val="£1,790.40"/>
        <filter val="£1,809.00"/>
        <filter val="£109.60"/>
        <filter val="£12,417.60"/>
        <filter val="£165.68"/>
        <filter val="£314.00"/>
        <filter val="£43.22"/>
        <filter val="£49.64"/>
        <filter val="£5,537.70"/>
        <filter val="£500.00"/>
        <filter val="£619.84"/>
        <filter val="£704.55"/>
        <filter val="£785.60"/>
        <filter val="£8,136.00"/>
        <filter val="TOTAL COST"/>
      </filters>
    </filterColumn>
  </autoFilter>
  <conditionalFormatting sqref="D6 J6:S6">
    <cfRule type="containsBlanks" dxfId="27" priority="29">
      <formula>LEN(TRIM(D6))=0</formula>
    </cfRule>
  </conditionalFormatting>
  <conditionalFormatting sqref="J6:P6">
    <cfRule type="containsBlanks" dxfId="26" priority="23">
      <formula>LEN(TRIM(J6))=0</formula>
    </cfRule>
  </conditionalFormatting>
  <conditionalFormatting sqref="J6:L6">
    <cfRule type="containsBlanks" dxfId="25" priority="22">
      <formula>LEN(TRIM(J6))=0</formula>
    </cfRule>
  </conditionalFormatting>
  <conditionalFormatting sqref="J6:Q6">
    <cfRule type="containsBlanks" dxfId="24" priority="21">
      <formula>LEN(TRIM(J6))=0</formula>
    </cfRule>
  </conditionalFormatting>
  <conditionalFormatting sqref="J6:L6">
    <cfRule type="containsBlanks" dxfId="23" priority="20">
      <formula>LEN(TRIM(J6))=0</formula>
    </cfRule>
  </conditionalFormatting>
  <conditionalFormatting sqref="J6:Q6">
    <cfRule type="containsBlanks" dxfId="22" priority="19">
      <formula>LEN(TRIM(J6))=0</formula>
    </cfRule>
  </conditionalFormatting>
  <conditionalFormatting sqref="J6:P6">
    <cfRule type="containsBlanks" dxfId="21" priority="18">
      <formula>LEN(TRIM(J6))=0</formula>
    </cfRule>
  </conditionalFormatting>
  <conditionalFormatting sqref="J6:L6">
    <cfRule type="containsBlanks" dxfId="20" priority="17">
      <formula>LEN(TRIM(J6))=0</formula>
    </cfRule>
  </conditionalFormatting>
  <conditionalFormatting sqref="J6:R6">
    <cfRule type="containsBlanks" dxfId="19" priority="16">
      <formula>LEN(TRIM(J6))=0</formula>
    </cfRule>
  </conditionalFormatting>
  <conditionalFormatting sqref="J6:L6">
    <cfRule type="containsBlanks" dxfId="18" priority="15">
      <formula>LEN(TRIM(J6))=0</formula>
    </cfRule>
  </conditionalFormatting>
  <conditionalFormatting sqref="J6:Q6">
    <cfRule type="containsBlanks" dxfId="17" priority="14">
      <formula>LEN(TRIM(J6))=0</formula>
    </cfRule>
  </conditionalFormatting>
  <conditionalFormatting sqref="J6:P6">
    <cfRule type="containsBlanks" dxfId="16" priority="13">
      <formula>LEN(TRIM(J6))=0</formula>
    </cfRule>
  </conditionalFormatting>
  <conditionalFormatting sqref="J6:L6">
    <cfRule type="containsBlanks" dxfId="15" priority="12">
      <formula>LEN(TRIM(J6))=0</formula>
    </cfRule>
  </conditionalFormatting>
  <conditionalFormatting sqref="J6:K6 M6">
    <cfRule type="containsBlanks" dxfId="14" priority="11">
      <formula>LEN(TRIM(J6))=0</formula>
    </cfRule>
  </conditionalFormatting>
  <conditionalFormatting sqref="L6">
    <cfRule type="containsBlanks" dxfId="13" priority="10">
      <formula>LEN(TRIM(L6))=0</formula>
    </cfRule>
  </conditionalFormatting>
  <conditionalFormatting sqref="J6:M6">
    <cfRule type="containsBlanks" dxfId="12" priority="9">
      <formula>LEN(TRIM(J6))=0</formula>
    </cfRule>
  </conditionalFormatting>
  <conditionalFormatting sqref="J6:L6">
    <cfRule type="containsBlanks" dxfId="11" priority="8">
      <formula>LEN(TRIM(J6))=0</formula>
    </cfRule>
  </conditionalFormatting>
  <conditionalFormatting sqref="J6:M6">
    <cfRule type="containsBlanks" dxfId="10" priority="7">
      <formula>LEN(TRIM(J6))=0</formula>
    </cfRule>
  </conditionalFormatting>
  <conditionalFormatting sqref="J6:M6">
    <cfRule type="containsBlanks" dxfId="9" priority="6">
      <formula>LEN(TRIM(J6))=0</formula>
    </cfRule>
  </conditionalFormatting>
  <conditionalFormatting sqref="J6:L6">
    <cfRule type="containsBlanks" dxfId="8" priority="5">
      <formula>LEN(TRIM(J6))=0</formula>
    </cfRule>
  </conditionalFormatting>
  <conditionalFormatting sqref="J6:K6 M6">
    <cfRule type="containsBlanks" dxfId="7" priority="4">
      <formula>LEN(TRIM(J6))=0</formula>
    </cfRule>
  </conditionalFormatting>
  <conditionalFormatting sqref="L6">
    <cfRule type="containsBlanks" dxfId="6" priority="3">
      <formula>LEN(TRIM(L6))=0</formula>
    </cfRule>
  </conditionalFormatting>
  <conditionalFormatting sqref="M6 J6:K6">
    <cfRule type="containsBlanks" dxfId="5" priority="2">
      <formula>LEN(TRIM(J6))=0</formula>
    </cfRule>
  </conditionalFormatting>
  <conditionalFormatting sqref="L6">
    <cfRule type="containsBlanks" dxfId="4" priority="1">
      <formula>LEN(TRIM(L6))=0</formula>
    </cfRule>
  </conditionalFormatting>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vt:i4>
      </vt:variant>
    </vt:vector>
  </HeadingPairs>
  <TitlesOfParts>
    <vt:vector size="11" baseType="lpstr">
      <vt:lpstr>CHECKLIST</vt:lpstr>
      <vt:lpstr>Summary</vt:lpstr>
      <vt:lpstr>Other</vt:lpstr>
      <vt:lpstr>Asbestos</vt:lpstr>
      <vt:lpstr>Scaffold</vt:lpstr>
      <vt:lpstr>Roof</vt:lpstr>
      <vt:lpstr>Windows</vt:lpstr>
      <vt:lpstr>Communal Works</vt:lpstr>
      <vt:lpstr>External Repairs</vt:lpstr>
      <vt:lpstr>Estate Works</vt:lpstr>
      <vt:lpstr>Front_Mansards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kreid</dc:creator>
  <cp:lastModifiedBy>kreid</cp:lastModifiedBy>
  <dcterms:created xsi:type="dcterms:W3CDTF">2015-10-16T14:07:01Z</dcterms:created>
  <dcterms:modified xsi:type="dcterms:W3CDTF">2016-02-24T17:19:58Z</dcterms:modified>
</cp:coreProperties>
</file>