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I:\3 PROJECTS\759 - 238 Kilburn High Road\11 Reports\Planning Reports\"/>
    </mc:Choice>
  </mc:AlternateContent>
  <xr:revisionPtr revIDLastSave="0" documentId="13_ncr:1_{5FEE3DBD-D5DC-45CC-ADEF-83E86C067297}" xr6:coauthVersionLast="47" xr6:coauthVersionMax="47" xr10:uidLastSave="{00000000-0000-0000-0000-000000000000}"/>
  <workbookProtection workbookAlgorithmName="SHA-512" workbookHashValue="HzeWh9pKYmC4zT2BUDkzmfn8fWE8jUsq640YDPB+7CBiUu1sJhiASLA9aet4PwK8tZQLtntiCS8+zK56g4ldJw==" workbookSaltValue="Unq9LtQT/cxFq98SIwuaJw==" workbookSpinCount="100000" lockStructure="1"/>
  <bookViews>
    <workbookView xWindow="-120" yWindow="-120" windowWidth="29040" windowHeight="15720" tabRatio="883" activeTab="1" xr2:uid="{00000000-000D-0000-FFFF-FFFF00000000}"/>
  </bookViews>
  <sheets>
    <sheet name="Summary" sheetId="7" r:id="rId1"/>
    <sheet name="Residential new L1A" sheetId="6" r:id="rId2"/>
    <sheet name=" Residential Refurbishment L1B" sheetId="5" r:id="rId3"/>
    <sheet name="Non-residential new L2A" sheetId="4" r:id="rId4"/>
    <sheet name="Non-residential refurbish L2B" sheetId="1" r:id="rId5"/>
    <sheet name="queries" sheetId="3" state="hidden" r:id="rId6"/>
    <sheet name="Sheet2" sheetId="2" state="hidden" r:id="rId7"/>
  </sheets>
  <externalReferences>
    <externalReference r:id="rId8"/>
  </externalReferences>
  <definedNames>
    <definedName name="_xlnm.Print_Area" localSheetId="2">' Residential Refurbishment L1B'!$A$1:$K$126</definedName>
    <definedName name="_xlnm.Print_Area" localSheetId="3">'Non-residential new L2A'!$A$1:$K$122</definedName>
    <definedName name="_xlnm.Print_Area" localSheetId="4">'Non-residential refurbish L2B'!$A$1:$K$122</definedName>
    <definedName name="_xlnm.Print_Area" localSheetId="1">'Residential new L1A'!$A$1:$K$126</definedName>
    <definedName name="_xlnm.Print_Area" localSheetId="0">Summary!$A$1:$K$56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0" i="7" l="1"/>
  <c r="H20" i="7" s="1"/>
  <c r="I20" i="7" s="1"/>
  <c r="F19" i="7"/>
  <c r="H19" i="7" s="1"/>
  <c r="I19" i="7" s="1"/>
  <c r="D30" i="6"/>
  <c r="E30" i="6" s="1"/>
  <c r="F30" i="6" s="1"/>
  <c r="F32" i="6" s="1"/>
  <c r="E29" i="6"/>
  <c r="F29" i="6" s="1"/>
  <c r="E28" i="6"/>
  <c r="F28" i="6" s="1"/>
  <c r="E31" i="6"/>
  <c r="D31" i="6" s="1"/>
  <c r="E28" i="4"/>
  <c r="F28" i="4" s="1"/>
  <c r="D25" i="4"/>
  <c r="E30" i="4" s="1"/>
  <c r="D30" i="4" s="1"/>
  <c r="F28" i="1"/>
  <c r="F27" i="1"/>
  <c r="F26" i="1"/>
  <c r="D18" i="4"/>
  <c r="E18" i="4"/>
  <c r="F18" i="4"/>
  <c r="F20" i="4" s="1"/>
  <c r="E17" i="4"/>
  <c r="F17" i="4"/>
  <c r="E16" i="4"/>
  <c r="F16" i="4"/>
  <c r="E15" i="4"/>
  <c r="F15" i="4"/>
  <c r="D30" i="5"/>
  <c r="E30" i="5"/>
  <c r="F30" i="5" s="1"/>
  <c r="E29" i="5"/>
  <c r="F29" i="5" s="1"/>
  <c r="E28" i="5"/>
  <c r="F28" i="5" s="1"/>
  <c r="E27" i="5"/>
  <c r="F27" i="5"/>
  <c r="D19" i="5"/>
  <c r="E19" i="5" s="1"/>
  <c r="F19" i="5" s="1"/>
  <c r="E18" i="5"/>
  <c r="F18" i="5"/>
  <c r="E17" i="5"/>
  <c r="F17" i="5"/>
  <c r="E16" i="5"/>
  <c r="F16" i="5"/>
  <c r="D19" i="6"/>
  <c r="E19" i="6" s="1"/>
  <c r="E18" i="6"/>
  <c r="F18" i="6" s="1"/>
  <c r="E17" i="6"/>
  <c r="F17" i="6" s="1"/>
  <c r="E16" i="6"/>
  <c r="F16" i="6" s="1"/>
  <c r="I40" i="7"/>
  <c r="J44" i="7" s="1"/>
  <c r="K44" i="7" s="1"/>
  <c r="I43" i="7"/>
  <c r="J43" i="7" s="1"/>
  <c r="K43" i="7" s="1"/>
  <c r="I44" i="7"/>
  <c r="I42" i="7"/>
  <c r="I41" i="7"/>
  <c r="J42" i="7" s="1"/>
  <c r="K42" i="7" s="1"/>
  <c r="D48" i="7"/>
  <c r="D50" i="7"/>
  <c r="D51" i="7"/>
  <c r="D49" i="7"/>
  <c r="D40" i="7"/>
  <c r="E44" i="7" s="1"/>
  <c r="F44" i="7"/>
  <c r="D42" i="7"/>
  <c r="E42" i="7" s="1"/>
  <c r="F42" i="7" s="1"/>
  <c r="D43" i="7"/>
  <c r="D41" i="7"/>
  <c r="E41" i="7"/>
  <c r="F41" i="7" s="1"/>
  <c r="D29" i="7"/>
  <c r="D32" i="7"/>
  <c r="D33" i="7" s="1"/>
  <c r="D31" i="7"/>
  <c r="D30" i="7"/>
  <c r="H18" i="7"/>
  <c r="I18" i="7" s="1"/>
  <c r="D18" i="1"/>
  <c r="E18" i="1" s="1"/>
  <c r="F18" i="1" s="1"/>
  <c r="D29" i="1"/>
  <c r="E29" i="1"/>
  <c r="F29" i="1" s="1"/>
  <c r="E28" i="1"/>
  <c r="E27" i="1"/>
  <c r="E26" i="1"/>
  <c r="I55" i="7"/>
  <c r="D44" i="7"/>
  <c r="H136" i="4"/>
  <c r="H133" i="4"/>
  <c r="H130" i="4"/>
  <c r="H130" i="1"/>
  <c r="H136" i="1"/>
  <c r="H133" i="1"/>
  <c r="E15" i="1"/>
  <c r="F15" i="1" s="1"/>
  <c r="E20" i="6"/>
  <c r="D20" i="6" s="1"/>
  <c r="E19" i="4"/>
  <c r="D19" i="4"/>
  <c r="D20" i="4" s="1"/>
  <c r="D21" i="4" s="1"/>
  <c r="E17" i="1"/>
  <c r="F17" i="1" s="1"/>
  <c r="E16" i="1"/>
  <c r="F16" i="1" s="1"/>
  <c r="E20" i="4"/>
  <c r="I30" i="7" l="1"/>
  <c r="E27" i="6"/>
  <c r="F27" i="6" s="1"/>
  <c r="I32" i="7"/>
  <c r="I33" i="7" s="1"/>
  <c r="D29" i="4"/>
  <c r="I51" i="7"/>
  <c r="I49" i="7"/>
  <c r="I50" i="7"/>
  <c r="I31" i="7"/>
  <c r="E27" i="4"/>
  <c r="F27" i="4" s="1"/>
  <c r="I29" i="7"/>
  <c r="J34" i="7" s="1"/>
  <c r="I34" i="7" s="1"/>
  <c r="E26" i="4"/>
  <c r="F26" i="4" s="1"/>
  <c r="I48" i="7"/>
  <c r="J53" i="7" s="1"/>
  <c r="I53" i="7" s="1"/>
  <c r="E29" i="4"/>
  <c r="F29" i="4" s="1"/>
  <c r="F31" i="4" s="1"/>
  <c r="D31" i="4"/>
  <c r="D32" i="4" s="1"/>
  <c r="D32" i="6"/>
  <c r="D33" i="6" s="1"/>
  <c r="D21" i="6"/>
  <c r="D22" i="6" s="1"/>
  <c r="D55" i="7" s="1"/>
  <c r="I52" i="7"/>
  <c r="E51" i="7"/>
  <c r="F51" i="7" s="1"/>
  <c r="E32" i="7"/>
  <c r="F32" i="7" s="1"/>
  <c r="E33" i="7"/>
  <c r="F33" i="7" s="1"/>
  <c r="F35" i="7" s="1"/>
  <c r="E31" i="7"/>
  <c r="F31" i="7" s="1"/>
  <c r="E50" i="7"/>
  <c r="F50" i="7" s="1"/>
  <c r="E49" i="7"/>
  <c r="F49" i="7" s="1"/>
  <c r="E32" i="6"/>
  <c r="F19" i="6"/>
  <c r="F21" i="6" s="1"/>
  <c r="E21" i="6"/>
  <c r="E34" i="7"/>
  <c r="D34" i="7" s="1"/>
  <c r="D35" i="7" s="1"/>
  <c r="D36" i="7" s="1"/>
  <c r="E43" i="7"/>
  <c r="F43" i="7" s="1"/>
  <c r="D52" i="7"/>
  <c r="E52" i="7" s="1"/>
  <c r="F52" i="7" s="1"/>
  <c r="F54" i="7" s="1"/>
  <c r="J41" i="7"/>
  <c r="K41" i="7" s="1"/>
  <c r="E53" i="7"/>
  <c r="E30" i="7"/>
  <c r="F30" i="7" s="1"/>
  <c r="J33" i="7" l="1"/>
  <c r="K33" i="7" s="1"/>
  <c r="K35" i="7" s="1"/>
  <c r="J51" i="7"/>
  <c r="K51" i="7" s="1"/>
  <c r="J32" i="7"/>
  <c r="K32" i="7" s="1"/>
  <c r="I35" i="7"/>
  <c r="I36" i="7" s="1"/>
  <c r="J50" i="7"/>
  <c r="K50" i="7" s="1"/>
  <c r="J31" i="7"/>
  <c r="K31" i="7" s="1"/>
  <c r="J30" i="7"/>
  <c r="K30" i="7" s="1"/>
  <c r="E31" i="4"/>
  <c r="I54" i="7"/>
  <c r="J49" i="7"/>
  <c r="K49" i="7" s="1"/>
  <c r="J52" i="7"/>
  <c r="K52" i="7" s="1"/>
  <c r="K54" i="7" s="1"/>
  <c r="J35" i="7"/>
  <c r="E35" i="7"/>
  <c r="E54" i="7"/>
  <c r="D53" i="7"/>
  <c r="D54" i="7" s="1"/>
  <c r="J54" i="7" l="1"/>
</calcChain>
</file>

<file path=xl/sharedStrings.xml><?xml version="1.0" encoding="utf-8"?>
<sst xmlns="http://schemas.openxmlformats.org/spreadsheetml/2006/main" count="1423" uniqueCount="394">
  <si>
    <t>Total tCO2</t>
  </si>
  <si>
    <t>Stage reduction, tCO2</t>
  </si>
  <si>
    <t>Stage reduction, %</t>
  </si>
  <si>
    <t>Baseline</t>
  </si>
  <si>
    <t>N/A</t>
  </si>
  <si>
    <t>Be Lean</t>
  </si>
  <si>
    <t>Be Clean</t>
  </si>
  <si>
    <t>Be Green</t>
  </si>
  <si>
    <t>TOTAL</t>
  </si>
  <si>
    <t>Document</t>
  </si>
  <si>
    <t xml:space="preserve">(m3/h.m2 at 50 Pa) </t>
  </si>
  <si>
    <t>%</t>
  </si>
  <si>
    <t>If yes state reference for location of details of future proofing of connection. Document reference / page or section</t>
  </si>
  <si>
    <t>Guidelines / notes</t>
  </si>
  <si>
    <t>litres</t>
  </si>
  <si>
    <t>Unit</t>
  </si>
  <si>
    <t>Page/ section reference</t>
  </si>
  <si>
    <t>Yes / No</t>
  </si>
  <si>
    <t>Viable    (Yes /No)</t>
  </si>
  <si>
    <t>The use of natural systems within buildings should be maximised before any mechanical services are considered.</t>
  </si>
  <si>
    <t>1. Carbon Reduction (Camden Local Plan Policy CC1)</t>
  </si>
  <si>
    <t>5.Be Green (Camden Local Plan Policy CC1 and section 8.11)</t>
  </si>
  <si>
    <t>Zero Carbon (minimum 35% reduction beyond Part L on site)(London Plan 5.2, Local Plan CC1)</t>
  </si>
  <si>
    <t>Response</t>
  </si>
  <si>
    <t>ii. Will all units be individually metered?</t>
  </si>
  <si>
    <t>iii. Will key plant be monitored post construction?</t>
  </si>
  <si>
    <t>i. Will there be a whole-building energy management system (BEMS)?</t>
  </si>
  <si>
    <t>Application details:</t>
  </si>
  <si>
    <t>No. of residential units</t>
  </si>
  <si>
    <t>Postcode</t>
  </si>
  <si>
    <t>Optimise air tightness - based on heating or cooling requirements</t>
  </si>
  <si>
    <t xml:space="preserve">Dynamic thermal modelling is encouraged for all developments and required for those likely to be at risk of overheating or if  active cooling is proposed. As set out in The GLA Energy Assessment Guidance, in line with Sustainable Design and Construction SPG this should be undertaken in accordance with the guidance and data sets in TM49: Design Summer Years for London. TM59 Methodology for the Assessment of overheating in homes guidance should be followed. </t>
  </si>
  <si>
    <t>4. Be Clean (Camden Local Plan Policy CC1, CPG Energy Efficiency and Adaptation Cht 4)</t>
  </si>
  <si>
    <t xml:space="preserve">See Appendix 3 of CPG Energy Efficiency and Adaptation </t>
  </si>
  <si>
    <t>Minimum 20% reduction in CO2 from on-site renewable energy technologies</t>
  </si>
  <si>
    <t>Details required in Energy Statement include the panel array size / no. of panels / layout drawings including cross section and details of orientation and tilt / estimate of annual electricity generation / CO2 savings / results of overshadowing impact assessment</t>
  </si>
  <si>
    <t xml:space="preserve">Details required in Energy Statement include demonstration of approved (exempt) appliance under the Clean Air Act / installation by HETAS accredited installer / technical information on the boiler (CHP) / details of flues / inclusion in Air Quality Assessment including evidence of air quality neutrality / fuel supply details </t>
  </si>
  <si>
    <t>Details required in Energy Statement include technical details  / CO2 savings / any air quality impacts / visual or noise implications</t>
  </si>
  <si>
    <t>Page / section reference</t>
  </si>
  <si>
    <t>Target</t>
  </si>
  <si>
    <t>Shortfall</t>
  </si>
  <si>
    <t>a. Energy Statement</t>
  </si>
  <si>
    <t>If yes state reference for location of details of feasibility of connection. Document reference / page or section</t>
  </si>
  <si>
    <t>Details required in Energy Statement include feasibility report/ assessment of impact on neighbouring properties / wind study / metering details</t>
  </si>
  <si>
    <t xml:space="preserve">a. Is the site within 500m of existing network? </t>
  </si>
  <si>
    <t xml:space="preserve">NB. If a single building, a building level heat network will be required. </t>
  </si>
  <si>
    <t>Details required in Energy Statement include ground survey and drilling license from EA / evidence local geology can accommodate / building insulation compatibility with low temperature heating / estimate of the heating or cooling energy provided / electricity requirement of the heat pump / CO2 savings / details of the Coefficient of Performance (COP) and Energy Efficiency Ration (EER) / available land area and no. of boreholes required / expected heating costs to residents / commitment to monitoring the performance post-construction /information to and control by end-users</t>
  </si>
  <si>
    <t>Details required in Energy Statement include type of system / details of the Coefficient of Performance (COP) and Energy Efficiency Ration (EER) / CO2 savings / noise and visual effects / commitment to monitoring the performance post-construction /information to and control by end-users</t>
  </si>
  <si>
    <t>The Camden Local plan section 8.55 states 'Major developments and high or intense water use developments, such as hotels, hostels and student housing, should include a grey water and rainwater
harvesting system. Where such a system is not feasible or practical, developers must demonstrate to the Council’s satisfaction that this is the case.'</t>
  </si>
  <si>
    <t>b. Solar PV</t>
  </si>
  <si>
    <t>a. Solar Thermal</t>
  </si>
  <si>
    <t>b. If no to a) Within 1km of existing or potential network?</t>
  </si>
  <si>
    <t>e. Is Combined Heat and Power (CHP) proposed?</t>
  </si>
  <si>
    <t>f. CHP and District Heating Feasibility Checklist completed?</t>
  </si>
  <si>
    <t>Details required in Energy Statement include the panel array size / no. of panels / layout drawings / storage tank capacity / an estimate of the heating requirements provided (including assumptions for calculations) / CO2 savings</t>
  </si>
  <si>
    <t>Approve/Condition/Refuse</t>
  </si>
  <si>
    <t>Location of justification / supporting Information</t>
  </si>
  <si>
    <t xml:space="preserve">Energy Statement document details </t>
  </si>
  <si>
    <t>Sustainability Plan document details</t>
  </si>
  <si>
    <t>Full title, author, date and version</t>
  </si>
  <si>
    <t xml:space="preserve">See guidelines / notes in column M </t>
  </si>
  <si>
    <t>YES</t>
  </si>
  <si>
    <t>L1A</t>
  </si>
  <si>
    <t>SAP2012</t>
  </si>
  <si>
    <t>NO</t>
  </si>
  <si>
    <t>L1B</t>
  </si>
  <si>
    <t>SAP10</t>
  </si>
  <si>
    <t xml:space="preserve">c. If yes to b) Future proofing checklist completed? </t>
  </si>
  <si>
    <t>Complete orange cells with source document and section/page references, required to support/justify responses</t>
  </si>
  <si>
    <t>This should include all floor area which is part of the application including change of use and refurbishment. Over 1000 sq.m is a major development even if less than 10 dwellings</t>
  </si>
  <si>
    <t>10+ residential units is a Major development even if less than 1000 sq.m</t>
  </si>
  <si>
    <t xml:space="preserve">Floor area (GIA) </t>
  </si>
  <si>
    <t>Proposed (kW)</t>
  </si>
  <si>
    <r>
      <t xml:space="preserve">All relevant yellow boxes </t>
    </r>
    <r>
      <rPr>
        <b/>
        <sz val="12"/>
        <color theme="1"/>
        <rFont val="Arial"/>
        <family val="2"/>
      </rPr>
      <t>must</t>
    </r>
    <r>
      <rPr>
        <sz val="12"/>
        <color theme="1"/>
        <rFont val="Arial"/>
        <family val="2"/>
      </rPr>
      <t xml:space="preserve"> be completed</t>
    </r>
  </si>
  <si>
    <r>
      <t>m</t>
    </r>
    <r>
      <rPr>
        <vertAlign val="superscript"/>
        <sz val="12"/>
        <color theme="1"/>
        <rFont val="Arial"/>
        <family val="2"/>
      </rPr>
      <t>2</t>
    </r>
  </si>
  <si>
    <r>
      <t>Expected tCO</t>
    </r>
    <r>
      <rPr>
        <vertAlign val="subscript"/>
        <sz val="12"/>
        <color theme="1"/>
        <rFont val="Arial"/>
        <family val="2"/>
      </rPr>
      <t>2</t>
    </r>
    <r>
      <rPr>
        <sz val="12"/>
        <color theme="1"/>
        <rFont val="Arial"/>
        <family val="2"/>
      </rPr>
      <t xml:space="preserve"> saved per annum</t>
    </r>
  </si>
  <si>
    <r>
      <t>Area m</t>
    </r>
    <r>
      <rPr>
        <vertAlign val="superscript"/>
        <sz val="12"/>
        <color theme="1"/>
        <rFont val="Arial"/>
        <family val="2"/>
      </rPr>
      <t>2</t>
    </r>
  </si>
  <si>
    <t>NB. Should not include Heat Pumps unless they are serving a District Heat network</t>
  </si>
  <si>
    <t>a. Building management, metering and monitoring (Camden Local Plan section 8.28, CPG Energy Efficiency and Adaptation section 5.19 to 5.22)</t>
  </si>
  <si>
    <t>b. Be Seen reporting requirements to GLA</t>
  </si>
  <si>
    <t>c. Waste heat source heat pump</t>
  </si>
  <si>
    <t>d. Water source heat pump</t>
  </si>
  <si>
    <t>e. Ground source heat pump</t>
  </si>
  <si>
    <t>f. Air source heat pump (air to water)</t>
  </si>
  <si>
    <t>g. Air source heat pump (air to air)</t>
  </si>
  <si>
    <t>h. Biomass</t>
  </si>
  <si>
    <t>i. Wind</t>
  </si>
  <si>
    <t>j. Other please state_____________________________</t>
  </si>
  <si>
    <t>Require payment through s106</t>
  </si>
  <si>
    <t>Recommendation                         (Council to complete)</t>
  </si>
  <si>
    <t>Application number (when known)</t>
  </si>
  <si>
    <t>Energy Statement</t>
  </si>
  <si>
    <t>7. Overheating</t>
  </si>
  <si>
    <t>a. Worksheets provided (TER and DER for each stage)</t>
  </si>
  <si>
    <t>b. Sample method stated (including one of each type of unit)</t>
  </si>
  <si>
    <t>Regulated and whole life carbon</t>
  </si>
  <si>
    <t>Additional comments / notes:</t>
  </si>
  <si>
    <t xml:space="preserve">£95/t for 30 years </t>
  </si>
  <si>
    <t>9. Green infrastructure</t>
  </si>
  <si>
    <t>d. Is active cooling proposed?</t>
  </si>
  <si>
    <t>Material and waste (CPG Energy Efficiency and Adaptation Cht 9)</t>
  </si>
  <si>
    <t>a. Green/blue roof</t>
  </si>
  <si>
    <t>b. Green roof</t>
  </si>
  <si>
    <t>c. Green wall</t>
  </si>
  <si>
    <t>d. Brown roof</t>
  </si>
  <si>
    <t>Water efficiency (Camden Local Plan section 8.55 and CPG Water and Flooding Cht 2)</t>
  </si>
  <si>
    <t>Details required in Energy Statement include survey and communication with EA / building insulation compatibility with low temperature heating / estimate of the heating or cooling energy provided / electricity requirement of the heat pump / CO2 savings / details of the Coefficient of Performance (COP) and Energy Efficiency Ration (EER) / expected heating costs to residents / commitment to monitoring the performance post-construction /information to and control by end-users</t>
  </si>
  <si>
    <t>Details required in Energy Statement include feasibility report</t>
  </si>
  <si>
    <t>L2A</t>
  </si>
  <si>
    <t>L2B</t>
  </si>
  <si>
    <t>Offset payment</t>
  </si>
  <si>
    <t>Whole Development</t>
  </si>
  <si>
    <t>Complete all relevant tabs depending on the type of development</t>
  </si>
  <si>
    <t>Residential</t>
  </si>
  <si>
    <t>Non-residential</t>
  </si>
  <si>
    <t>New</t>
  </si>
  <si>
    <t>Refurbishment</t>
  </si>
  <si>
    <t>New and refurbished</t>
  </si>
  <si>
    <t>Mixed use</t>
  </si>
  <si>
    <t>Minimum 35% reduction on site</t>
  </si>
  <si>
    <t>Overall target is zero carbon</t>
  </si>
  <si>
    <t>20% reduction in carbon from on site renewables, once all other energy efficiency measures have been incorporated.</t>
  </si>
  <si>
    <t>Note this should not include Heat Pumps unless they are serving a District Heat network</t>
  </si>
  <si>
    <t>Minimum 35% reduction in on site</t>
  </si>
  <si>
    <t>See note</t>
  </si>
  <si>
    <t xml:space="preserve">Note - if 20% reduction at Be Green is not achievable a carbon offset may be required at a rate of £95/t for 30 years </t>
  </si>
  <si>
    <t>Major refurbishments should aim for the greatest possible reduction, as close to zero carbon as possible.</t>
  </si>
  <si>
    <t>see notes</t>
  </si>
  <si>
    <t>Note - if 20% reduction at Be Green is not achievable a carbon offset may be required at a rate of £95/t for 30 years</t>
  </si>
  <si>
    <t>Minimum 20% reduction in carbon from on site renewables, once all other energy efficiency measures have been incorporated.</t>
  </si>
  <si>
    <t>Minimum 20% site wide reduction in carbon from on site renewables, once all other energy efficiency measures have been incorporated.</t>
  </si>
  <si>
    <t>Whole site should aim for zero carbon but carbon offset only applies to new build elements</t>
  </si>
  <si>
    <t>Details of new residential proposals:</t>
  </si>
  <si>
    <t>Details of refurbished residential proposals:</t>
  </si>
  <si>
    <t>Details of new non-residential proposals:</t>
  </si>
  <si>
    <t>Major residential refurbishment L1B</t>
  </si>
  <si>
    <t>Major new non-residential development (or substantial refurbishment) L2A</t>
  </si>
  <si>
    <t>Major non-residential refurbishment L2B</t>
  </si>
  <si>
    <t>Details of refurbished non-residential proposals:</t>
  </si>
  <si>
    <t>a. Worksheets provided (BRUKL for each stage)</t>
  </si>
  <si>
    <t>b. Sample method stated</t>
  </si>
  <si>
    <t xml:space="preserve">b. Sample method stated </t>
  </si>
  <si>
    <t>Potential decentralised energy network</t>
  </si>
  <si>
    <t>Active cooling (i.e. air conditioning units or reversible ASHP) will only be permitted where dynamic thermal modelling demonstrates a clear need. Details required include efficiency, free cooling and renewable cooling sources, elements which need cooling, summary of ave. monthly cooling requirement for July and maximum cooling demand.</t>
  </si>
  <si>
    <t>NB It is not expected that 'active cooling' (i.e. air conditioning units or reversible ASHP) will be proposed for any residential developments and will only be permitted where dynamic thermal modelling demonstrates there is a clear need. Details required include efficiency, free cooling and renewable cooling sources, elements which need cooling, summary of ave. monthly cooling requirement for July and maximum cooling demand.</t>
  </si>
  <si>
    <r>
      <t xml:space="preserve">All relevant yellow boxes </t>
    </r>
    <r>
      <rPr>
        <b/>
        <sz val="12"/>
        <color theme="1"/>
        <rFont val="Arial"/>
        <family val="2"/>
      </rPr>
      <t>must</t>
    </r>
    <r>
      <rPr>
        <sz val="12"/>
        <color theme="1"/>
        <rFont val="Arial"/>
        <family val="2"/>
      </rPr>
      <t xml:space="preserve"> be completed on this and all relevant tabs</t>
    </r>
  </si>
  <si>
    <t>Total tCO2 (tonnes of carbon dioxide equivalent)</t>
  </si>
  <si>
    <t xml:space="preserve">New build elements only @ £95/tonne for 30 years </t>
  </si>
  <si>
    <t>b. Solar PV (photovoltaics)</t>
  </si>
  <si>
    <t>b. Be Seen reporting requirements to Greater London Authority (GLA)</t>
  </si>
  <si>
    <t>Note this should not include Heat Pumps unless they are serving a District Heat Network</t>
  </si>
  <si>
    <t>Major new residential (or substantial refurbishment) L1A</t>
  </si>
  <si>
    <r>
      <t>m</t>
    </r>
    <r>
      <rPr>
        <vertAlign val="superscript"/>
        <sz val="12"/>
        <color theme="1"/>
        <rFont val="Arial"/>
        <family val="2"/>
      </rPr>
      <t>3</t>
    </r>
  </si>
  <si>
    <t>Name of applicable buildings / blocks / units</t>
  </si>
  <si>
    <t>Sustainability Statement</t>
  </si>
  <si>
    <t>Outstanding</t>
  </si>
  <si>
    <t>Excellent</t>
  </si>
  <si>
    <t>Very Good</t>
  </si>
  <si>
    <t>Good</t>
  </si>
  <si>
    <t>Pass</t>
  </si>
  <si>
    <t>Score</t>
  </si>
  <si>
    <t>At least BREEAM Excellent Is required for all non-residential development of 500sqm or more floorspace</t>
  </si>
  <si>
    <t>b.Energy Statement</t>
  </si>
  <si>
    <t>Required for applications which are 'referable to the Mayor' or if there is 'substantial demolition'.  Refer to GLA Whole Life Carbon Assessment Guidance.</t>
  </si>
  <si>
    <t>Minimum 35% reduction on site from new build elements</t>
  </si>
  <si>
    <t>Scheme address</t>
  </si>
  <si>
    <t>Any known intended name for the development</t>
  </si>
  <si>
    <t>c. Whole Life Carbon Assessment provided</t>
  </si>
  <si>
    <t xml:space="preserve">d. Is a site wide heat network proposed? </t>
  </si>
  <si>
    <t>If possible - Set the sheet up to grey out the resi tabs if only commercial and vice versa and similar for refurb / new</t>
  </si>
  <si>
    <r>
      <t xml:space="preserve">Energy Statement </t>
    </r>
    <r>
      <rPr>
        <b/>
        <sz val="16"/>
        <color rgb="FFFF0000"/>
        <rFont val="Arial"/>
        <family val="2"/>
      </rPr>
      <t>(complete on relevant tabs to populate these tables automatically)</t>
    </r>
  </si>
  <si>
    <t>If no demolition then grey out demolition waste cells</t>
  </si>
  <si>
    <t xml:space="preserve">a. Carbon Factor to be used </t>
  </si>
  <si>
    <t>c.Energy Statement</t>
  </si>
  <si>
    <t>d. Energy Statement</t>
  </si>
  <si>
    <t>b. Energy Statement</t>
  </si>
  <si>
    <t>See GLA Energy Assessment Guidance or Camden Planning Guidance (CPG) on Energy Efficiency for detailed guidance.  SAP2012 data must be provided even if the application is to be assessed against SAP10</t>
  </si>
  <si>
    <t>New Development Total SAP2012</t>
  </si>
  <si>
    <t>New Development Total SAP10</t>
  </si>
  <si>
    <t>Refurbished Development Total SAP2012</t>
  </si>
  <si>
    <t>Refurbished Development Total            SAP 10</t>
  </si>
  <si>
    <t>See GLA Energy Assessment Guidance or CPG on Energy Efficiency for detailed guidance.SAP2012 data must be provided even if the application is to be assessed against SAP10</t>
  </si>
  <si>
    <t>Tonnes of CO2 (tCO2) per annum</t>
  </si>
  <si>
    <t xml:space="preserve">Specify if SAP2012 carbon factor (as used for building regulation compliance) or SAP10 emission factors as encouraged for referable applications when estimating CO2 emission performance against London Plan policies in the GLA Energy Assessment Guidance October 2018, are being put forward for consideration. </t>
  </si>
  <si>
    <t>Still to do/consider:</t>
  </si>
  <si>
    <t xml:space="preserve">Existing </t>
  </si>
  <si>
    <t xml:space="preserve">Proposed </t>
  </si>
  <si>
    <t>TOTAL pre- development</t>
  </si>
  <si>
    <t xml:space="preserve">For demolition </t>
  </si>
  <si>
    <t>New-build incl. infills, re-build, extensions</t>
  </si>
  <si>
    <t>Retained (refurbished or Change of Use)</t>
  </si>
  <si>
    <t>TOTAL post-development</t>
  </si>
  <si>
    <t>Net UPLIFT post- development</t>
  </si>
  <si>
    <t xml:space="preserve">Total floor area of development (GIA) </t>
  </si>
  <si>
    <t>of which residential</t>
  </si>
  <si>
    <t>of which non- residential</t>
  </si>
  <si>
    <t>Type of development (choose drop down options)</t>
  </si>
  <si>
    <r>
      <t>Scale of development details (m</t>
    </r>
    <r>
      <rPr>
        <vertAlign val="superscript"/>
        <sz val="12"/>
        <color theme="1"/>
        <rFont val="Arial"/>
        <family val="2"/>
      </rPr>
      <t>2</t>
    </r>
    <r>
      <rPr>
        <sz val="12"/>
        <color theme="1"/>
        <rFont val="Arial"/>
        <family val="2"/>
      </rPr>
      <t>)</t>
    </r>
  </si>
  <si>
    <t xml:space="preserve">Be Lean reduction requirements apply separately for residential 10% and non-residential 15% - see specific tabs.  Calculations based on SAP2012 data </t>
  </si>
  <si>
    <t>Whole site should aim for zero carbon and carbon offset applies if not achieved</t>
  </si>
  <si>
    <t xml:space="preserve">If SAP10 calculations are accepted and show a lower carbon offset, then this may be applied if the proposals meet the policy requirements. </t>
  </si>
  <si>
    <t>add explantory text for refurbishments</t>
  </si>
  <si>
    <t>i. Required data will be upload to GLA 'Be Seen' portal</t>
  </si>
  <si>
    <t>ii. Required target dates have been set out for subsequent stages</t>
  </si>
  <si>
    <t>iii. Metering plans in place to enable in-use reporting</t>
  </si>
  <si>
    <t>The Council will expect all developments to incorporate brown roofs, green roofs and green walls unless it is demonstrated this is not possible or appropriate. This includes new and existing buildings. Please refer to CPG Energy Efficiency and Adaptation chapter 10 for further details</t>
  </si>
  <si>
    <t xml:space="preserve">Be Lean reduction aims apply separately for residential 10% and non-residential 15% - see specific tabs.  Calculations based on SAP2012 data </t>
  </si>
  <si>
    <t xml:space="preserve">Developments over 1,000sq.m are a major development, this includes proposals involving substantial refurbishment (that requires planning permission) </t>
  </si>
  <si>
    <t>See GLA Energy Assessment Guidance or Camden Planning Guidance (CPG) on Energy Efficiency for detailed guidance.  SAP10 emission performance data may be provided for consideration and is encouraged for applications which are referable to the Mayor.  This must use the GLA Carbon Emissions reporting spreadsheet which must be submitted as supporting evidence.</t>
  </si>
  <si>
    <t>At least 60% of unweighted credits</t>
  </si>
  <si>
    <t>At least 40% of unweighted credits</t>
  </si>
  <si>
    <t>See GLA Energy Assessment Guidance or CPG on Energy Efficiency for detailed guidance.SAP10 emission performance data may be provided for consideration and is encouraged for applications which are referable to the Mayor.  This must use the GLA Carbon Emissions reporting spreadsheet which must be submitted as supporting evidence.</t>
  </si>
  <si>
    <t>See GLA Energy Assessment Guidance or CPG on Energy Efficiency for detailed guidance.SAP2012 data must be provided even if the application is to be assessed against SAP10.</t>
  </si>
  <si>
    <t>Scheme name (if applicable)</t>
  </si>
  <si>
    <t>a. Water use per person per day (internal)</t>
  </si>
  <si>
    <t>b. Water use per person per day (external) including irrigation</t>
  </si>
  <si>
    <t>c. Greywater/rainwater harvesting system feasibility assessment completed</t>
  </si>
  <si>
    <t>d. Greywater harvesting capacity proposed</t>
  </si>
  <si>
    <t xml:space="preserve">e. Rainwater harvesting capacity proposed </t>
  </si>
  <si>
    <t>f. Drought resistant or low water consuming plants</t>
  </si>
  <si>
    <t>g. Water efficient fittings details</t>
  </si>
  <si>
    <t>a. Greywater/rainwater harvesting system feasibility assessment completed</t>
  </si>
  <si>
    <t>b. Greywater harvesting capacity proposed</t>
  </si>
  <si>
    <t xml:space="preserve">c. Rainwater harvesting capacity proposed </t>
  </si>
  <si>
    <t>d. Drought resistant or low water consuming plants</t>
  </si>
  <si>
    <t>e. Water efficient fittings details</t>
  </si>
  <si>
    <t>k. Materials % (unweighted)</t>
  </si>
  <si>
    <t>a. Overall rating</t>
  </si>
  <si>
    <t>b. Overall % score</t>
  </si>
  <si>
    <t xml:space="preserve">c. Energy credits targeted </t>
  </si>
  <si>
    <t>d. Total energy Credits available</t>
  </si>
  <si>
    <t>e. Energy % (unweighted)</t>
  </si>
  <si>
    <t>f. Water credits targeted</t>
  </si>
  <si>
    <t>g. Total water credits available</t>
  </si>
  <si>
    <t>h. Water % (unweighted)</t>
  </si>
  <si>
    <t>i. Material credits targeted</t>
  </si>
  <si>
    <t>j. Total material credits available</t>
  </si>
  <si>
    <t>CPG Energy Efficiency and Adaptation chapter 11.  The Council will be supportive of scheme that aim to achieve HQM or PassivHaus subject to other policy and design considerations</t>
  </si>
  <si>
    <t>Overheating / cooling (Camden Local Plan section 8.41.8.42 and CPG Energy Efficiency and Adaptation Cht 10)</t>
  </si>
  <si>
    <t>Green infrastructure and biodiversity (Camden Local Plan Policy CC2, CPG Energy Efficiency and Adaptation Cht 10)</t>
  </si>
  <si>
    <t>3. Be Lean  (CPG Energy Efficiency and Adaptation Cht 3)</t>
  </si>
  <si>
    <t>2. Regulated and whole life carbon emissions (CPG Energy Efficiency and Adaptation Chts 6 &amp; 9)</t>
  </si>
  <si>
    <t>Regulated and whole life carbon emissions</t>
  </si>
  <si>
    <t xml:space="preserve">a. Building management, metering and monitoring </t>
  </si>
  <si>
    <t>6. Be Seen (Camden Local Plan section 8.28, CPG Energy Efficiency and Adaptation Cht 5)</t>
  </si>
  <si>
    <t xml:space="preserve">11. Adapting to Climate Change </t>
  </si>
  <si>
    <t>Sustainable assessment tools (Camden Local Plan Policy CC2 and section 8.46 to 8.49 CPG Energy Efficiency and Adaptation Cht 11)</t>
  </si>
  <si>
    <t>11. Adapting to Climate Change</t>
  </si>
  <si>
    <t>BREEAM (Camden Local Plan Policy CC2 and section 8.46 to 8.49 CPG Energy Efficiency and Adaptation Cht 11)</t>
  </si>
  <si>
    <t xml:space="preserve">10. Water </t>
  </si>
  <si>
    <t>10. Water</t>
  </si>
  <si>
    <t>HQM 5*</t>
  </si>
  <si>
    <t>Not targetted</t>
  </si>
  <si>
    <t>HQM 4*</t>
  </si>
  <si>
    <t>HQM 3* or below</t>
  </si>
  <si>
    <t>The Council reserves the right to waive part or all of any carbon offset payments that would otherwise be due, for schemes which are able to evidence full PassivHaus, EnerPHit or Home Quality Mark certification.</t>
  </si>
  <si>
    <t>See chapter 5 of CPG Energy Efficiency and Adaptation</t>
  </si>
  <si>
    <t>Chapter 6 of CPG Energy Efficiency and Adaptation. Sample method should state the no. of units / percentage of total in the sample / inclusion of south facing and top floor units. Include Block Compliance where applicable.</t>
  </si>
  <si>
    <t>20% reduction in carbon from on site renewables, once all other energy efficiency measures have been incorporated as set out in the Local Plan.</t>
  </si>
  <si>
    <t>This should include TER - baseline / DER - Be Lean / DER - Be clean / DER Be green as set out in chapter 6 of CPG Energy Efficiency and Adaptation.</t>
  </si>
  <si>
    <t>Applicants should demonstrate how sustainable design and construction principles and climate change adaptation measures, as outlined in the table in chapter 10 of CPG Energy Efficiency and Adaptation and the Mayor’s Sustainable Design and Construction SPG, have been incorporated into the design.</t>
  </si>
  <si>
    <t>Applicants should demonstrate how sustainable design and construction principles and climate change adaptation measures have been incorporated into the design, as outlined in the table in chapter 10 of CPG Energy Efficiency and Adaptation and the Mayor’s Sustainable Design and Construction SPG.</t>
  </si>
  <si>
    <t>See CPG Energy Efficiency and Adaptation chapter 4 for link to Camden’s Borough Wide Heat Demand and Heat Source Mapping study</t>
  </si>
  <si>
    <t>A robust renewable feasibility assessment should be completed and installation of renewable technologies should be maximised. See chapter 5 of the CPG on Energy Efficiency and Adaptation.</t>
  </si>
  <si>
    <t>Sustainable assessment tools (Camden Local Plan Policy CC2 and section 8.46 to 8.49, CPG Energy Efficiency and Adaptation Cht 11)</t>
  </si>
  <si>
    <t>See chapter 10 of CPG Energy Efficiency and Adaptation for details required in Sustainability Statement</t>
  </si>
  <si>
    <t>Maximum 5 litres/ person / day.  CPG water and flooding chapter 2 states that details of water used for irrigation should be provided.</t>
  </si>
  <si>
    <t>Maximum level of 105 litres/person/day. Local Plan section 8.55 and CPG Water and Flooding Chapter 2.</t>
  </si>
  <si>
    <t>3. Be Lean  (CPG Energy Efficiency and Adaptation chapter 3)</t>
  </si>
  <si>
    <t>Overheating / cooling (Camden Local Plan section 8.41.8.42 and CPG Energy Efficiency and Adaptation chapter 10)</t>
  </si>
  <si>
    <t>Green infrastructure and biodiversity (Camden Local Plan Policy CC2, CPG Energy Efficiency and Adaptation chapter 10)</t>
  </si>
  <si>
    <t>Chapter 6 of CPG Energy Efficiency and Adaptation. Sample method should state the no. of units / percentage of total in the sample / inclusion of south facing and top floor units. Include Block compliance where applicable.</t>
  </si>
  <si>
    <t>b. Carbon offset discount applied for</t>
  </si>
  <si>
    <t>c. Carbon offset discount applied for</t>
  </si>
  <si>
    <t>3. Be Lean  (CPG Energy Efficiency and Adaptation cht 3)</t>
  </si>
  <si>
    <t>Overheating / cooling (Camden Local Plan Policy CC2 and section 8.41.8.42 and CPG Energy Efficiency and Adaptation Cht 10)</t>
  </si>
  <si>
    <t>BREEAM New Construction (Camden Local Plan Policy CC2 and section 8.46 to 8.49 CPG Energy Efficiency and Adaptation Cht 11)</t>
  </si>
  <si>
    <t>See GLA Energy Assessment Guidance or CPG on Energy Efficiency for detailed guidance. SAP10 emission performance data may be provided for consideration and is encouraged for applications which are referable to the Mayor.  This must use the GLA Carbon Emissions reporting spreadsheet which must be submitted as supporting evidence.</t>
  </si>
  <si>
    <t>This should include BRUKL outputs BER/NER for all 4 stages - baseline / Be Lean / Be clean /Be green as set out in chapter 6 of CPG Energy Efficiency and Adaptation.</t>
  </si>
  <si>
    <t>If CHP is proposed then please note that CHP tends to be suitable only for large-scale mixed use developments (&gt;500 units, or fewer where there's a large non-domestic component to the plans)</t>
  </si>
  <si>
    <t>c. Is active cooling proposed?</t>
  </si>
  <si>
    <t>See GLA Energy Assessment Guidance.  NB the updated guidance replaces the checklist with the Good Homes Alliance 'Early Stage Overheating Risk Tool'.</t>
  </si>
  <si>
    <t>a. Overheating checklist/risk tool completed and provided?</t>
  </si>
  <si>
    <t>At least BREEAM Excellent is required for all non-residential development of 500sqm or more floorspace</t>
  </si>
  <si>
    <t>&gt;=70% required to meet 'Excellent'</t>
  </si>
  <si>
    <t>See chapter 6 of CPG Energy Efficiency and Adaptation. Sample method should state the no. of units / percentage of total in the sample / inclusion of south facing and top floor units.</t>
  </si>
  <si>
    <r>
      <rPr>
        <b/>
        <u/>
        <sz val="12"/>
        <rFont val="Arial"/>
        <family val="2"/>
      </rPr>
      <t xml:space="preserve">Introduction: </t>
    </r>
    <r>
      <rPr>
        <b/>
        <sz val="12"/>
        <rFont val="Arial"/>
        <family val="2"/>
      </rPr>
      <t>This Proforma is intended to help you understand the Energy and Sustainability considerations we will take into account when considering an application in Camden, as well as helping us to consider the application.  This does not replace the requirement to provide an Energy Strategy and Sustainability Plan or the detailed guidance in the Camden Planning Guidance (CPG) on Energy Efficiency and Adaptation.  Any information provided should be referenced to the relevant section of submitted supporting documents.  This summary page will help provide key details on the application.  Note that the carbon reduction tables on this tab will populate automatically from the tables on the corresponding tabs.</t>
    </r>
  </si>
  <si>
    <t xml:space="preserve">Note if the development contains substantial areas of refurbishment then the 35% minimum on site reduction may not be met in the whole development summary.  Please refer to relevant sub sections.  </t>
  </si>
  <si>
    <t>a. HQM (Home Quality Mark) score targeted</t>
  </si>
  <si>
    <t>b. PassivHaus accreditation targeted</t>
  </si>
  <si>
    <r>
      <t xml:space="preserve">Additional comments / notes </t>
    </r>
    <r>
      <rPr>
        <sz val="12"/>
        <color theme="1"/>
        <rFont val="Arial"/>
        <family val="2"/>
      </rPr>
      <t>(please use cover letter or provide references to sections in documents in orange boxes for significant details):</t>
    </r>
  </si>
  <si>
    <t xml:space="preserve">Maximum level of 105 litres/person/day. Local Plan section 8.55 and CPG Water and Flooding Chapter 2. </t>
  </si>
  <si>
    <t>a. EnerPHit accreditation targeted</t>
  </si>
  <si>
    <t>8. Reducing Waste and the Circular Economy</t>
  </si>
  <si>
    <t>Minors</t>
  </si>
  <si>
    <t>circular - targets but no statement needed = targets are in new CPG</t>
  </si>
  <si>
    <t>b. % of excavation waste be put to beneficial use?</t>
  </si>
  <si>
    <t>95% of construction and demolition waste should be reused/recycled/recovered. See SI7 of the New London Plan and chapter 9 of CPG Energy Efficiency and Adaptation</t>
  </si>
  <si>
    <t>95% beneficial use of excavation waste (all inert excavation waste should be used for beneficial uses). See SI7 of the New London Plan and chapter 9 of CPG Energy Efficiency and Adaptation</t>
  </si>
  <si>
    <t>c. Circular economy statement submitted (see note)</t>
  </si>
  <si>
    <t>The New London Plan, states in Policy SI7 that 'Referable applications should submit a Circular Economy Statement.'</t>
  </si>
  <si>
    <t>Should not increase. Aim for 15% reduction at Be Lean (calculated using SAP2012) set out by New London Plan.  Should be modelled assuming gas fired boiler systems.</t>
  </si>
  <si>
    <t xml:space="preserve">See GLA Be Seen Energy Monitoring Guidance.  Required by New London Plan. </t>
  </si>
  <si>
    <t>Should not increase. 15% reduction at Be Lean (calculated using SAP2012) required by New London Plan.  Should be modelled assuming gas fired boiler systems.</t>
  </si>
  <si>
    <t>See GLA Be Seen Energy Monitoring Guidance.  Required by New London Plan.</t>
  </si>
  <si>
    <t>Should not increase. Aim for 10% reduction at Be Lean (calculated using SAP2012) set out by New London Plan.  Should be modelled assuming gas fired boiler systems.</t>
  </si>
  <si>
    <t xml:space="preserve">Should not increase. 10% reduction at Be Lean (calculated using SAP2012) required by New London Plan. Should be modelled assuming gas fired boiler systems. </t>
  </si>
  <si>
    <t xml:space="preserve">Should not increase. 10% reduction at Be Lean (calculated using SAP2012) required by New London Plan.  Should be modelled assuming gas fired boiler systems. </t>
  </si>
  <si>
    <t>See GLA Be Seen Energy Monitoring Guidance.  Required by the New London Plan.</t>
  </si>
  <si>
    <t>The New London Plan, states that development involving major refurbishment should aim to meet the policy on zero carbon, minimum 35% on site carbon reductions and reduction targets energy efficiency.</t>
  </si>
  <si>
    <t>a. % of construction &amp; demolition waste be reused/recycled/recovered?</t>
  </si>
  <si>
    <t>See CPG Design Chapter 8.</t>
  </si>
  <si>
    <t>Please note that the target for local authority collected waste of 50% to be recycled or composted by 2020 (60% by 2031) is assessed separately through consideration of the Waste Strategy document for the development.</t>
  </si>
  <si>
    <r>
      <t xml:space="preserve">Proforma for </t>
    </r>
    <r>
      <rPr>
        <b/>
        <sz val="16"/>
        <color rgb="FFFF0000"/>
        <rFont val="Arial"/>
        <family val="2"/>
      </rPr>
      <t xml:space="preserve">major </t>
    </r>
    <r>
      <rPr>
        <b/>
        <sz val="16"/>
        <color theme="1"/>
        <rFont val="Arial"/>
        <family val="2"/>
      </rPr>
      <t>development in Camden to accompany required Sustainability Plan and Energy Statement (v.1)</t>
    </r>
  </si>
  <si>
    <t>b. Building Fabric</t>
  </si>
  <si>
    <t>a. Passive measures</t>
  </si>
  <si>
    <t xml:space="preserve">i. Orientation and site layout optimised </t>
  </si>
  <si>
    <t>iv. Exposed internal thermal mass and night time purge ventilation</t>
  </si>
  <si>
    <t>Chapter 3 of CPG Energy Efficiency and Adaptation</t>
  </si>
  <si>
    <t>ii. All units at least dual aspect and designed to allow natural ventilation</t>
  </si>
  <si>
    <t>iii. Solar shading incorporated into the design</t>
  </si>
  <si>
    <t>v. Other please state_______________________________________</t>
  </si>
  <si>
    <t>ii. All areas at least dual aspect and designed to allow natural ventilation</t>
  </si>
  <si>
    <t>Chapter 3 of CPG Energy Efficiency and Adaptation e.g. include internal courtyards, large shade-providing trees and vegetation, balconies, louvers, internal or external blinds, and shutters.</t>
  </si>
  <si>
    <t>Chapter 3 of CPG Energy Efficiency and Adaptation e.g. shallow floor plans and high floor to ceiling heights</t>
  </si>
  <si>
    <t>Chapter 3 of CPG Energy Efficiency and Adaptation e.g. consideration of the angle of the sun and optimum daylight and solar gain balance</t>
  </si>
  <si>
    <t>Chapter 3 of CPG Energy Efficiency and Adaptation e.g. room layouts aid air circulation, shallow floor plans and high floor to ceiling heights</t>
  </si>
  <si>
    <t>Chapter 3 of CPG Energy Efficiency and Adaptation e.g albedo effect, landscaping</t>
  </si>
  <si>
    <t>v. Glazing percentage</t>
  </si>
  <si>
    <t>vi. Other please state_______________________________________</t>
  </si>
  <si>
    <t>The glazing percentage of the buildings, expressed as the glazed area divided by the façade area (multiplied by 100), should be clearly stated within the energy assessment as set out in the GLA Energy Assessment Guidance.</t>
  </si>
  <si>
    <t>iii. Meets LETI design guide standards</t>
  </si>
  <si>
    <t>iv. Meets Passivhaus Standard</t>
  </si>
  <si>
    <t>See London Energy Transformation Initiative building typologies</t>
  </si>
  <si>
    <t>See Passivhaus Standard</t>
  </si>
  <si>
    <t>i. Meets all Building Regulation part L1A Limiting Fabric Parameters</t>
  </si>
  <si>
    <t>ii. Meets all Part L1A Concurrent Notional Dwelling Specification</t>
  </si>
  <si>
    <t>i. Meets Building Regulation part L1B threshold limits for retained thermal elements</t>
  </si>
  <si>
    <t>ii. Meets all Part L1B improved themal values for upgraded retained elements</t>
  </si>
  <si>
    <t>iii. Meets all Part L1B Standards for controlled fittings and new thermal elements</t>
  </si>
  <si>
    <t xml:space="preserve">Table 3 column a) in Building Regulations approved document L1B.  There may be reasons why this is not possible but this should be clearly explained in the referenced documents. </t>
  </si>
  <si>
    <t xml:space="preserve">Table 3 column b) in Building Regulations approved document L1B. There may be reasons why this is not possible but this should be clearly explained in the referenced documents. </t>
  </si>
  <si>
    <t>Tables 1 and 2 in Building Regulations approved document L1B</t>
  </si>
  <si>
    <t>See Enerphit Standard requirements</t>
  </si>
  <si>
    <t>i. Meets all Building Regulation part L2A Limiting Fabric Parameters</t>
  </si>
  <si>
    <t>ii. Meets all Part L2A Concurrent Notional Dwelling Specification</t>
  </si>
  <si>
    <t>iv. Meets EnerPHit Standard</t>
  </si>
  <si>
    <t xml:space="preserve">Table 2 in Building Regulation approved document L1A. There may be reasons why this is not possible but this should be clearly explained in the referenced documents. </t>
  </si>
  <si>
    <t xml:space="preserve">Table 4 in Building Regulation approved document L1A. There may be reasons why this is not possible but this should be clearly explained in the referenced documents. </t>
  </si>
  <si>
    <t xml:space="preserve">Table 3 in Building Regulation approved document L2A. There may be reasons why this is not possible but this should be clearly explained in the referenced documents. </t>
  </si>
  <si>
    <t xml:space="preserve">Table 5 in Building Regulation approved document L2A. There may be reasons why this is not possible but this should be clearly explained in the referenced documents. </t>
  </si>
  <si>
    <t>i. Meets Building Regulation part L2B threshold limits for retained thermal elements</t>
  </si>
  <si>
    <t>ii. Meets all Part L2B improved themal values for upgraded retained elements</t>
  </si>
  <si>
    <t>iii. Meets all Part L2B Standards for controlled fittings and new thermal elements</t>
  </si>
  <si>
    <t>Tables 3 and 4 in Building Regulations approved document L1B</t>
  </si>
  <si>
    <t xml:space="preserve">Table 5 column a) in Building Regulations approved document L1B.  There may be reasons why this is not possible but this should be clearly explained in the referenced documents. </t>
  </si>
  <si>
    <t xml:space="preserve">Table 5 column b) in Building Regulations approved document L1B. There may be reasons why this is not possible but this should be clearly explained in the referenced documents. </t>
  </si>
  <si>
    <t>v. Air permeability</t>
  </si>
  <si>
    <t>Optimise air tightness - based on heating or cooling requirements. Should not exceed 10. Notional 3 or lower (5-7 in some circumstances)</t>
  </si>
  <si>
    <t>Optimise air tightness - based on heating or cooling requirements.Should not exceed 10. Notional 5 or less.</t>
  </si>
  <si>
    <t>Lock sheet except yellow boxes / 'other' and comment boxes so cannot be changed. Don't lock column M</t>
  </si>
  <si>
    <t>add date</t>
  </si>
  <si>
    <t>b. Overheating - dynamic thermal modelling completed using TM59 and TM49?</t>
  </si>
  <si>
    <t>a. Overheating - dynamic thermal modelling completed using TM52 and TM49?</t>
  </si>
  <si>
    <t>Dynamic thermal modelling is encouraged for all developments and required for those likely to be at risk of overheating or if  active cooling is proposed. As set out in The GLA Energy Assessment Guidance, in line with Sustainable Design and Construction SPG this should be undertaken in accordance with the guidance and data sets in TM49: Design Summer Years for London. TM52 guide 'The Limits of Thermal Comfort: Avoiding Overheating in European Buildings’.</t>
  </si>
  <si>
    <t>a. Overheating - dynamic thermal modelling completedusing TM52 and TM49?</t>
  </si>
  <si>
    <t>b. Cooling hierarchy followed and passive design measures incorporated?</t>
  </si>
  <si>
    <t>c. Cooling hierarchy followed and passive design measures incorporated?</t>
  </si>
  <si>
    <t>c. Active design measures</t>
  </si>
  <si>
    <t>i. High efficiency lighting percentage</t>
  </si>
  <si>
    <t>ii. Efficient centralised MVHR or individual units next to external wall</t>
  </si>
  <si>
    <t>iii. Waste water heat recovery incorporated?</t>
  </si>
  <si>
    <t>GLA Energy Efficiency gudiance states "For applications that have a high domestic hot water demand, the potential forwaste water heat recovery should be considered."</t>
  </si>
  <si>
    <t xml:space="preserve">Domestic notional specification for exisiting building should be at least 75% low energy lighting </t>
  </si>
  <si>
    <t xml:space="preserve">Domestic concurrent notional specification for new building requires 100% low energy lighting </t>
  </si>
  <si>
    <t>If MVHR required for poor air quality then inlet as close to the roof and away from pollution source required.</t>
  </si>
  <si>
    <t>i. High efficiency lighting</t>
  </si>
  <si>
    <t xml:space="preserve">ii. Efficient MVHR </t>
  </si>
  <si>
    <t>TBC</t>
  </si>
  <si>
    <t xml:space="preserve">West Block, East Block and the Pavillion </t>
  </si>
  <si>
    <t>n/a</t>
  </si>
  <si>
    <t xml:space="preserve">TBC </t>
  </si>
  <si>
    <t xml:space="preserve">The blue/green roof, green wall, etc. has been considered in this section and represents total areas proposed for the whole development. Hence, this has been left blank in the non-residential element. </t>
  </si>
  <si>
    <t>3.3-3.4</t>
  </si>
  <si>
    <t>Appendices</t>
  </si>
  <si>
    <t>Section 3</t>
  </si>
  <si>
    <t>Section 3.3</t>
  </si>
  <si>
    <t>Section 3.4</t>
  </si>
  <si>
    <t xml:space="preserve">Section 3.3 and Appendices </t>
  </si>
  <si>
    <t>Section 3.2</t>
  </si>
  <si>
    <t xml:space="preserve">A BREEAM Assessment has not been undertaken. The proposal is not considered mixed use and is solely residential, providing a Health and Wellness Centre for residents which will not be for commercial purposes. </t>
  </si>
  <si>
    <t>Commercial space</t>
  </si>
  <si>
    <t>238-240 Kilburn High Road, London</t>
  </si>
  <si>
    <t>NW6 2BS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</si>
</sst>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0%"/>
    <numFmt numFmtId="166" formatCode="&quot;£&quot;#,##0"/>
    <numFmt numFmtId="167" formatCode="#,##0.0"/>
  </numFmts>
  <fonts count="22" x14ac:knownFonts="1">
    <font>
      <sz val="12"/>
      <color theme="1"/>
      <name val="Arial"/>
      <family val="2"/>
    </font>
    <font>
      <sz val="12"/>
      <color theme="1"/>
      <name val="Arial"/>
      <family val="2"/>
    </font>
    <font>
      <b/>
      <sz val="12"/>
      <color theme="1"/>
      <name val="Arial"/>
      <family val="2"/>
    </font>
    <font>
      <sz val="10"/>
      <color theme="1"/>
      <name val="Arial"/>
      <family val="2"/>
    </font>
    <font>
      <i/>
      <sz val="10"/>
      <color theme="1"/>
      <name val="Arial"/>
      <family val="2"/>
    </font>
    <font>
      <sz val="12"/>
      <color rgb="FFFF0000"/>
      <name val="Arial"/>
      <family val="2"/>
    </font>
    <font>
      <i/>
      <sz val="12"/>
      <color theme="1"/>
      <name val="Arial"/>
      <family val="2"/>
    </font>
    <font>
      <sz val="12"/>
      <name val="Arial"/>
      <family val="2"/>
    </font>
    <font>
      <sz val="10"/>
      <color rgb="FFFF0000"/>
      <name val="Arial"/>
      <family val="2"/>
    </font>
    <font>
      <b/>
      <sz val="12"/>
      <name val="Arial"/>
      <family val="2"/>
    </font>
    <font>
      <i/>
      <sz val="12"/>
      <name val="Arial"/>
      <family val="2"/>
    </font>
    <font>
      <vertAlign val="superscript"/>
      <sz val="12"/>
      <color theme="1"/>
      <name val="Arial"/>
      <family val="2"/>
    </font>
    <font>
      <sz val="12"/>
      <color rgb="FF000000"/>
      <name val="Arial"/>
      <family val="2"/>
    </font>
    <font>
      <vertAlign val="subscript"/>
      <sz val="12"/>
      <color theme="1"/>
      <name val="Arial"/>
      <family val="2"/>
    </font>
    <font>
      <b/>
      <sz val="16"/>
      <color theme="1"/>
      <name val="Arial"/>
      <family val="2"/>
    </font>
    <font>
      <b/>
      <sz val="16"/>
      <color rgb="FFFF0000"/>
      <name val="Arial"/>
      <family val="2"/>
    </font>
    <font>
      <b/>
      <sz val="16"/>
      <name val="Arial"/>
      <family val="2"/>
    </font>
    <font>
      <b/>
      <sz val="12"/>
      <color rgb="FFFF0000"/>
      <name val="Arial"/>
      <family val="2"/>
    </font>
    <font>
      <b/>
      <i/>
      <sz val="12"/>
      <name val="Arial"/>
      <family val="2"/>
    </font>
    <font>
      <i/>
      <sz val="12"/>
      <color rgb="FF000000"/>
      <name val="Arial"/>
      <family val="2"/>
    </font>
    <font>
      <b/>
      <u/>
      <sz val="12"/>
      <name val="Arial"/>
      <family val="2"/>
    </font>
    <font>
      <sz val="8"/>
      <name val="Arial"/>
      <family val="2"/>
    </font>
  </fonts>
  <fills count="15">
    <fill>
      <patternFill patternType="none"/>
    </fill>
    <fill>
      <patternFill patternType="gray125"/>
    </fill>
    <fill>
      <patternFill patternType="solid">
        <fgColor rgb="FFFFFF00"/>
        <bgColor indexed="64"/>
      </patternFill>
    </fill>
    <fill>
      <patternFill patternType="solid">
        <fgColor rgb="FFC4BC96"/>
        <bgColor indexed="64"/>
      </patternFill>
    </fill>
    <fill>
      <patternFill patternType="solid">
        <fgColor theme="9" tint="0.3999450666829432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7"/>
        <bgColor indexed="64"/>
      </patternFill>
    </fill>
    <fill>
      <patternFill patternType="solid">
        <fgColor rgb="FFFFFF99"/>
        <bgColor indexed="64"/>
      </patternFill>
    </fill>
  </fills>
  <borders count="27">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2"/>
      </left>
      <right style="thin">
        <color theme="2"/>
      </right>
      <top/>
      <bottom style="thin">
        <color theme="2"/>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auto="1"/>
      </left>
      <right style="thin">
        <color auto="1"/>
      </right>
      <top/>
      <bottom/>
      <diagonal/>
    </border>
    <border>
      <left style="medium">
        <color indexed="64"/>
      </left>
      <right style="medium">
        <color indexed="64"/>
      </right>
      <top style="thin">
        <color indexed="64"/>
      </top>
      <bottom style="medium">
        <color indexed="64"/>
      </bottom>
      <diagonal/>
    </border>
    <border>
      <left style="thin">
        <color auto="1"/>
      </left>
      <right style="thin">
        <color indexed="64"/>
      </right>
      <top style="thin">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249">
    <xf numFmtId="0" fontId="0" fillId="0" borderId="0" xfId="0"/>
    <xf numFmtId="0" fontId="2" fillId="0" borderId="0" xfId="0" applyFont="1"/>
    <xf numFmtId="0" fontId="2" fillId="2" borderId="0" xfId="0" applyFont="1" applyFill="1"/>
    <xf numFmtId="0" fontId="7" fillId="0" borderId="0" xfId="0" applyFont="1"/>
    <xf numFmtId="0" fontId="9" fillId="0" borderId="0" xfId="0" applyFont="1"/>
    <xf numFmtId="0" fontId="2" fillId="0" borderId="0" xfId="0" applyFont="1" applyAlignment="1">
      <alignment horizontal="left"/>
    </xf>
    <xf numFmtId="0" fontId="5" fillId="0" borderId="0" xfId="0" applyFont="1"/>
    <xf numFmtId="0" fontId="4" fillId="0" borderId="0" xfId="0" applyFont="1"/>
    <xf numFmtId="0" fontId="3" fillId="0" borderId="0" xfId="0" applyFont="1"/>
    <xf numFmtId="0" fontId="6" fillId="0" borderId="0" xfId="0" applyFont="1"/>
    <xf numFmtId="0" fontId="8" fillId="0" borderId="0" xfId="0" applyFont="1"/>
    <xf numFmtId="0" fontId="0" fillId="2" borderId="0" xfId="0" applyFill="1"/>
    <xf numFmtId="0" fontId="0" fillId="8" borderId="0" xfId="0" applyFill="1"/>
    <xf numFmtId="0" fontId="0" fillId="2" borderId="3" xfId="0" applyFill="1" applyBorder="1" applyProtection="1">
      <protection locked="0"/>
    </xf>
    <xf numFmtId="0" fontId="0" fillId="5" borderId="12" xfId="0" applyFill="1" applyBorder="1"/>
    <xf numFmtId="0" fontId="0" fillId="0" borderId="0" xfId="0" applyProtection="1">
      <protection locked="0"/>
    </xf>
    <xf numFmtId="0" fontId="0" fillId="5" borderId="3" xfId="0" applyFill="1" applyBorder="1"/>
    <xf numFmtId="0" fontId="0" fillId="5" borderId="4" xfId="0" applyFill="1" applyBorder="1"/>
    <xf numFmtId="0" fontId="0" fillId="5" borderId="5" xfId="0" applyFill="1" applyBorder="1"/>
    <xf numFmtId="0" fontId="0" fillId="5" borderId="6" xfId="0" applyFill="1" applyBorder="1"/>
    <xf numFmtId="0" fontId="0" fillId="2" borderId="13" xfId="0" applyFill="1" applyBorder="1" applyProtection="1">
      <protection locked="0"/>
    </xf>
    <xf numFmtId="0" fontId="0" fillId="5" borderId="10" xfId="0" applyFill="1" applyBorder="1"/>
    <xf numFmtId="0" fontId="0" fillId="5" borderId="11" xfId="0" applyFill="1" applyBorder="1"/>
    <xf numFmtId="0" fontId="0" fillId="0" borderId="2" xfId="0" applyBorder="1" applyAlignment="1">
      <alignment horizontal="center" vertical="center" wrapText="1"/>
    </xf>
    <xf numFmtId="0" fontId="0" fillId="6" borderId="3" xfId="0" applyFill="1" applyBorder="1" applyAlignment="1">
      <alignment horizontal="center" vertical="center" wrapText="1"/>
    </xf>
    <xf numFmtId="2" fontId="0" fillId="2" borderId="1" xfId="0" applyNumberFormat="1" applyFill="1" applyBorder="1" applyAlignment="1" applyProtection="1">
      <alignment horizontal="center" vertical="center" wrapText="1"/>
      <protection locked="0"/>
    </xf>
    <xf numFmtId="0" fontId="0" fillId="3" borderId="1" xfId="0" applyFill="1" applyBorder="1" applyAlignment="1">
      <alignment horizontal="center" vertical="center" wrapText="1"/>
    </xf>
    <xf numFmtId="0" fontId="0" fillId="8" borderId="3" xfId="0" applyFill="1" applyBorder="1" applyProtection="1">
      <protection locked="0"/>
    </xf>
    <xf numFmtId="2" fontId="7" fillId="0" borderId="1" xfId="0" applyNumberFormat="1" applyFont="1" applyBorder="1" applyAlignment="1">
      <alignment horizontal="center" vertical="center" wrapText="1"/>
    </xf>
    <xf numFmtId="165" fontId="7" fillId="0" borderId="1" xfId="1" applyNumberFormat="1" applyFont="1" applyBorder="1" applyAlignment="1" applyProtection="1">
      <alignment horizontal="center" vertical="center" wrapText="1"/>
    </xf>
    <xf numFmtId="2" fontId="0" fillId="2" borderId="1" xfId="0" quotePrefix="1" applyNumberFormat="1" applyFill="1" applyBorder="1" applyAlignment="1" applyProtection="1">
      <alignment horizontal="center" vertical="center" wrapText="1"/>
      <protection locked="0"/>
    </xf>
    <xf numFmtId="2" fontId="0" fillId="0" borderId="1" xfId="0" applyNumberFormat="1" applyBorder="1" applyAlignment="1">
      <alignment horizontal="center" vertical="center" wrapText="1"/>
    </xf>
    <xf numFmtId="2" fontId="2" fillId="0" borderId="1" xfId="0" applyNumberFormat="1" applyFont="1" applyBorder="1" applyAlignment="1">
      <alignment horizontal="center" vertical="center" wrapText="1"/>
    </xf>
    <xf numFmtId="0" fontId="0" fillId="0" borderId="3" xfId="0" applyBorder="1"/>
    <xf numFmtId="2" fontId="6"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wrapText="1"/>
    </xf>
    <xf numFmtId="165" fontId="0" fillId="0" borderId="1" xfId="0" applyNumberFormat="1" applyBorder="1" applyAlignment="1">
      <alignment horizontal="center" vertical="center" wrapText="1"/>
    </xf>
    <xf numFmtId="165" fontId="0" fillId="0" borderId="0" xfId="0" applyNumberFormat="1" applyAlignment="1">
      <alignment horizontal="center" vertical="center" wrapText="1"/>
    </xf>
    <xf numFmtId="0" fontId="0" fillId="6" borderId="3" xfId="0"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2" fillId="0" borderId="0" xfId="0" applyFont="1" applyAlignment="1">
      <alignment shrinkToFit="1"/>
    </xf>
    <xf numFmtId="0" fontId="0" fillId="5" borderId="3" xfId="0" applyFill="1" applyBorder="1" applyAlignment="1">
      <alignment horizontal="center" vertical="center" wrapText="1"/>
    </xf>
    <xf numFmtId="0" fontId="0" fillId="0" borderId="3" xfId="0" applyBorder="1" applyProtection="1">
      <protection locked="0"/>
    </xf>
    <xf numFmtId="0" fontId="7" fillId="5" borderId="10" xfId="0" applyFont="1" applyFill="1" applyBorder="1"/>
    <xf numFmtId="0" fontId="7" fillId="5" borderId="11" xfId="0" applyFont="1" applyFill="1" applyBorder="1"/>
    <xf numFmtId="0" fontId="7" fillId="5" borderId="3" xfId="0" applyFont="1" applyFill="1" applyBorder="1"/>
    <xf numFmtId="0" fontId="0" fillId="2" borderId="6" xfId="0" applyFill="1" applyBorder="1" applyProtection="1">
      <protection locked="0"/>
    </xf>
    <xf numFmtId="0" fontId="0" fillId="5" borderId="6" xfId="0" applyFill="1" applyBorder="1" applyAlignment="1">
      <alignment vertical="center" wrapText="1"/>
    </xf>
    <xf numFmtId="0" fontId="0" fillId="2" borderId="3" xfId="0" applyFill="1" applyBorder="1" applyAlignment="1" applyProtection="1">
      <alignment horizontal="center" vertical="center"/>
      <protection locked="0"/>
    </xf>
    <xf numFmtId="0" fontId="0" fillId="8" borderId="3" xfId="0" applyFill="1" applyBorder="1" applyAlignment="1" applyProtection="1">
      <alignment horizontal="center" vertical="center" wrapText="1"/>
      <protection locked="0"/>
    </xf>
    <xf numFmtId="0" fontId="0" fillId="0" borderId="0" xfId="0" applyAlignment="1">
      <alignment horizontal="left" vertical="center" indent="3"/>
    </xf>
    <xf numFmtId="0" fontId="14" fillId="0" borderId="0" xfId="0" applyFont="1"/>
    <xf numFmtId="0" fontId="0" fillId="2" borderId="3" xfId="0" applyFill="1" applyBorder="1"/>
    <xf numFmtId="0" fontId="0" fillId="7" borderId="18" xfId="0" applyFill="1" applyBorder="1" applyProtection="1">
      <protection locked="0"/>
    </xf>
    <xf numFmtId="0" fontId="0" fillId="9" borderId="3" xfId="0" applyFill="1" applyBorder="1"/>
    <xf numFmtId="0" fontId="0" fillId="9" borderId="3" xfId="0" applyFill="1" applyBorder="1" applyAlignment="1">
      <alignment horizontal="center" wrapText="1"/>
    </xf>
    <xf numFmtId="0" fontId="9" fillId="7" borderId="0" xfId="0" applyFont="1" applyFill="1"/>
    <xf numFmtId="0" fontId="0" fillId="2" borderId="3" xfId="0" applyFill="1" applyBorder="1" applyAlignment="1">
      <alignment horizontal="center" vertical="center"/>
    </xf>
    <xf numFmtId="0" fontId="0" fillId="5" borderId="5" xfId="0" applyFill="1" applyBorder="1" applyAlignment="1">
      <alignment horizontal="left"/>
    </xf>
    <xf numFmtId="0" fontId="0" fillId="5" borderId="6" xfId="0" applyFill="1" applyBorder="1" applyAlignment="1">
      <alignment horizontal="left"/>
    </xf>
    <xf numFmtId="0" fontId="14" fillId="7" borderId="0" xfId="0" applyFont="1" applyFill="1"/>
    <xf numFmtId="0" fontId="16" fillId="0" borderId="0" xfId="0" applyFont="1" applyAlignment="1">
      <alignment vertical="center"/>
    </xf>
    <xf numFmtId="165" fontId="7" fillId="0" borderId="1" xfId="1" applyNumberFormat="1" applyFont="1" applyBorder="1" applyAlignment="1">
      <alignment horizontal="center" vertical="center" wrapText="1"/>
    </xf>
    <xf numFmtId="165" fontId="5" fillId="0" borderId="1" xfId="1" applyNumberFormat="1" applyFont="1" applyBorder="1" applyAlignment="1">
      <alignment horizontal="center" vertical="center" wrapText="1"/>
    </xf>
    <xf numFmtId="165" fontId="17" fillId="0" borderId="1" xfId="1" applyNumberFormat="1" applyFont="1" applyBorder="1" applyAlignment="1">
      <alignment horizontal="center" vertical="center" wrapText="1"/>
    </xf>
    <xf numFmtId="0" fontId="18" fillId="0" borderId="0" xfId="0" applyFont="1"/>
    <xf numFmtId="2" fontId="6" fillId="0" borderId="14" xfId="0" applyNumberFormat="1" applyFont="1" applyBorder="1" applyAlignment="1">
      <alignment horizontal="center" vertical="center" wrapText="1"/>
    </xf>
    <xf numFmtId="2" fontId="0" fillId="0" borderId="14" xfId="0" applyNumberFormat="1" applyBorder="1" applyAlignment="1">
      <alignment horizontal="center" vertical="center" wrapText="1"/>
    </xf>
    <xf numFmtId="0" fontId="15" fillId="0" borderId="0" xfId="0" applyFont="1"/>
    <xf numFmtId="0" fontId="17" fillId="0" borderId="0" xfId="0" applyFont="1"/>
    <xf numFmtId="2" fontId="0" fillId="7" borderId="14" xfId="0" applyNumberFormat="1" applyFill="1" applyBorder="1" applyAlignment="1">
      <alignment horizontal="center" vertical="center" wrapText="1"/>
    </xf>
    <xf numFmtId="165" fontId="5" fillId="0" borderId="1" xfId="1" applyNumberFormat="1" applyFont="1" applyBorder="1" applyAlignment="1" applyProtection="1">
      <alignment horizontal="center" vertical="center" wrapText="1"/>
    </xf>
    <xf numFmtId="165" fontId="17" fillId="0" borderId="1" xfId="1" applyNumberFormat="1" applyFont="1" applyBorder="1" applyAlignment="1" applyProtection="1">
      <alignment horizontal="center" vertical="center" wrapText="1"/>
    </xf>
    <xf numFmtId="0" fontId="6" fillId="10" borderId="14" xfId="0" applyFont="1" applyFill="1" applyBorder="1" applyAlignment="1">
      <alignment horizontal="center" vertical="center" wrapText="1"/>
    </xf>
    <xf numFmtId="2" fontId="6" fillId="10" borderId="1" xfId="0" applyNumberFormat="1" applyFont="1" applyFill="1" applyBorder="1" applyAlignment="1">
      <alignment horizontal="center" vertical="center" wrapText="1"/>
    </xf>
    <xf numFmtId="0" fontId="2" fillId="10" borderId="14" xfId="0" applyFont="1" applyFill="1" applyBorder="1" applyAlignment="1">
      <alignment horizontal="center" vertical="center" wrapText="1"/>
    </xf>
    <xf numFmtId="0" fontId="0" fillId="0" borderId="8" xfId="0" applyBorder="1" applyProtection="1">
      <protection locked="0"/>
    </xf>
    <xf numFmtId="0" fontId="2" fillId="10" borderId="22" xfId="0" applyFont="1" applyFill="1" applyBorder="1" applyAlignment="1">
      <alignment horizontal="center" vertical="center" wrapText="1"/>
    </xf>
    <xf numFmtId="0" fontId="0" fillId="2" borderId="6" xfId="0" applyFill="1" applyBorder="1" applyAlignment="1" applyProtection="1">
      <alignment horizontal="center"/>
      <protection locked="0"/>
    </xf>
    <xf numFmtId="0" fontId="0" fillId="0" borderId="23" xfId="0" applyBorder="1"/>
    <xf numFmtId="10" fontId="0" fillId="7" borderId="6" xfId="0" applyNumberFormat="1" applyFill="1" applyBorder="1" applyAlignment="1">
      <alignment horizontal="center"/>
    </xf>
    <xf numFmtId="165" fontId="0" fillId="2" borderId="12" xfId="0" applyNumberFormat="1" applyFill="1" applyBorder="1" applyAlignment="1" applyProtection="1">
      <alignment horizontal="center"/>
      <protection locked="0"/>
    </xf>
    <xf numFmtId="0" fontId="0" fillId="5" borderId="4" xfId="0" applyFill="1" applyBorder="1" applyAlignment="1">
      <alignment horizontal="left"/>
    </xf>
    <xf numFmtId="0" fontId="2" fillId="0" borderId="11" xfId="0" applyFont="1" applyBorder="1" applyAlignment="1">
      <alignment wrapText="1"/>
    </xf>
    <xf numFmtId="166" fontId="0" fillId="0" borderId="0" xfId="0" quotePrefix="1" applyNumberFormat="1" applyAlignment="1">
      <alignment horizontal="center" vertical="center" wrapText="1"/>
    </xf>
    <xf numFmtId="0" fontId="2" fillId="0" borderId="0" xfId="0" applyFont="1" applyAlignment="1">
      <alignment horizontal="center" vertical="center" wrapText="1"/>
    </xf>
    <xf numFmtId="0" fontId="0" fillId="0" borderId="8" xfId="0" applyBorder="1"/>
    <xf numFmtId="0" fontId="2" fillId="10" borderId="24"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0" fillId="2" borderId="3" xfId="0" applyFill="1" applyBorder="1" applyAlignment="1" applyProtection="1">
      <alignment horizontal="center"/>
      <protection locked="0"/>
    </xf>
    <xf numFmtId="0" fontId="0" fillId="11" borderId="2" xfId="0" applyFill="1" applyBorder="1" applyAlignment="1">
      <alignment horizontal="center" vertical="center" wrapText="1"/>
    </xf>
    <xf numFmtId="0" fontId="0" fillId="11" borderId="15" xfId="0" applyFill="1" applyBorder="1" applyAlignment="1">
      <alignment horizontal="center" vertical="center" wrapText="1"/>
    </xf>
    <xf numFmtId="0" fontId="2" fillId="11"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6" fillId="11" borderId="14"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0" fillId="5" borderId="2" xfId="0" applyFill="1" applyBorder="1" applyAlignment="1">
      <alignment horizontal="center" vertical="center" wrapText="1"/>
    </xf>
    <xf numFmtId="0" fontId="0" fillId="5" borderId="15" xfId="0" applyFill="1" applyBorder="1" applyAlignment="1">
      <alignment horizontal="center" vertical="center" wrapText="1"/>
    </xf>
    <xf numFmtId="0" fontId="6" fillId="5" borderId="14"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0" fillId="11" borderId="14" xfId="0" applyFill="1" applyBorder="1" applyAlignment="1">
      <alignment horizontal="center" vertical="center"/>
    </xf>
    <xf numFmtId="0" fontId="0" fillId="5" borderId="14" xfId="0" applyFill="1" applyBorder="1" applyAlignment="1">
      <alignment horizontal="center" vertical="center"/>
    </xf>
    <xf numFmtId="0" fontId="0" fillId="13" borderId="3" xfId="0" applyFill="1" applyBorder="1" applyProtection="1">
      <protection locked="0"/>
    </xf>
    <xf numFmtId="2" fontId="0" fillId="14" borderId="1" xfId="0" applyNumberFormat="1" applyFill="1" applyBorder="1" applyAlignment="1" applyProtection="1">
      <alignment horizontal="center" vertical="center" wrapText="1"/>
      <protection locked="0"/>
    </xf>
    <xf numFmtId="2" fontId="0" fillId="14" borderId="1" xfId="0" quotePrefix="1" applyNumberFormat="1" applyFill="1" applyBorder="1" applyAlignment="1" applyProtection="1">
      <alignment horizontal="center" vertical="center" wrapText="1"/>
      <protection locked="0"/>
    </xf>
    <xf numFmtId="0" fontId="0" fillId="5" borderId="5" xfId="0" applyFill="1" applyBorder="1" applyAlignment="1">
      <alignment horizontal="center" wrapText="1"/>
    </xf>
    <xf numFmtId="0" fontId="0" fillId="5" borderId="5" xfId="0" applyFill="1" applyBorder="1" applyAlignment="1">
      <alignment wrapText="1"/>
    </xf>
    <xf numFmtId="0" fontId="0" fillId="5" borderId="3" xfId="0" applyFill="1" applyBorder="1" applyAlignment="1">
      <alignment wrapText="1"/>
    </xf>
    <xf numFmtId="0" fontId="0" fillId="5" borderId="4" xfId="0" applyFill="1" applyBorder="1" applyAlignment="1">
      <alignment wrapText="1"/>
    </xf>
    <xf numFmtId="0" fontId="0" fillId="2" borderId="25" xfId="0" applyFill="1" applyBorder="1" applyProtection="1">
      <protection locked="0"/>
    </xf>
    <xf numFmtId="0" fontId="7" fillId="0" borderId="0" xfId="0" applyFont="1" applyAlignment="1">
      <alignment horizontal="left"/>
    </xf>
    <xf numFmtId="0" fontId="0" fillId="0" borderId="0" xfId="0" applyAlignment="1" applyProtection="1">
      <alignment horizontal="center"/>
      <protection locked="0"/>
    </xf>
    <xf numFmtId="166" fontId="0" fillId="0" borderId="17" xfId="0" quotePrefix="1" applyNumberFormat="1" applyBorder="1" applyAlignment="1">
      <alignment horizontal="center" vertical="center" wrapText="1"/>
    </xf>
    <xf numFmtId="0" fontId="0" fillId="0" borderId="13" xfId="0" applyBorder="1"/>
    <xf numFmtId="2" fontId="0" fillId="7" borderId="1" xfId="0" applyNumberFormat="1" applyFill="1" applyBorder="1" applyAlignment="1">
      <alignment horizontal="center" vertical="center" wrapText="1"/>
    </xf>
    <xf numFmtId="0" fontId="0" fillId="11" borderId="14" xfId="0" applyFill="1" applyBorder="1" applyAlignment="1">
      <alignment horizontal="center" vertical="center" wrapText="1"/>
    </xf>
    <xf numFmtId="0" fontId="0" fillId="11" borderId="1" xfId="0" applyFill="1" applyBorder="1" applyAlignment="1">
      <alignment horizontal="center" vertical="center" wrapText="1"/>
    </xf>
    <xf numFmtId="0" fontId="0" fillId="5" borderId="14" xfId="0" applyFill="1" applyBorder="1" applyAlignment="1">
      <alignment horizontal="center" vertical="center" wrapText="1"/>
    </xf>
    <xf numFmtId="0" fontId="0" fillId="5" borderId="1" xfId="0" applyFill="1" applyBorder="1" applyAlignment="1">
      <alignment horizontal="center" vertical="center" wrapText="1"/>
    </xf>
    <xf numFmtId="0" fontId="0" fillId="6" borderId="3" xfId="0" applyFill="1" applyBorder="1" applyAlignment="1" applyProtection="1">
      <alignment horizontal="center" vertical="center" wrapText="1"/>
      <protection locked="0"/>
    </xf>
    <xf numFmtId="0" fontId="0" fillId="5" borderId="3" xfId="0" applyFill="1" applyBorder="1" applyAlignment="1" applyProtection="1">
      <alignment horizontal="center" vertical="center" wrapText="1"/>
      <protection locked="0"/>
    </xf>
    <xf numFmtId="0" fontId="2" fillId="0" borderId="11" xfId="0" applyFont="1" applyBorder="1" applyAlignment="1" applyProtection="1">
      <alignment wrapText="1"/>
      <protection locked="0"/>
    </xf>
    <xf numFmtId="0" fontId="6" fillId="0" borderId="0" xfId="0" applyFont="1" applyAlignment="1">
      <alignment horizontal="left" wrapText="1"/>
    </xf>
    <xf numFmtId="0" fontId="0" fillId="0" borderId="5" xfId="0" applyBorder="1"/>
    <xf numFmtId="0" fontId="0" fillId="0" borderId="5"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5" xfId="0" applyBorder="1" applyProtection="1">
      <protection locked="0"/>
    </xf>
    <xf numFmtId="0" fontId="7" fillId="5" borderId="4" xfId="0" applyFont="1" applyFill="1" applyBorder="1"/>
    <xf numFmtId="0" fontId="0" fillId="0" borderId="0" xfId="0" applyAlignment="1">
      <alignment horizontal="left"/>
    </xf>
    <xf numFmtId="0" fontId="0" fillId="6" borderId="3" xfId="0" applyFill="1" applyBorder="1" applyAlignment="1">
      <alignment horizontal="center"/>
    </xf>
    <xf numFmtId="0" fontId="12" fillId="2" borderId="3" xfId="0" applyFont="1" applyFill="1" applyBorder="1" applyAlignment="1" applyProtection="1">
      <alignment shrinkToFit="1"/>
      <protection locked="0"/>
    </xf>
    <xf numFmtId="0" fontId="6" fillId="0" borderId="0" xfId="0" applyFont="1" applyAlignment="1">
      <alignment horizontal="left" vertical="center"/>
    </xf>
    <xf numFmtId="0" fontId="10" fillId="0" borderId="0" xfId="0" applyFont="1"/>
    <xf numFmtId="0" fontId="19" fillId="0" borderId="0" xfId="0" applyFont="1"/>
    <xf numFmtId="166" fontId="0" fillId="0" borderId="16" xfId="0" quotePrefix="1" applyNumberFormat="1" applyBorder="1" applyAlignment="1">
      <alignment horizontal="center" vertical="center" wrapText="1"/>
    </xf>
    <xf numFmtId="166" fontId="0" fillId="0" borderId="17" xfId="0" quotePrefix="1" applyNumberFormat="1" applyBorder="1" applyAlignment="1">
      <alignment horizontal="center" vertical="center" wrapText="1"/>
    </xf>
    <xf numFmtId="166" fontId="0" fillId="0" borderId="15" xfId="0" quotePrefix="1" applyNumberFormat="1" applyBorder="1" applyAlignment="1">
      <alignment horizontal="center" vertical="center" wrapText="1"/>
    </xf>
    <xf numFmtId="0" fontId="0" fillId="2" borderId="4" xfId="0" applyFill="1" applyBorder="1" applyProtection="1">
      <protection locked="0"/>
    </xf>
    <xf numFmtId="0" fontId="0" fillId="2" borderId="5" xfId="0" applyFill="1" applyBorder="1" applyProtection="1">
      <protection locked="0"/>
    </xf>
    <xf numFmtId="0" fontId="0" fillId="2" borderId="6" xfId="0" applyFill="1" applyBorder="1" applyProtection="1">
      <protection locked="0"/>
    </xf>
    <xf numFmtId="0" fontId="0" fillId="5" borderId="4" xfId="0" applyFill="1" applyBorder="1"/>
    <xf numFmtId="0" fontId="0" fillId="5" borderId="5" xfId="0" applyFill="1" applyBorder="1"/>
    <xf numFmtId="0" fontId="0" fillId="5" borderId="6" xfId="0" applyFill="1" applyBorder="1"/>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0" fillId="0" borderId="9" xfId="0" applyBorder="1" applyAlignment="1" applyProtection="1">
      <alignment horizontal="center" vertical="top" wrapText="1"/>
      <protection locked="0"/>
    </xf>
    <xf numFmtId="0" fontId="0" fillId="0" borderId="19" xfId="0" applyBorder="1" applyAlignment="1" applyProtection="1">
      <alignment horizontal="center" vertical="top" wrapText="1"/>
      <protection locked="0"/>
    </xf>
    <xf numFmtId="0" fontId="0" fillId="0" borderId="0" xfId="0" applyAlignment="1" applyProtection="1">
      <alignment horizontal="center" vertical="top" wrapText="1"/>
      <protection locked="0"/>
    </xf>
    <xf numFmtId="0" fontId="0" fillId="0" borderId="20" xfId="0" applyBorder="1" applyAlignment="1" applyProtection="1">
      <alignment horizontal="center" vertical="top" wrapText="1"/>
      <protection locked="0"/>
    </xf>
    <xf numFmtId="0" fontId="0" fillId="0" borderId="10" xfId="0" applyBorder="1" applyAlignment="1" applyProtection="1">
      <alignment horizontal="center" vertical="top" wrapText="1"/>
      <protection locked="0"/>
    </xf>
    <xf numFmtId="0" fontId="0" fillId="0" borderId="11" xfId="0" applyBorder="1" applyAlignment="1" applyProtection="1">
      <alignment horizontal="center" vertical="top" wrapText="1"/>
      <protection locked="0"/>
    </xf>
    <xf numFmtId="0" fontId="0" fillId="0" borderId="12" xfId="0" applyBorder="1" applyAlignment="1" applyProtection="1">
      <alignment horizontal="center" vertical="top" wrapText="1"/>
      <protection locked="0"/>
    </xf>
    <xf numFmtId="0" fontId="0" fillId="0" borderId="21" xfId="0" applyBorder="1" applyAlignment="1">
      <alignment horizontal="center" vertical="center" wrapText="1"/>
    </xf>
    <xf numFmtId="0" fontId="0" fillId="0" borderId="14" xfId="0" applyBorder="1" applyAlignment="1">
      <alignment horizontal="center" vertical="center" wrapText="1"/>
    </xf>
    <xf numFmtId="0" fontId="2" fillId="12" borderId="16" xfId="0" applyFont="1" applyFill="1" applyBorder="1" applyAlignment="1">
      <alignment horizontal="center" vertical="center" wrapText="1"/>
    </xf>
    <xf numFmtId="0" fontId="2" fillId="12" borderId="17" xfId="0" applyFont="1" applyFill="1" applyBorder="1" applyAlignment="1">
      <alignment horizontal="center" vertical="center" wrapText="1"/>
    </xf>
    <xf numFmtId="0" fontId="2" fillId="12" borderId="15" xfId="0" applyFont="1" applyFill="1" applyBorder="1" applyAlignment="1">
      <alignment horizontal="center" vertical="center" wrapText="1"/>
    </xf>
    <xf numFmtId="0" fontId="0" fillId="0" borderId="21" xfId="0" quotePrefix="1" applyBorder="1" applyAlignment="1">
      <alignment horizontal="center" vertical="center" wrapText="1"/>
    </xf>
    <xf numFmtId="0" fontId="2" fillId="6" borderId="16"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9" fillId="0" borderId="0" xfId="0" applyFont="1" applyAlignment="1">
      <alignment horizontal="left" wrapText="1"/>
    </xf>
    <xf numFmtId="0" fontId="0" fillId="5" borderId="4" xfId="0" applyFill="1" applyBorder="1" applyAlignment="1">
      <alignment horizontal="left"/>
    </xf>
    <xf numFmtId="0" fontId="0" fillId="5" borderId="5" xfId="0" applyFill="1" applyBorder="1" applyAlignment="1">
      <alignment horizontal="left"/>
    </xf>
    <xf numFmtId="0" fontId="0" fillId="5" borderId="6" xfId="0" applyFill="1" applyBorder="1" applyAlignment="1">
      <alignment horizontal="left"/>
    </xf>
    <xf numFmtId="0" fontId="0" fillId="0" borderId="4" xfId="0" applyBorder="1" applyAlignment="1" applyProtection="1">
      <alignment horizontal="left"/>
      <protection locked="0"/>
    </xf>
    <xf numFmtId="0" fontId="0" fillId="0" borderId="6" xfId="0"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5" xfId="0" applyFill="1" applyBorder="1" applyAlignment="1" applyProtection="1">
      <alignment horizontal="left"/>
      <protection locked="0"/>
    </xf>
    <xf numFmtId="0" fontId="0" fillId="2" borderId="6" xfId="0" applyFill="1" applyBorder="1" applyAlignment="1" applyProtection="1">
      <alignment horizontal="left"/>
      <protection locked="0"/>
    </xf>
    <xf numFmtId="0" fontId="0" fillId="2" borderId="7" xfId="0" applyFill="1" applyBorder="1" applyProtection="1">
      <protection locked="0"/>
    </xf>
    <xf numFmtId="0" fontId="0" fillId="2" borderId="8" xfId="0" applyFill="1" applyBorder="1" applyProtection="1">
      <protection locked="0"/>
    </xf>
    <xf numFmtId="0" fontId="0" fillId="2" borderId="9" xfId="0" applyFill="1" applyBorder="1" applyProtection="1">
      <protection locked="0"/>
    </xf>
    <xf numFmtId="0" fontId="0" fillId="0" borderId="5" xfId="0" applyBorder="1" applyAlignment="1" applyProtection="1">
      <alignment horizontal="left"/>
      <protection locked="0"/>
    </xf>
    <xf numFmtId="0" fontId="0" fillId="2" borderId="4"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5" borderId="4" xfId="0" applyFill="1" applyBorder="1" applyAlignment="1">
      <alignment horizontal="center" wrapText="1"/>
    </xf>
    <xf numFmtId="0" fontId="0" fillId="5" borderId="5" xfId="0" applyFill="1" applyBorder="1" applyAlignment="1">
      <alignment horizontal="center" wrapText="1"/>
    </xf>
    <xf numFmtId="0" fontId="0" fillId="5" borderId="6" xfId="0" applyFill="1" applyBorder="1" applyAlignment="1">
      <alignment horizontal="center" wrapText="1"/>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0" fillId="5" borderId="12" xfId="0" applyFill="1" applyBorder="1" applyAlignment="1">
      <alignment horizontal="center" vertical="center"/>
    </xf>
    <xf numFmtId="0" fontId="0" fillId="5" borderId="4" xfId="0" applyFill="1" applyBorder="1" applyAlignment="1">
      <alignment horizontal="left" indent="2"/>
    </xf>
    <xf numFmtId="0" fontId="0" fillId="5" borderId="5" xfId="0" applyFill="1" applyBorder="1" applyAlignment="1">
      <alignment horizontal="left" indent="2"/>
    </xf>
    <xf numFmtId="0" fontId="0" fillId="5" borderId="6" xfId="0" applyFill="1" applyBorder="1" applyAlignment="1">
      <alignment horizontal="left" indent="2"/>
    </xf>
    <xf numFmtId="0" fontId="2" fillId="0" borderId="0" xfId="0" applyFont="1" applyAlignment="1">
      <alignment wrapText="1"/>
    </xf>
    <xf numFmtId="0" fontId="0" fillId="0" borderId="4"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2" fillId="0" borderId="16" xfId="0" applyFont="1" applyBorder="1" applyAlignment="1">
      <alignment horizontal="center"/>
    </xf>
    <xf numFmtId="0" fontId="2" fillId="0" borderId="17" xfId="0" applyFont="1" applyBorder="1" applyAlignment="1">
      <alignment horizontal="center"/>
    </xf>
    <xf numFmtId="0" fontId="2" fillId="0" borderId="15" xfId="0" applyFont="1" applyBorder="1" applyAlignment="1">
      <alignment horizontal="center"/>
    </xf>
    <xf numFmtId="166" fontId="2" fillId="0" borderId="16" xfId="0" quotePrefix="1" applyNumberFormat="1" applyFont="1" applyBorder="1" applyAlignment="1">
      <alignment horizontal="center" vertical="center" wrapText="1"/>
    </xf>
    <xf numFmtId="166" fontId="2" fillId="0" borderId="17" xfId="0" quotePrefix="1" applyNumberFormat="1" applyFont="1" applyBorder="1" applyAlignment="1">
      <alignment horizontal="center" vertical="center" wrapText="1"/>
    </xf>
    <xf numFmtId="166" fontId="2" fillId="0" borderId="15" xfId="0" quotePrefix="1" applyNumberFormat="1" applyFont="1" applyBorder="1" applyAlignment="1">
      <alignment horizontal="center"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5" borderId="4" xfId="0" applyFill="1" applyBorder="1" applyAlignment="1">
      <alignment vertical="center" wrapText="1"/>
    </xf>
    <xf numFmtId="0" fontId="0" fillId="5" borderId="5" xfId="0" applyFill="1" applyBorder="1" applyAlignment="1">
      <alignment vertical="center" wrapText="1"/>
    </xf>
    <xf numFmtId="0" fontId="7" fillId="0" borderId="3" xfId="0" applyFont="1" applyBorder="1" applyAlignment="1">
      <alignment vertical="center" wrapText="1"/>
    </xf>
    <xf numFmtId="0" fontId="0" fillId="5" borderId="3" xfId="0" applyFill="1" applyBorder="1"/>
    <xf numFmtId="0" fontId="0" fillId="2" borderId="3" xfId="0" applyFill="1" applyBorder="1" applyAlignment="1" applyProtection="1">
      <alignment horizontal="center"/>
      <protection locked="0"/>
    </xf>
    <xf numFmtId="0" fontId="7" fillId="5" borderId="4" xfId="0" applyFont="1" applyFill="1" applyBorder="1" applyAlignment="1">
      <alignment horizontal="left"/>
    </xf>
    <xf numFmtId="0" fontId="7" fillId="5" borderId="5" xfId="0" applyFont="1" applyFill="1" applyBorder="1" applyAlignment="1">
      <alignment horizontal="left"/>
    </xf>
    <xf numFmtId="0" fontId="7" fillId="5" borderId="6" xfId="0" applyFont="1" applyFill="1" applyBorder="1" applyAlignment="1">
      <alignment horizontal="left"/>
    </xf>
    <xf numFmtId="0" fontId="0" fillId="6" borderId="4" xfId="0" applyFill="1" applyBorder="1" applyAlignment="1">
      <alignment horizontal="center" vertical="center"/>
    </xf>
    <xf numFmtId="0" fontId="0" fillId="6" borderId="6" xfId="0" applyFill="1" applyBorder="1" applyAlignment="1">
      <alignment horizontal="center" vertical="center"/>
    </xf>
    <xf numFmtId="0" fontId="0" fillId="2" borderId="5" xfId="0" applyFill="1" applyBorder="1" applyAlignment="1" applyProtection="1">
      <alignment horizontal="center"/>
      <protection locked="0"/>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5" borderId="4" xfId="0" applyFill="1" applyBorder="1" applyAlignment="1">
      <alignment vertical="center"/>
    </xf>
    <xf numFmtId="0" fontId="0" fillId="5" borderId="5" xfId="0" applyFill="1" applyBorder="1" applyAlignment="1">
      <alignment vertical="center"/>
    </xf>
    <xf numFmtId="0" fontId="0" fillId="5" borderId="6" xfId="0" applyFill="1" applyBorder="1" applyAlignment="1">
      <alignment vertical="center"/>
    </xf>
    <xf numFmtId="0" fontId="0" fillId="0" borderId="3" xfId="0" applyBorder="1" applyAlignment="1">
      <alignment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4" borderId="4" xfId="0" applyFill="1" applyBorder="1" applyAlignment="1">
      <alignment horizontal="left"/>
    </xf>
    <xf numFmtId="0" fontId="0" fillId="4" borderId="5" xfId="0" applyFill="1" applyBorder="1" applyAlignment="1">
      <alignment horizontal="left"/>
    </xf>
    <xf numFmtId="0" fontId="0" fillId="4" borderId="6" xfId="0" applyFill="1" applyBorder="1" applyAlignment="1">
      <alignment horizontal="left"/>
    </xf>
    <xf numFmtId="0" fontId="0" fillId="0" borderId="4" xfId="0" applyBorder="1"/>
    <xf numFmtId="0" fontId="0" fillId="0" borderId="5" xfId="0" applyBorder="1"/>
    <xf numFmtId="0" fontId="0" fillId="0" borderId="6" xfId="0" applyBorder="1"/>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164" fontId="0" fillId="5" borderId="4" xfId="2" applyFont="1" applyFill="1" applyBorder="1" applyAlignment="1" applyProtection="1"/>
    <xf numFmtId="164" fontId="0" fillId="5" borderId="5" xfId="2" applyFont="1" applyFill="1" applyBorder="1" applyAlignment="1" applyProtection="1"/>
    <xf numFmtId="164" fontId="0" fillId="5" borderId="6" xfId="2" applyFont="1" applyFill="1" applyBorder="1" applyAlignment="1" applyProtection="1"/>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vertical="center"/>
    </xf>
    <xf numFmtId="0" fontId="6" fillId="0" borderId="0" xfId="0" applyFont="1" applyAlignment="1">
      <alignment horizontal="left" wrapText="1"/>
    </xf>
    <xf numFmtId="166" fontId="0" fillId="10" borderId="16" xfId="0" quotePrefix="1" applyNumberFormat="1" applyFill="1" applyBorder="1" applyAlignment="1">
      <alignment horizontal="center" vertical="center" wrapText="1"/>
    </xf>
    <xf numFmtId="166" fontId="0" fillId="10" borderId="17" xfId="0" quotePrefix="1" applyNumberFormat="1" applyFill="1" applyBorder="1" applyAlignment="1">
      <alignment horizontal="center" vertical="center" wrapText="1"/>
    </xf>
    <xf numFmtId="166" fontId="0" fillId="10" borderId="15" xfId="0" quotePrefix="1" applyNumberFormat="1" applyFill="1" applyBorder="1" applyAlignment="1">
      <alignment horizontal="center" vertical="center" wrapText="1"/>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2" fillId="0" borderId="0" xfId="0" applyFont="1" applyAlignment="1" applyProtection="1">
      <alignment wrapText="1"/>
      <protection locked="0"/>
    </xf>
    <xf numFmtId="167" fontId="1" fillId="7" borderId="26" xfId="0" applyNumberFormat="1" applyFont="1" applyFill="1" applyBorder="1" applyAlignment="1" applyProtection="1">
      <alignment horizontal="center" vertical="center"/>
      <protection locked="0"/>
    </xf>
  </cellXfs>
  <cellStyles count="3">
    <cellStyle name="Comma" xfId="2" builtinId="3"/>
    <cellStyle name="Normal" xfId="0" builtinId="0"/>
    <cellStyle name="Percent" xfId="1" builtinId="5"/>
  </cellStyles>
  <dxfs count="15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34998626667073579"/>
        </patternFill>
      </fill>
    </dxf>
    <dxf>
      <font>
        <color rgb="FF00B050"/>
      </font>
    </dxf>
    <dxf>
      <font>
        <color rgb="FF00B05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24994659260841701"/>
        </patternFill>
      </fill>
    </dxf>
    <dxf>
      <font>
        <color rgb="FFFF0000"/>
      </font>
    </dxf>
    <dxf>
      <font>
        <color theme="5"/>
      </font>
    </dxf>
    <dxf>
      <font>
        <color rgb="FF00B050"/>
      </font>
    </dxf>
    <dxf>
      <font>
        <color rgb="FF00B050"/>
      </font>
    </dxf>
    <dxf>
      <font>
        <color rgb="FF00B050"/>
      </font>
    </dxf>
    <dxf>
      <font>
        <color rgb="FF00B050"/>
      </font>
    </dxf>
    <dxf>
      <font>
        <color rgb="FF00B05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ont>
        <color rgb="FFFF0000"/>
      </font>
    </dxf>
    <dxf>
      <font>
        <color rgb="FF00B050"/>
      </font>
    </dxf>
    <dxf>
      <font>
        <color rgb="FFFF000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24994659260841701"/>
        </patternFill>
      </fill>
    </dxf>
    <dxf>
      <font>
        <color rgb="FF00B050"/>
      </font>
    </dxf>
    <dxf>
      <font>
        <color rgb="FF00B05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rgb="FF00B050"/>
      </font>
    </dxf>
    <dxf>
      <font>
        <color rgb="FFFF0000"/>
      </font>
    </dxf>
    <dxf>
      <font>
        <color rgb="FF00B050"/>
      </font>
    </dxf>
    <dxf>
      <font>
        <color rgb="FFFF000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rgb="FFFF0000"/>
      </font>
    </dxf>
    <dxf>
      <font>
        <color theme="5"/>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I:\3%20PROJECTS\759%20-%20238%20Kilburn%20High%20Road\11%20Reports\Planning%20Reports\250117%20-%20new%20build%20with%20refurb%20Part_l_2021_gla_carbon_emission_reporting_spreadsheet_v2.0_0%20(6).xlsx" TargetMode="External"/><Relationship Id="rId1" Type="http://schemas.openxmlformats.org/officeDocument/2006/relationships/externalLinkPath" Target="250117%20-%20new%20build%20with%20refurb%20Part_l_2021_gla_carbon_emission_reporting_spreadsheet_v2.0_0%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63"/>
  <sheetViews>
    <sheetView zoomScaleNormal="100" workbookViewId="0">
      <selection activeCell="D21" sqref="D21:J21"/>
    </sheetView>
  </sheetViews>
  <sheetFormatPr defaultColWidth="8.88671875" defaultRowHeight="15" x14ac:dyDescent="0.2"/>
  <cols>
    <col min="1" max="1" width="26" customWidth="1"/>
    <col min="2" max="2" width="2.88671875" customWidth="1"/>
    <col min="3" max="3" width="14" customWidth="1"/>
    <col min="4" max="4" width="13.77734375" bestFit="1" customWidth="1"/>
    <col min="5" max="7" width="10.77734375" customWidth="1"/>
    <col min="8" max="9" width="13.77734375" customWidth="1"/>
    <col min="10" max="11" width="10.77734375" customWidth="1"/>
    <col min="12" max="12" width="3.21875" customWidth="1"/>
    <col min="13" max="15" width="10.77734375" customWidth="1"/>
  </cols>
  <sheetData>
    <row r="1" spans="1:13" ht="20.25" x14ac:dyDescent="0.3">
      <c r="A1" s="52" t="s">
        <v>313</v>
      </c>
      <c r="D1" s="1"/>
      <c r="E1" s="1"/>
      <c r="F1" s="1"/>
      <c r="G1" s="1"/>
    </row>
    <row r="2" spans="1:13" ht="15.75" x14ac:dyDescent="0.25">
      <c r="A2" s="11" t="s">
        <v>145</v>
      </c>
      <c r="B2" s="11"/>
      <c r="C2" s="11"/>
      <c r="D2" s="2"/>
      <c r="E2" s="1"/>
      <c r="F2" s="1"/>
      <c r="G2" s="1"/>
    </row>
    <row r="3" spans="1:13" x14ac:dyDescent="0.2">
      <c r="A3" s="12" t="s">
        <v>68</v>
      </c>
      <c r="B3" s="12"/>
      <c r="C3" s="12"/>
      <c r="D3" s="12"/>
      <c r="E3" s="12"/>
      <c r="F3" s="12"/>
      <c r="G3" s="12"/>
    </row>
    <row r="4" spans="1:13" x14ac:dyDescent="0.2">
      <c r="A4" t="s">
        <v>60</v>
      </c>
      <c r="M4" s="3"/>
    </row>
    <row r="5" spans="1:13" ht="15.75" x14ac:dyDescent="0.25">
      <c r="A5" s="70" t="s">
        <v>112</v>
      </c>
      <c r="M5" s="3"/>
    </row>
    <row r="6" spans="1:13" ht="15.75" x14ac:dyDescent="0.25">
      <c r="A6" s="70"/>
      <c r="M6" s="3"/>
    </row>
    <row r="7" spans="1:13" ht="84" customHeight="1" x14ac:dyDescent="0.25">
      <c r="A7" s="163" t="s">
        <v>286</v>
      </c>
      <c r="B7" s="163"/>
      <c r="C7" s="163"/>
      <c r="D7" s="163"/>
      <c r="E7" s="163"/>
      <c r="F7" s="163"/>
      <c r="G7" s="163"/>
      <c r="H7" s="163"/>
      <c r="I7" s="163"/>
      <c r="J7" s="163"/>
      <c r="M7" s="3"/>
    </row>
    <row r="8" spans="1:13" x14ac:dyDescent="0.2">
      <c r="M8" s="3"/>
    </row>
    <row r="9" spans="1:13" ht="15.75" x14ac:dyDescent="0.25">
      <c r="A9" s="1" t="s">
        <v>27</v>
      </c>
      <c r="M9" s="4" t="s">
        <v>13</v>
      </c>
    </row>
    <row r="10" spans="1:13" ht="15.75" x14ac:dyDescent="0.25">
      <c r="A10" s="164" t="s">
        <v>90</v>
      </c>
      <c r="B10" s="165"/>
      <c r="C10" s="166"/>
      <c r="D10" s="167"/>
      <c r="E10" s="168"/>
      <c r="F10" s="15"/>
      <c r="G10" s="15"/>
      <c r="H10" s="15"/>
      <c r="I10" s="15"/>
      <c r="J10" s="15"/>
      <c r="M10" s="4"/>
    </row>
    <row r="11" spans="1:13" x14ac:dyDescent="0.2">
      <c r="A11" s="83" t="s">
        <v>213</v>
      </c>
      <c r="B11" s="59"/>
      <c r="C11" s="60"/>
      <c r="D11" s="167"/>
      <c r="E11" s="175"/>
      <c r="F11" s="175"/>
      <c r="G11" s="175"/>
      <c r="H11" s="175"/>
      <c r="I11" s="175"/>
      <c r="J11" s="168"/>
      <c r="M11" s="134" t="s">
        <v>166</v>
      </c>
    </row>
    <row r="12" spans="1:13" x14ac:dyDescent="0.2">
      <c r="A12" s="17" t="s">
        <v>165</v>
      </c>
      <c r="B12" s="18"/>
      <c r="C12" s="19"/>
      <c r="D12" s="169" t="s">
        <v>392</v>
      </c>
      <c r="E12" s="170"/>
      <c r="F12" s="170"/>
      <c r="G12" s="170"/>
      <c r="H12" s="170"/>
      <c r="I12" s="170"/>
      <c r="J12" s="171"/>
      <c r="M12" s="134"/>
    </row>
    <row r="13" spans="1:13" x14ac:dyDescent="0.2">
      <c r="A13" s="17" t="s">
        <v>29</v>
      </c>
      <c r="B13" s="18"/>
      <c r="C13" s="19"/>
      <c r="D13" s="20" t="s">
        <v>393</v>
      </c>
      <c r="E13" s="15"/>
      <c r="F13" s="15"/>
      <c r="G13" s="15"/>
      <c r="H13" s="15"/>
      <c r="I13" s="15"/>
      <c r="J13" s="15"/>
      <c r="M13" s="3"/>
    </row>
    <row r="14" spans="1:13" x14ac:dyDescent="0.2">
      <c r="A14" s="17" t="s">
        <v>196</v>
      </c>
      <c r="B14" s="18"/>
      <c r="C14" s="19"/>
      <c r="D14" s="20" t="s">
        <v>118</v>
      </c>
      <c r="E14" s="176"/>
      <c r="F14" s="177"/>
      <c r="G14" s="15"/>
      <c r="H14" s="15"/>
      <c r="I14" s="15"/>
      <c r="J14" s="15"/>
      <c r="M14" s="3"/>
    </row>
    <row r="15" spans="1:13" x14ac:dyDescent="0.2">
      <c r="A15" s="17" t="s">
        <v>28</v>
      </c>
      <c r="B15" s="18"/>
      <c r="C15" s="19"/>
      <c r="D15" s="20">
        <v>9</v>
      </c>
      <c r="E15" s="15"/>
      <c r="F15" s="15"/>
      <c r="G15" s="15"/>
      <c r="H15" s="15"/>
      <c r="I15" s="15"/>
      <c r="J15" s="15"/>
      <c r="M15" s="9" t="s">
        <v>70</v>
      </c>
    </row>
    <row r="16" spans="1:13" ht="18" customHeight="1" x14ac:dyDescent="0.2">
      <c r="A16" s="181" t="s">
        <v>197</v>
      </c>
      <c r="B16" s="182"/>
      <c r="C16" s="183"/>
      <c r="D16" s="106" t="s">
        <v>185</v>
      </c>
      <c r="E16" s="178" t="s">
        <v>186</v>
      </c>
      <c r="F16" s="179"/>
      <c r="G16" s="179"/>
      <c r="H16" s="179"/>
      <c r="I16" s="180"/>
      <c r="J16" s="15"/>
      <c r="M16" s="135" t="s">
        <v>207</v>
      </c>
    </row>
    <row r="17" spans="1:13" ht="63.75" customHeight="1" x14ac:dyDescent="0.2">
      <c r="A17" s="184"/>
      <c r="B17" s="185"/>
      <c r="C17" s="186"/>
      <c r="D17" s="107" t="s">
        <v>187</v>
      </c>
      <c r="E17" s="108" t="s">
        <v>188</v>
      </c>
      <c r="F17" s="108" t="s">
        <v>189</v>
      </c>
      <c r="G17" s="109" t="s">
        <v>190</v>
      </c>
      <c r="H17" s="108" t="s">
        <v>191</v>
      </c>
      <c r="I17" s="108" t="s">
        <v>192</v>
      </c>
      <c r="J17" s="15"/>
      <c r="M17" s="9"/>
    </row>
    <row r="18" spans="1:13" x14ac:dyDescent="0.2">
      <c r="A18" s="21" t="s">
        <v>193</v>
      </c>
      <c r="B18" s="22"/>
      <c r="C18" s="14"/>
      <c r="D18" s="20">
        <v>0</v>
      </c>
      <c r="E18" s="20">
        <v>0</v>
      </c>
      <c r="F18" s="20"/>
      <c r="G18" s="20">
        <v>0</v>
      </c>
      <c r="H18" s="114">
        <f>F18+G18</f>
        <v>0</v>
      </c>
      <c r="I18" s="114">
        <f>H18-D18</f>
        <v>0</v>
      </c>
      <c r="J18" s="15"/>
      <c r="M18" s="9"/>
    </row>
    <row r="19" spans="1:13" x14ac:dyDescent="0.2">
      <c r="A19" s="187" t="s">
        <v>194</v>
      </c>
      <c r="B19" s="188"/>
      <c r="C19" s="189"/>
      <c r="D19" s="20">
        <v>0</v>
      </c>
      <c r="E19" s="20">
        <v>0</v>
      </c>
      <c r="F19" s="13">
        <f>824-'Non-residential new L2A'!D8</f>
        <v>746.4</v>
      </c>
      <c r="G19" s="20">
        <v>0</v>
      </c>
      <c r="H19" s="114">
        <f>F19+G19</f>
        <v>746.4</v>
      </c>
      <c r="I19" s="114">
        <f>H19-D19</f>
        <v>746.4</v>
      </c>
      <c r="J19" s="15"/>
      <c r="M19" s="9"/>
    </row>
    <row r="20" spans="1:13" x14ac:dyDescent="0.2">
      <c r="A20" s="187" t="s">
        <v>195</v>
      </c>
      <c r="B20" s="188"/>
      <c r="C20" s="189"/>
      <c r="D20" s="20"/>
      <c r="E20" s="20"/>
      <c r="F20" s="20">
        <f>'Non-residential new L2A'!D8</f>
        <v>77.599999999999994</v>
      </c>
      <c r="G20" s="20">
        <v>0</v>
      </c>
      <c r="H20" s="114">
        <f>F20+G20</f>
        <v>77.599999999999994</v>
      </c>
      <c r="I20" s="114">
        <f>H20-D20</f>
        <v>77.599999999999994</v>
      </c>
      <c r="J20" s="15"/>
      <c r="M20" s="9"/>
    </row>
    <row r="21" spans="1:13" x14ac:dyDescent="0.2">
      <c r="A21" s="17" t="s">
        <v>57</v>
      </c>
      <c r="B21" s="18"/>
      <c r="C21" s="19"/>
      <c r="D21" s="172"/>
      <c r="E21" s="173"/>
      <c r="F21" s="173"/>
      <c r="G21" s="173"/>
      <c r="H21" s="173"/>
      <c r="I21" s="173"/>
      <c r="J21" s="174"/>
      <c r="M21" s="134" t="s">
        <v>59</v>
      </c>
    </row>
    <row r="22" spans="1:13" x14ac:dyDescent="0.2">
      <c r="A22" s="21" t="s">
        <v>58</v>
      </c>
      <c r="B22" s="22"/>
      <c r="C22" s="14"/>
      <c r="D22" s="139"/>
      <c r="E22" s="140"/>
      <c r="F22" s="140"/>
      <c r="G22" s="140"/>
      <c r="H22" s="140"/>
      <c r="I22" s="140"/>
      <c r="J22" s="141"/>
      <c r="M22" s="134" t="s">
        <v>59</v>
      </c>
    </row>
    <row r="23" spans="1:13" x14ac:dyDescent="0.2">
      <c r="M23" s="3"/>
    </row>
    <row r="24" spans="1:13" ht="30.75" x14ac:dyDescent="0.25">
      <c r="A24" s="56" t="s">
        <v>89</v>
      </c>
      <c r="C24" s="62" t="s">
        <v>170</v>
      </c>
      <c r="D24" s="4"/>
    </row>
    <row r="25" spans="1:13" ht="15.75" x14ac:dyDescent="0.25">
      <c r="A25" s="56"/>
      <c r="C25" s="5" t="s">
        <v>20</v>
      </c>
    </row>
    <row r="26" spans="1:13" ht="15.75" thickBot="1" x14ac:dyDescent="0.25">
      <c r="A26" s="56"/>
      <c r="C26" s="142" t="s">
        <v>172</v>
      </c>
      <c r="D26" s="143"/>
      <c r="E26" s="144"/>
      <c r="F26" s="110" t="s">
        <v>66</v>
      </c>
      <c r="M26" s="9" t="s">
        <v>183</v>
      </c>
    </row>
    <row r="27" spans="1:13" ht="16.5" customHeight="1" thickBot="1" x14ac:dyDescent="0.25">
      <c r="A27" s="56"/>
      <c r="C27" s="154" t="s">
        <v>162</v>
      </c>
      <c r="D27" s="156" t="s">
        <v>177</v>
      </c>
      <c r="E27" s="157"/>
      <c r="F27" s="158"/>
      <c r="H27" s="154" t="s">
        <v>91</v>
      </c>
      <c r="I27" s="160" t="s">
        <v>178</v>
      </c>
      <c r="J27" s="161"/>
      <c r="K27" s="162"/>
    </row>
    <row r="28" spans="1:13" ht="45.75" thickBot="1" x14ac:dyDescent="0.25">
      <c r="A28" s="56"/>
      <c r="C28" s="155"/>
      <c r="D28" s="92" t="s">
        <v>0</v>
      </c>
      <c r="E28" s="92" t="s">
        <v>1</v>
      </c>
      <c r="F28" s="92" t="s">
        <v>2</v>
      </c>
      <c r="H28" s="155"/>
      <c r="I28" s="98" t="s">
        <v>0</v>
      </c>
      <c r="J28" s="98" t="s">
        <v>1</v>
      </c>
      <c r="K28" s="98" t="s">
        <v>2</v>
      </c>
    </row>
    <row r="29" spans="1:13" ht="16.5" thickBot="1" x14ac:dyDescent="0.25">
      <c r="A29" s="56"/>
      <c r="C29" s="93" t="s">
        <v>3</v>
      </c>
      <c r="D29" s="115">
        <f>'Residential new L1A'!D15+'Non-residential new L2A'!D14</f>
        <v>0</v>
      </c>
      <c r="E29" s="26" t="s">
        <v>4</v>
      </c>
      <c r="F29" s="26" t="s">
        <v>4</v>
      </c>
      <c r="H29" s="94" t="s">
        <v>3</v>
      </c>
      <c r="I29" s="115">
        <f>'Residential new L1A'!D26+'Non-residential new L2A'!D25</f>
        <v>8.3682397000000019</v>
      </c>
      <c r="J29" s="26" t="s">
        <v>4</v>
      </c>
      <c r="K29" s="26" t="s">
        <v>4</v>
      </c>
    </row>
    <row r="30" spans="1:13" ht="16.5" thickBot="1" x14ac:dyDescent="0.25">
      <c r="A30" s="56"/>
      <c r="C30" s="93" t="s">
        <v>5</v>
      </c>
      <c r="D30" s="115">
        <f>'Residential new L1A'!D16+'Non-residential new L2A'!D15</f>
        <v>0</v>
      </c>
      <c r="E30" s="28">
        <f>D29-D30</f>
        <v>0</v>
      </c>
      <c r="F30" s="72">
        <f>IFERROR(E30/D29,0)</f>
        <v>0</v>
      </c>
      <c r="H30" s="94" t="s">
        <v>5</v>
      </c>
      <c r="I30" s="115">
        <f>'Residential new L1A'!D27+'Non-residential new L2A'!D26</f>
        <v>7.7077909999999994</v>
      </c>
      <c r="J30" s="28">
        <f>I29-I30</f>
        <v>0.66044870000000255</v>
      </c>
      <c r="K30" s="29">
        <f>IFERROR(J30/I29,0)</f>
        <v>7.8923253118574316E-2</v>
      </c>
      <c r="M30" s="9" t="s">
        <v>198</v>
      </c>
    </row>
    <row r="31" spans="1:13" ht="16.5" thickBot="1" x14ac:dyDescent="0.25">
      <c r="A31" s="56"/>
      <c r="C31" s="93" t="s">
        <v>6</v>
      </c>
      <c r="D31" s="115">
        <f>'Residential new L1A'!D17+'Non-residential new L2A'!D16</f>
        <v>0</v>
      </c>
      <c r="E31" s="28">
        <f>D30-D31</f>
        <v>0</v>
      </c>
      <c r="F31" s="29">
        <f>IFERROR(E31/D30,0)</f>
        <v>0</v>
      </c>
      <c r="H31" s="94" t="s">
        <v>6</v>
      </c>
      <c r="I31" s="115">
        <f>'Residential new L1A'!D28+'Non-residential new L2A'!D27</f>
        <v>7.7039609999999996</v>
      </c>
      <c r="J31" s="28">
        <f>I30-I31</f>
        <v>3.829999999999778E-3</v>
      </c>
      <c r="K31" s="29">
        <f>IFERROR(J31/I30,0)</f>
        <v>4.9689982512496486E-4</v>
      </c>
    </row>
    <row r="32" spans="1:13" ht="16.5" thickBot="1" x14ac:dyDescent="0.25">
      <c r="A32" s="55" t="s">
        <v>55</v>
      </c>
      <c r="C32" s="93" t="s">
        <v>7</v>
      </c>
      <c r="D32" s="115">
        <f>'Residential new L1A'!D18+'Non-residential new L2A'!D17</f>
        <v>0</v>
      </c>
      <c r="E32" s="31">
        <f>D31-D32</f>
        <v>0</v>
      </c>
      <c r="F32" s="72">
        <f>IFERROR(E32/D31,0)</f>
        <v>0</v>
      </c>
      <c r="H32" s="94" t="s">
        <v>7</v>
      </c>
      <c r="I32" s="115">
        <f>'Residential new L1A'!D29+'Non-residential new L2A'!D28</f>
        <v>4.0543329000000004</v>
      </c>
      <c r="J32" s="31">
        <f>I31-I32</f>
        <v>3.6496280999999993</v>
      </c>
      <c r="K32" s="72">
        <f>IFERROR(J32/I31,0)</f>
        <v>0.47373397918291638</v>
      </c>
      <c r="M32" s="9" t="s">
        <v>121</v>
      </c>
    </row>
    <row r="33" spans="1:13" ht="16.5" thickBot="1" x14ac:dyDescent="0.25">
      <c r="A33" s="55" t="s">
        <v>55</v>
      </c>
      <c r="C33" s="93" t="s">
        <v>8</v>
      </c>
      <c r="D33" s="32">
        <f>D32</f>
        <v>0</v>
      </c>
      <c r="E33" s="32">
        <f>D29-D33</f>
        <v>0</v>
      </c>
      <c r="F33" s="73">
        <f>IFERROR(E33/D29,0)</f>
        <v>0</v>
      </c>
      <c r="H33" s="94" t="s">
        <v>8</v>
      </c>
      <c r="I33" s="32">
        <f>I32</f>
        <v>4.0543329000000004</v>
      </c>
      <c r="J33" s="32">
        <f>I29-I33</f>
        <v>4.3139068000000016</v>
      </c>
      <c r="K33" s="73">
        <f>IFERROR(J33/I29,0)</f>
        <v>0.51550946849670198</v>
      </c>
      <c r="M33" s="9" t="s">
        <v>164</v>
      </c>
    </row>
    <row r="34" spans="1:13" ht="15.75" thickBot="1" x14ac:dyDescent="0.25">
      <c r="A34" s="56"/>
      <c r="C34" s="95" t="s">
        <v>39</v>
      </c>
      <c r="D34" s="34">
        <f>D29-E34</f>
        <v>0</v>
      </c>
      <c r="E34" s="34">
        <f>D29*F34</f>
        <v>0</v>
      </c>
      <c r="F34" s="35">
        <v>1</v>
      </c>
      <c r="H34" s="99" t="s">
        <v>39</v>
      </c>
      <c r="I34" s="34">
        <f>I29-J34</f>
        <v>0</v>
      </c>
      <c r="J34" s="34">
        <f>I29*K34</f>
        <v>8.3682397000000019</v>
      </c>
      <c r="K34" s="35">
        <v>1</v>
      </c>
      <c r="M34" s="133" t="s">
        <v>199</v>
      </c>
    </row>
    <row r="35" spans="1:13" ht="16.5" thickBot="1" x14ac:dyDescent="0.25">
      <c r="A35" s="56"/>
      <c r="C35" s="96" t="s">
        <v>40</v>
      </c>
      <c r="D35" s="31">
        <f>D33-D34</f>
        <v>0</v>
      </c>
      <c r="E35" s="31">
        <f>E34-E33</f>
        <v>0</v>
      </c>
      <c r="F35" s="36">
        <f>F34-F33</f>
        <v>1</v>
      </c>
      <c r="H35" s="100" t="s">
        <v>40</v>
      </c>
      <c r="I35" s="31">
        <f>I33-I34</f>
        <v>4.0543329000000004</v>
      </c>
      <c r="J35" s="31">
        <f>J34-J33</f>
        <v>4.0543329000000004</v>
      </c>
      <c r="K35" s="36">
        <f>K34-K33</f>
        <v>0.48449053150329802</v>
      </c>
    </row>
    <row r="36" spans="1:13" ht="32.25" thickBot="1" x14ac:dyDescent="0.25">
      <c r="A36" s="56"/>
      <c r="C36" s="93" t="s">
        <v>110</v>
      </c>
      <c r="D36" s="136">
        <f>D35*2850</f>
        <v>0</v>
      </c>
      <c r="E36" s="137"/>
      <c r="F36" s="138"/>
      <c r="H36" s="94" t="s">
        <v>110</v>
      </c>
      <c r="I36" s="136">
        <f>I35*2850</f>
        <v>11554.848765000001</v>
      </c>
      <c r="J36" s="137"/>
      <c r="K36" s="138"/>
      <c r="M36" s="9" t="s">
        <v>200</v>
      </c>
    </row>
    <row r="37" spans="1:13" ht="21" thickBot="1" x14ac:dyDescent="0.3">
      <c r="A37" s="56"/>
      <c r="C37" s="62"/>
      <c r="D37" s="4"/>
    </row>
    <row r="38" spans="1:13" ht="30" customHeight="1" thickBot="1" x14ac:dyDescent="0.25">
      <c r="A38" s="56"/>
      <c r="C38" s="154" t="s">
        <v>173</v>
      </c>
      <c r="D38" s="156" t="s">
        <v>179</v>
      </c>
      <c r="E38" s="157"/>
      <c r="F38" s="158"/>
      <c r="H38" s="154" t="s">
        <v>91</v>
      </c>
      <c r="I38" s="160" t="s">
        <v>180</v>
      </c>
      <c r="J38" s="161"/>
      <c r="K38" s="162"/>
      <c r="M38" s="9" t="s">
        <v>309</v>
      </c>
    </row>
    <row r="39" spans="1:13" ht="45.75" thickBot="1" x14ac:dyDescent="0.25">
      <c r="A39" s="56"/>
      <c r="C39" s="155"/>
      <c r="D39" s="92" t="s">
        <v>0</v>
      </c>
      <c r="E39" s="92" t="s">
        <v>1</v>
      </c>
      <c r="F39" s="92" t="s">
        <v>2</v>
      </c>
      <c r="H39" s="155"/>
      <c r="I39" s="98" t="s">
        <v>0</v>
      </c>
      <c r="J39" s="98" t="s">
        <v>1</v>
      </c>
      <c r="K39" s="98" t="s">
        <v>2</v>
      </c>
    </row>
    <row r="40" spans="1:13" ht="16.5" thickBot="1" x14ac:dyDescent="0.25">
      <c r="A40" s="56"/>
      <c r="C40" s="93" t="s">
        <v>3</v>
      </c>
      <c r="D40" s="115">
        <f>' Residential Refurbishment L1B'!D15+'Non-residential refurbish L2B'!D14</f>
        <v>0</v>
      </c>
      <c r="E40" s="26" t="s">
        <v>4</v>
      </c>
      <c r="F40" s="26" t="s">
        <v>4</v>
      </c>
      <c r="H40" s="94" t="s">
        <v>3</v>
      </c>
      <c r="I40" s="115">
        <f>' Residential Refurbishment L1B'!D26+'Non-residential refurbish L2B'!D25</f>
        <v>0</v>
      </c>
      <c r="J40" s="26" t="s">
        <v>4</v>
      </c>
      <c r="K40" s="26" t="s">
        <v>4</v>
      </c>
    </row>
    <row r="41" spans="1:13" ht="16.5" thickBot="1" x14ac:dyDescent="0.25">
      <c r="A41" s="56"/>
      <c r="C41" s="93" t="s">
        <v>5</v>
      </c>
      <c r="D41" s="115">
        <f>' Residential Refurbishment L1B'!D16+'Non-residential refurbish L2B'!D15</f>
        <v>0</v>
      </c>
      <c r="E41" s="28">
        <f>D40-D41</f>
        <v>0</v>
      </c>
      <c r="F41" s="72">
        <f>IFERROR(E41/D40,0)</f>
        <v>0</v>
      </c>
      <c r="H41" s="94" t="s">
        <v>5</v>
      </c>
      <c r="I41" s="115">
        <f>' Residential Refurbishment L1B'!D27+'Non-residential refurbish L2B'!D26</f>
        <v>0</v>
      </c>
      <c r="J41" s="28">
        <f>I40-I41</f>
        <v>0</v>
      </c>
      <c r="K41" s="29">
        <f>IFERROR(J41/I40,0)</f>
        <v>0</v>
      </c>
      <c r="M41" s="9" t="s">
        <v>206</v>
      </c>
    </row>
    <row r="42" spans="1:13" ht="16.5" thickBot="1" x14ac:dyDescent="0.25">
      <c r="A42" s="56"/>
      <c r="C42" s="93" t="s">
        <v>6</v>
      </c>
      <c r="D42" s="115">
        <f>' Residential Refurbishment L1B'!D17+'Non-residential refurbish L2B'!D16</f>
        <v>0</v>
      </c>
      <c r="E42" s="28">
        <f>D41-D42</f>
        <v>0</v>
      </c>
      <c r="F42" s="29">
        <f>IFERROR(E42/D41,0)</f>
        <v>0</v>
      </c>
      <c r="H42" s="94" t="s">
        <v>6</v>
      </c>
      <c r="I42" s="115">
        <f>' Residential Refurbishment L1B'!D28+'Non-residential refurbish L2B'!D27</f>
        <v>0</v>
      </c>
      <c r="J42" s="28">
        <f>I41-I42</f>
        <v>0</v>
      </c>
      <c r="K42" s="29">
        <f>IFERROR(J42/I41,0)</f>
        <v>0</v>
      </c>
    </row>
    <row r="43" spans="1:13" ht="16.5" thickBot="1" x14ac:dyDescent="0.25">
      <c r="A43" s="55" t="s">
        <v>55</v>
      </c>
      <c r="C43" s="93" t="s">
        <v>7</v>
      </c>
      <c r="D43" s="115">
        <f>' Residential Refurbishment L1B'!D18+'Non-residential refurbish L2B'!D17</f>
        <v>0</v>
      </c>
      <c r="E43" s="31">
        <f>D42-D43</f>
        <v>0</v>
      </c>
      <c r="F43" s="72">
        <f>IFERROR(E43/D42,0)</f>
        <v>0</v>
      </c>
      <c r="H43" s="94" t="s">
        <v>7</v>
      </c>
      <c r="I43" s="115">
        <f>' Residential Refurbishment L1B'!D29+'Non-residential refurbish L2B'!D28</f>
        <v>0</v>
      </c>
      <c r="J43" s="31">
        <f>I42-I43</f>
        <v>0</v>
      </c>
      <c r="K43" s="72">
        <f>IFERROR(J43/I42,0)</f>
        <v>0</v>
      </c>
      <c r="M43" s="9" t="s">
        <v>121</v>
      </c>
    </row>
    <row r="44" spans="1:13" ht="16.5" thickBot="1" x14ac:dyDescent="0.25">
      <c r="A44" s="55" t="s">
        <v>55</v>
      </c>
      <c r="C44" s="93" t="s">
        <v>8</v>
      </c>
      <c r="D44" s="32">
        <f>D43</f>
        <v>0</v>
      </c>
      <c r="E44" s="32">
        <f>D40-D44</f>
        <v>0</v>
      </c>
      <c r="F44" s="73">
        <f>IFERROR(44/D40,0)</f>
        <v>0</v>
      </c>
      <c r="H44" s="94" t="s">
        <v>8</v>
      </c>
      <c r="I44" s="32">
        <f>I43</f>
        <v>0</v>
      </c>
      <c r="J44" s="32">
        <f>I40-I44</f>
        <v>0</v>
      </c>
      <c r="K44" s="73">
        <f>IFERROR(J44/I40,0)</f>
        <v>0</v>
      </c>
      <c r="M44" s="133" t="s">
        <v>131</v>
      </c>
    </row>
    <row r="45" spans="1:13" ht="21" thickBot="1" x14ac:dyDescent="0.3">
      <c r="A45" s="56"/>
      <c r="C45" s="62"/>
      <c r="D45" s="4"/>
    </row>
    <row r="46" spans="1:13" ht="16.5" customHeight="1" thickBot="1" x14ac:dyDescent="0.25">
      <c r="A46" s="55"/>
      <c r="C46" s="159" t="s">
        <v>174</v>
      </c>
      <c r="D46" s="156" t="s">
        <v>111</v>
      </c>
      <c r="E46" s="157"/>
      <c r="F46" s="158"/>
      <c r="H46" s="159" t="s">
        <v>91</v>
      </c>
      <c r="I46" s="160" t="s">
        <v>111</v>
      </c>
      <c r="J46" s="161"/>
      <c r="K46" s="162"/>
      <c r="M46" s="133"/>
    </row>
    <row r="47" spans="1:13" ht="60.75" thickBot="1" x14ac:dyDescent="0.25">
      <c r="A47" s="55"/>
      <c r="C47" s="155"/>
      <c r="D47" s="116" t="s">
        <v>146</v>
      </c>
      <c r="E47" s="117" t="s">
        <v>1</v>
      </c>
      <c r="F47" s="117" t="s">
        <v>2</v>
      </c>
      <c r="H47" s="155"/>
      <c r="I47" s="118" t="s">
        <v>146</v>
      </c>
      <c r="J47" s="119" t="s">
        <v>1</v>
      </c>
      <c r="K47" s="119" t="s">
        <v>2</v>
      </c>
      <c r="M47" s="133"/>
    </row>
    <row r="48" spans="1:13" ht="16.5" customHeight="1" thickBot="1" x14ac:dyDescent="0.25">
      <c r="A48" s="55"/>
      <c r="C48" s="96" t="s">
        <v>3</v>
      </c>
      <c r="D48" s="71">
        <f>'Residential new L1A'!D15+' Residential Refurbishment L1B'!D15+'Non-residential new L2A'!D14+'Non-residential refurbish L2B'!D14</f>
        <v>0</v>
      </c>
      <c r="E48" s="26" t="s">
        <v>4</v>
      </c>
      <c r="F48" s="26" t="s">
        <v>4</v>
      </c>
      <c r="H48" s="100" t="s">
        <v>3</v>
      </c>
      <c r="I48" s="71">
        <f>'Residential new L1A'!D26+' Residential Refurbishment L1B'!D26+'Non-residential new L2A'!D25+'Non-residential refurbish L2B'!D25</f>
        <v>8.3682397000000019</v>
      </c>
      <c r="J48" s="26" t="s">
        <v>4</v>
      </c>
      <c r="K48" s="26" t="s">
        <v>4</v>
      </c>
      <c r="M48" s="133"/>
    </row>
    <row r="49" spans="1:16" ht="16.5" customHeight="1" thickBot="1" x14ac:dyDescent="0.25">
      <c r="A49" s="55"/>
      <c r="C49" s="96" t="s">
        <v>5</v>
      </c>
      <c r="D49" s="71">
        <f>'Residential new L1A'!D16+' Residential Refurbishment L1B'!D16+'Non-residential new L2A'!D15+'Non-residential refurbish L2B'!D15</f>
        <v>0</v>
      </c>
      <c r="E49" s="28">
        <f>D48-D49</f>
        <v>0</v>
      </c>
      <c r="F49" s="63">
        <f>IFERROR(E49/D48,0)</f>
        <v>0</v>
      </c>
      <c r="H49" s="100" t="s">
        <v>5</v>
      </c>
      <c r="I49" s="71">
        <f>'Residential new L1A'!D27+' Residential Refurbishment L1B'!D27+'Non-residential new L2A'!D26+'Non-residential refurbish L2B'!D26</f>
        <v>7.7077909999999994</v>
      </c>
      <c r="J49" s="28">
        <f>I48-I49</f>
        <v>0.66044870000000255</v>
      </c>
      <c r="K49" s="63">
        <f>IFERROR(J49/I48,0)</f>
        <v>7.8923253118574316E-2</v>
      </c>
      <c r="M49" s="133"/>
    </row>
    <row r="50" spans="1:16" ht="16.5" customHeight="1" thickBot="1" x14ac:dyDescent="0.25">
      <c r="A50" s="55"/>
      <c r="C50" s="96" t="s">
        <v>6</v>
      </c>
      <c r="D50" s="71">
        <f>'Residential new L1A'!D17+' Residential Refurbishment L1B'!D17+'Non-residential new L2A'!D16+'Non-residential refurbish L2B'!D16</f>
        <v>0</v>
      </c>
      <c r="E50" s="28">
        <f>D49-D50</f>
        <v>0</v>
      </c>
      <c r="F50" s="63">
        <f>IFERROR(E50/D49,0)</f>
        <v>0</v>
      </c>
      <c r="H50" s="100" t="s">
        <v>6</v>
      </c>
      <c r="I50" s="71">
        <f>'Residential new L1A'!D28+' Residential Refurbishment L1B'!D28+'Non-residential new L2A'!D27+'Non-residential refurbish L2B'!D27</f>
        <v>7.7039609999999996</v>
      </c>
      <c r="J50" s="28">
        <f>I49-I50</f>
        <v>3.829999999999778E-3</v>
      </c>
      <c r="K50" s="63">
        <f>IFERROR(J50/I49,0)</f>
        <v>4.9689982512496486E-4</v>
      </c>
      <c r="M50" s="133"/>
    </row>
    <row r="51" spans="1:16" ht="16.5" customHeight="1" thickBot="1" x14ac:dyDescent="0.25">
      <c r="A51" s="55" t="s">
        <v>55</v>
      </c>
      <c r="C51" s="96" t="s">
        <v>7</v>
      </c>
      <c r="D51" s="71">
        <f>'Residential new L1A'!D18+' Residential Refurbishment L1B'!D18+'Non-residential new L2A'!D17+'Non-residential refurbish L2B'!D17</f>
        <v>0</v>
      </c>
      <c r="E51" s="31">
        <f>D50-D51</f>
        <v>0</v>
      </c>
      <c r="F51" s="64">
        <f>IFERROR(E51/D50,0)</f>
        <v>0</v>
      </c>
      <c r="H51" s="100" t="s">
        <v>7</v>
      </c>
      <c r="I51" s="71">
        <f>'Residential new L1A'!D29+' Residential Refurbishment L1B'!D29+'Non-residential new L2A'!D28+'Non-residential refurbish L2B'!D28</f>
        <v>4.0543329000000004</v>
      </c>
      <c r="J51" s="31">
        <f>I50-I51</f>
        <v>3.6496280999999993</v>
      </c>
      <c r="K51" s="64">
        <f>IFERROR(J51/I50,0)</f>
        <v>0.47373397918291638</v>
      </c>
      <c r="M51" s="133" t="s">
        <v>130</v>
      </c>
    </row>
    <row r="52" spans="1:16" ht="16.5" customHeight="1" thickBot="1" x14ac:dyDescent="0.25">
      <c r="A52" s="55" t="s">
        <v>55</v>
      </c>
      <c r="C52" s="96" t="s">
        <v>8</v>
      </c>
      <c r="D52" s="71">
        <f>'Residential new L1A'!D19+' Residential Refurbishment L1B'!D19+'Non-residential new L2A'!D18+'Non-residential refurbish L2B'!D18</f>
        <v>0</v>
      </c>
      <c r="E52" s="32">
        <f>D48-D52</f>
        <v>0</v>
      </c>
      <c r="F52" s="65">
        <f>IFERROR(E52/D48,0)</f>
        <v>0</v>
      </c>
      <c r="H52" s="100" t="s">
        <v>8</v>
      </c>
      <c r="I52" s="71">
        <f>'Residential new L1A'!D30+' Residential Refurbishment L1B'!D30+'Non-residential new L2A'!D29+'Non-residential refurbish L2B'!D29</f>
        <v>4.0543329000000004</v>
      </c>
      <c r="J52" s="32">
        <f>I48-I52</f>
        <v>4.3139068000000016</v>
      </c>
      <c r="K52" s="65">
        <f>IFERROR(J52/I48,0)</f>
        <v>0.51550946849670198</v>
      </c>
      <c r="M52" s="133" t="s">
        <v>287</v>
      </c>
    </row>
    <row r="53" spans="1:16" ht="16.5" customHeight="1" thickBot="1" x14ac:dyDescent="0.25">
      <c r="A53" s="55"/>
      <c r="C53" s="95" t="s">
        <v>39</v>
      </c>
      <c r="D53" s="67">
        <f>D48-E53</f>
        <v>0</v>
      </c>
      <c r="E53" s="34">
        <f>D48*F53</f>
        <v>0</v>
      </c>
      <c r="F53" s="35">
        <v>1</v>
      </c>
      <c r="H53" s="99" t="s">
        <v>39</v>
      </c>
      <c r="I53" s="67">
        <f>I48-J53</f>
        <v>0</v>
      </c>
      <c r="J53" s="34">
        <f>I48*K53</f>
        <v>8.3682397000000019</v>
      </c>
      <c r="K53" s="35">
        <v>1</v>
      </c>
      <c r="M53" s="133" t="s">
        <v>131</v>
      </c>
    </row>
    <row r="54" spans="1:16" ht="16.5" customHeight="1" thickBot="1" x14ac:dyDescent="0.25">
      <c r="A54" s="55"/>
      <c r="C54" s="96" t="s">
        <v>40</v>
      </c>
      <c r="D54" s="68">
        <f>D52-D53</f>
        <v>0</v>
      </c>
      <c r="E54" s="31">
        <f>E53-E52</f>
        <v>0</v>
      </c>
      <c r="F54" s="36">
        <f>F53-F52</f>
        <v>1</v>
      </c>
      <c r="H54" s="100" t="s">
        <v>40</v>
      </c>
      <c r="I54" s="68">
        <f>I52-I53</f>
        <v>4.0543329000000004</v>
      </c>
      <c r="J54" s="31">
        <f>J53-J52</f>
        <v>4.0543329000000004</v>
      </c>
      <c r="K54" s="36">
        <f>K53-K52</f>
        <v>0.48449053150329802</v>
      </c>
      <c r="M54" s="133"/>
    </row>
    <row r="55" spans="1:16" ht="16.5" customHeight="1" thickBot="1" x14ac:dyDescent="0.25">
      <c r="A55" s="55" t="s">
        <v>88</v>
      </c>
      <c r="C55" s="101" t="s">
        <v>110</v>
      </c>
      <c r="D55" s="136">
        <f>('Residential new L1A'!D22:F22)+('Non-residential new L2A'!D21:F21)</f>
        <v>0</v>
      </c>
      <c r="E55" s="137"/>
      <c r="F55" s="138"/>
      <c r="H55" s="102" t="s">
        <v>110</v>
      </c>
      <c r="I55" s="136">
        <f>('Residential new L1A'!I22:K22)+('Non-residential new L2A'!I21:K21)</f>
        <v>0</v>
      </c>
      <c r="J55" s="137"/>
      <c r="K55" s="138"/>
      <c r="M55" s="9" t="s">
        <v>147</v>
      </c>
    </row>
    <row r="56" spans="1:16" ht="16.5" customHeight="1" x14ac:dyDescent="0.2"/>
    <row r="57" spans="1:16" ht="16.5" customHeight="1" x14ac:dyDescent="0.2">
      <c r="F57" s="15"/>
      <c r="M57" s="9"/>
    </row>
    <row r="59" spans="1:16" x14ac:dyDescent="0.2">
      <c r="P59" s="8"/>
    </row>
    <row r="75" spans="3:3" ht="46.9" customHeight="1" x14ac:dyDescent="0.2"/>
    <row r="80" spans="3:3" ht="15.75" x14ac:dyDescent="0.25">
      <c r="C80" s="1" t="s">
        <v>96</v>
      </c>
    </row>
    <row r="81" spans="3:11" x14ac:dyDescent="0.2">
      <c r="C81" s="145"/>
      <c r="D81" s="146"/>
      <c r="E81" s="146"/>
      <c r="F81" s="146"/>
      <c r="G81" s="146"/>
      <c r="H81" s="146"/>
      <c r="I81" s="146"/>
      <c r="J81" s="146"/>
      <c r="K81" s="147"/>
    </row>
    <row r="82" spans="3:11" x14ac:dyDescent="0.2">
      <c r="C82" s="148"/>
      <c r="D82" s="149"/>
      <c r="E82" s="149"/>
      <c r="F82" s="149"/>
      <c r="G82" s="149"/>
      <c r="H82" s="149"/>
      <c r="I82" s="149"/>
      <c r="J82" s="149"/>
      <c r="K82" s="150"/>
    </row>
    <row r="83" spans="3:11" x14ac:dyDescent="0.2">
      <c r="C83" s="148"/>
      <c r="D83" s="149"/>
      <c r="E83" s="149"/>
      <c r="F83" s="149"/>
      <c r="G83" s="149"/>
      <c r="H83" s="149"/>
      <c r="I83" s="149"/>
      <c r="J83" s="149"/>
      <c r="K83" s="150"/>
    </row>
    <row r="84" spans="3:11" ht="64.5" customHeight="1" x14ac:dyDescent="0.2">
      <c r="C84" s="148"/>
      <c r="D84" s="149"/>
      <c r="E84" s="149"/>
      <c r="F84" s="149"/>
      <c r="G84" s="149"/>
      <c r="H84" s="149"/>
      <c r="I84" s="149"/>
      <c r="J84" s="149"/>
      <c r="K84" s="150"/>
    </row>
    <row r="85" spans="3:11" x14ac:dyDescent="0.2">
      <c r="C85" s="148"/>
      <c r="D85" s="149"/>
      <c r="E85" s="149"/>
      <c r="F85" s="149"/>
      <c r="G85" s="149"/>
      <c r="H85" s="149"/>
      <c r="I85" s="149"/>
      <c r="J85" s="149"/>
      <c r="K85" s="150"/>
    </row>
    <row r="86" spans="3:11" x14ac:dyDescent="0.2">
      <c r="C86" s="148"/>
      <c r="D86" s="149"/>
      <c r="E86" s="149"/>
      <c r="F86" s="149"/>
      <c r="G86" s="149"/>
      <c r="H86" s="149"/>
      <c r="I86" s="149"/>
      <c r="J86" s="149"/>
      <c r="K86" s="150"/>
    </row>
    <row r="87" spans="3:11" x14ac:dyDescent="0.2">
      <c r="C87" s="151"/>
      <c r="D87" s="152"/>
      <c r="E87" s="152"/>
      <c r="F87" s="152"/>
      <c r="G87" s="152"/>
      <c r="H87" s="152"/>
      <c r="I87" s="152"/>
      <c r="J87" s="152"/>
      <c r="K87" s="153"/>
    </row>
    <row r="97" spans="16:18" ht="41.25" customHeight="1" x14ac:dyDescent="0.2"/>
    <row r="100" spans="16:18" x14ac:dyDescent="0.2">
      <c r="P100" s="10"/>
      <c r="Q100" s="10"/>
      <c r="R100" s="7"/>
    </row>
    <row r="101" spans="16:18" x14ac:dyDescent="0.2">
      <c r="P101" s="10"/>
      <c r="Q101" s="10"/>
      <c r="R101" s="7"/>
    </row>
    <row r="102" spans="16:18" x14ac:dyDescent="0.2">
      <c r="P102" s="10"/>
      <c r="Q102" s="10"/>
      <c r="R102" s="7"/>
    </row>
    <row r="109" spans="16:18" ht="27.75" customHeight="1" x14ac:dyDescent="0.2"/>
    <row r="116" spans="15:15" x14ac:dyDescent="0.2">
      <c r="O116" s="6"/>
    </row>
    <row r="124" spans="15:15" ht="31.5" customHeight="1" x14ac:dyDescent="0.2"/>
    <row r="125" spans="15:15" ht="15" customHeight="1" x14ac:dyDescent="0.2"/>
    <row r="131" ht="30" customHeight="1" x14ac:dyDescent="0.2"/>
    <row r="163" ht="39.6" customHeight="1" x14ac:dyDescent="0.2"/>
  </sheetData>
  <sheetProtection algorithmName="SHA-512" hashValue="OvbNCCDCjfw/WeMMuMFS5srayMjnR5j1iggk0vDCa5LSZlkXmhfKSgZLP7I9NrBgO/v+dP+8OQW78IYX0xUhXQ==" saltValue="kxHfiwksHqI+wVoJTPj2MA==" spinCount="100000" sheet="1" formatCells="0" formatColumns="0" formatRows="0" insertColumns="0" insertRows="0"/>
  <mergeCells count="30">
    <mergeCell ref="I38:K38"/>
    <mergeCell ref="H46:H47"/>
    <mergeCell ref="I46:K46"/>
    <mergeCell ref="A7:J7"/>
    <mergeCell ref="A10:C10"/>
    <mergeCell ref="D10:E10"/>
    <mergeCell ref="D12:J12"/>
    <mergeCell ref="D21:J21"/>
    <mergeCell ref="D11:J11"/>
    <mergeCell ref="E14:F14"/>
    <mergeCell ref="E16:I16"/>
    <mergeCell ref="A16:C17"/>
    <mergeCell ref="A19:C19"/>
    <mergeCell ref="A20:C20"/>
    <mergeCell ref="I55:K55"/>
    <mergeCell ref="D22:J22"/>
    <mergeCell ref="C26:E26"/>
    <mergeCell ref="C81:K87"/>
    <mergeCell ref="D36:F36"/>
    <mergeCell ref="C27:C28"/>
    <mergeCell ref="D27:F27"/>
    <mergeCell ref="C38:C39"/>
    <mergeCell ref="D38:F38"/>
    <mergeCell ref="C46:C47"/>
    <mergeCell ref="D46:F46"/>
    <mergeCell ref="D55:F55"/>
    <mergeCell ref="H27:H28"/>
    <mergeCell ref="I27:K27"/>
    <mergeCell ref="I36:K36"/>
    <mergeCell ref="H38:H39"/>
  </mergeCells>
  <conditionalFormatting sqref="D15">
    <cfRule type="expression" dxfId="152" priority="12">
      <formula>$D$14="Non-residential"</formula>
    </cfRule>
  </conditionalFormatting>
  <conditionalFormatting sqref="D19">
    <cfRule type="expression" dxfId="151" priority="2">
      <formula>$D$14="Non-residential"</formula>
    </cfRule>
  </conditionalFormatting>
  <conditionalFormatting sqref="D20">
    <cfRule type="expression" dxfId="150" priority="1">
      <formula>$D$14="residential"</formula>
    </cfRule>
  </conditionalFormatting>
  <conditionalFormatting sqref="F30">
    <cfRule type="cellIs" dxfId="149" priority="26" operator="greaterThanOrEqual">
      <formula>0.1</formula>
    </cfRule>
  </conditionalFormatting>
  <conditionalFormatting sqref="F32">
    <cfRule type="cellIs" dxfId="148" priority="25" operator="greaterThanOrEqual">
      <formula>0.2</formula>
    </cfRule>
  </conditionalFormatting>
  <conditionalFormatting sqref="F33">
    <cfRule type="cellIs" dxfId="147" priority="24" operator="greaterThanOrEqual">
      <formula>0.35</formula>
    </cfRule>
  </conditionalFormatting>
  <conditionalFormatting sqref="F41">
    <cfRule type="cellIs" dxfId="146" priority="20" operator="greaterThanOrEqual">
      <formula>0.0001</formula>
    </cfRule>
  </conditionalFormatting>
  <conditionalFormatting sqref="F43:F44">
    <cfRule type="cellIs" dxfId="145" priority="18" operator="greaterThanOrEqual">
      <formula>0.2</formula>
    </cfRule>
  </conditionalFormatting>
  <conditionalFormatting sqref="F51">
    <cfRule type="cellIs" dxfId="144" priority="29" operator="greaterThanOrEqual">
      <formula>0.2</formula>
    </cfRule>
  </conditionalFormatting>
  <conditionalFormatting sqref="F52">
    <cfRule type="cellIs" dxfId="143" priority="28" operator="greaterThanOrEqual">
      <formula>0.35</formula>
    </cfRule>
  </conditionalFormatting>
  <conditionalFormatting sqref="K32">
    <cfRule type="cellIs" dxfId="142" priority="9" operator="greaterThanOrEqual">
      <formula>0.2</formula>
    </cfRule>
  </conditionalFormatting>
  <conditionalFormatting sqref="K33">
    <cfRule type="cellIs" dxfId="141" priority="8" operator="greaterThanOrEqual">
      <formula>0.35</formula>
    </cfRule>
  </conditionalFormatting>
  <conditionalFormatting sqref="K43:K44">
    <cfRule type="cellIs" dxfId="140" priority="5" operator="greaterThanOrEqual">
      <formula>0.2</formula>
    </cfRule>
  </conditionalFormatting>
  <conditionalFormatting sqref="K51">
    <cfRule type="cellIs" dxfId="139" priority="4" operator="greaterThanOrEqual">
      <formula>0.2</formula>
    </cfRule>
  </conditionalFormatting>
  <conditionalFormatting sqref="K52">
    <cfRule type="cellIs" dxfId="138" priority="3" operator="greaterThanOrEqual">
      <formula>0.35</formula>
    </cfRule>
  </conditionalFormatting>
  <dataValidations count="1">
    <dataValidation type="list" allowBlank="1" showInputMessage="1" showErrorMessage="1" sqref="F23" xr:uid="{00000000-0002-0000-0000-000000000000}">
      <formula1>#REF!</formula1>
    </dataValidation>
  </dataValidations>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Sheet2!$H$2:$H$4</xm:f>
          </x14:formula1>
          <xm:sqref>D14</xm:sqref>
        </x14:dataValidation>
        <x14:dataValidation type="list" allowBlank="1" showInputMessage="1" showErrorMessage="1" xr:uid="{00000000-0002-0000-0000-000002000000}">
          <x14:formula1>
            <xm:f>Sheet2!$I$2:$I$4</xm:f>
          </x14:formula1>
          <xm:sqref>E14</xm:sqref>
        </x14:dataValidation>
        <x14:dataValidation type="list" allowBlank="1" showInputMessage="1" showErrorMessage="1" xr:uid="{00000000-0002-0000-0000-000003000000}">
          <x14:formula1>
            <xm:f>Sheet2!$F$2:$F$3</xm:f>
          </x14:formula1>
          <xm:sqref>F57 F26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56"/>
  <sheetViews>
    <sheetView tabSelected="1" zoomScaleNormal="100" workbookViewId="0">
      <selection activeCell="H78" sqref="H78"/>
    </sheetView>
  </sheetViews>
  <sheetFormatPr defaultColWidth="8.88671875" defaultRowHeight="15" x14ac:dyDescent="0.2"/>
  <cols>
    <col min="1" max="1" width="26.109375" customWidth="1"/>
    <col min="2" max="2" width="2.88671875" customWidth="1"/>
    <col min="3" max="3" width="9.21875" customWidth="1"/>
    <col min="5" max="5" width="8.77734375" customWidth="1"/>
    <col min="6" max="6" width="12" customWidth="1"/>
    <col min="7" max="7" width="23.5546875" customWidth="1"/>
    <col min="10" max="10" width="25.33203125" customWidth="1"/>
    <col min="11" max="11" width="20.88671875" customWidth="1"/>
    <col min="12" max="12" width="3.77734375" customWidth="1"/>
  </cols>
  <sheetData>
    <row r="1" spans="1:13" ht="20.25" x14ac:dyDescent="0.3">
      <c r="A1" s="69" t="s">
        <v>151</v>
      </c>
      <c r="D1" s="1"/>
      <c r="E1" s="1"/>
      <c r="F1" s="1"/>
      <c r="G1" s="1"/>
    </row>
    <row r="2" spans="1:13" ht="15.75" x14ac:dyDescent="0.25">
      <c r="A2" s="11" t="s">
        <v>73</v>
      </c>
      <c r="B2" s="11"/>
      <c r="C2" s="11"/>
      <c r="D2" s="1"/>
      <c r="E2" s="1"/>
      <c r="F2" s="1"/>
      <c r="G2" s="1"/>
    </row>
    <row r="3" spans="1:13" x14ac:dyDescent="0.2">
      <c r="A3" s="12" t="s">
        <v>68</v>
      </c>
      <c r="B3" s="12"/>
      <c r="C3" s="12"/>
      <c r="D3" s="12"/>
      <c r="E3" s="12"/>
      <c r="F3" s="12"/>
      <c r="G3" s="12"/>
    </row>
    <row r="4" spans="1:13" x14ac:dyDescent="0.2">
      <c r="A4" t="s">
        <v>60</v>
      </c>
      <c r="M4" s="3"/>
    </row>
    <row r="5" spans="1:13" x14ac:dyDescent="0.2">
      <c r="M5" s="3"/>
    </row>
    <row r="6" spans="1:13" ht="15.75" x14ac:dyDescent="0.25">
      <c r="A6" s="1" t="s">
        <v>132</v>
      </c>
      <c r="M6" s="66" t="s">
        <v>13</v>
      </c>
    </row>
    <row r="7" spans="1:13" x14ac:dyDescent="0.2">
      <c r="A7" s="17" t="s">
        <v>153</v>
      </c>
      <c r="B7" s="18"/>
      <c r="C7" s="19"/>
      <c r="D7" s="176" t="s">
        <v>379</v>
      </c>
      <c r="E7" s="213"/>
      <c r="F7" s="213"/>
      <c r="G7" s="213"/>
      <c r="H7" s="213"/>
      <c r="I7" s="177"/>
      <c r="M7" s="66"/>
    </row>
    <row r="8" spans="1:13" x14ac:dyDescent="0.2">
      <c r="A8" s="17" t="s">
        <v>28</v>
      </c>
      <c r="B8" s="18"/>
      <c r="C8" s="19"/>
      <c r="D8" s="13">
        <v>9</v>
      </c>
      <c r="M8" s="9" t="s">
        <v>70</v>
      </c>
    </row>
    <row r="9" spans="1:13" ht="18" x14ac:dyDescent="0.2">
      <c r="A9" s="17" t="s">
        <v>71</v>
      </c>
      <c r="B9" s="18"/>
      <c r="C9" s="19"/>
      <c r="D9" s="13">
        <v>576.87</v>
      </c>
      <c r="E9" t="s">
        <v>74</v>
      </c>
      <c r="M9" s="9"/>
    </row>
    <row r="10" spans="1:13" x14ac:dyDescent="0.2">
      <c r="M10" s="3"/>
    </row>
    <row r="11" spans="1:13" ht="30.75" x14ac:dyDescent="0.25">
      <c r="A11" s="56" t="s">
        <v>89</v>
      </c>
      <c r="C11" s="62" t="s">
        <v>91</v>
      </c>
      <c r="D11" s="4"/>
    </row>
    <row r="12" spans="1:13" ht="16.5" thickBot="1" x14ac:dyDescent="0.3">
      <c r="A12" s="55"/>
      <c r="C12" s="5" t="s">
        <v>20</v>
      </c>
      <c r="J12" s="190" t="s">
        <v>56</v>
      </c>
      <c r="K12" s="190"/>
      <c r="M12" s="133" t="s">
        <v>22</v>
      </c>
    </row>
    <row r="13" spans="1:13" ht="16.5" thickBot="1" x14ac:dyDescent="0.3">
      <c r="A13" s="55"/>
      <c r="C13" s="5"/>
      <c r="D13" s="194" t="s">
        <v>63</v>
      </c>
      <c r="E13" s="195"/>
      <c r="F13" s="196"/>
      <c r="J13" s="84"/>
      <c r="K13" s="84"/>
      <c r="M13" s="133"/>
    </row>
    <row r="14" spans="1:13" ht="45.75" thickBot="1" x14ac:dyDescent="0.25">
      <c r="A14" s="55"/>
      <c r="C14" s="23" t="s">
        <v>41</v>
      </c>
      <c r="D14" s="91" t="s">
        <v>0</v>
      </c>
      <c r="E14" s="92" t="s">
        <v>1</v>
      </c>
      <c r="F14" s="92" t="s">
        <v>2</v>
      </c>
      <c r="J14" s="24" t="s">
        <v>9</v>
      </c>
      <c r="K14" s="24" t="s">
        <v>38</v>
      </c>
      <c r="M14" s="9" t="s">
        <v>176</v>
      </c>
    </row>
    <row r="15" spans="1:13" ht="16.5" thickBot="1" x14ac:dyDescent="0.25">
      <c r="A15" s="55"/>
      <c r="C15" s="93" t="s">
        <v>3</v>
      </c>
      <c r="D15" s="25"/>
      <c r="E15" s="26" t="s">
        <v>4</v>
      </c>
      <c r="F15" s="26" t="s">
        <v>4</v>
      </c>
      <c r="J15" s="27"/>
      <c r="K15" s="27"/>
      <c r="M15" s="9" t="s">
        <v>182</v>
      </c>
    </row>
    <row r="16" spans="1:13" ht="16.5" thickBot="1" x14ac:dyDescent="0.25">
      <c r="A16" s="55" t="s">
        <v>55</v>
      </c>
      <c r="C16" s="93" t="s">
        <v>5</v>
      </c>
      <c r="D16" s="25"/>
      <c r="E16" s="28">
        <f>D15-D16</f>
        <v>0</v>
      </c>
      <c r="F16" s="72">
        <f>IFERROR(E16/D15,0)</f>
        <v>0</v>
      </c>
      <c r="G16" s="6"/>
      <c r="J16" s="27"/>
      <c r="K16" s="27"/>
      <c r="M16" s="9" t="s">
        <v>306</v>
      </c>
    </row>
    <row r="17" spans="1:13" ht="16.5" thickBot="1" x14ac:dyDescent="0.25">
      <c r="A17" s="55" t="s">
        <v>55</v>
      </c>
      <c r="C17" s="93" t="s">
        <v>6</v>
      </c>
      <c r="D17" s="30"/>
      <c r="E17" s="28">
        <f>D16-D17</f>
        <v>0</v>
      </c>
      <c r="F17" s="29">
        <f>IFERROR(E17/D16,0)</f>
        <v>0</v>
      </c>
      <c r="J17" s="27"/>
      <c r="K17" s="27"/>
      <c r="M17" s="9" t="s">
        <v>150</v>
      </c>
    </row>
    <row r="18" spans="1:13" ht="16.5" thickBot="1" x14ac:dyDescent="0.25">
      <c r="A18" s="55" t="s">
        <v>55</v>
      </c>
      <c r="C18" s="93" t="s">
        <v>7</v>
      </c>
      <c r="D18" s="25"/>
      <c r="E18" s="31">
        <f>D17-D18</f>
        <v>0</v>
      </c>
      <c r="F18" s="72">
        <f>IFERROR(E18/D17,0)</f>
        <v>0</v>
      </c>
      <c r="J18" s="27"/>
      <c r="K18" s="27"/>
      <c r="M18" s="9" t="s">
        <v>121</v>
      </c>
    </row>
    <row r="19" spans="1:13" ht="16.5" thickBot="1" x14ac:dyDescent="0.25">
      <c r="A19" s="55" t="s">
        <v>55</v>
      </c>
      <c r="C19" s="93" t="s">
        <v>8</v>
      </c>
      <c r="D19" s="32">
        <f>D18</f>
        <v>0</v>
      </c>
      <c r="E19" s="32">
        <f>D15-D19</f>
        <v>0</v>
      </c>
      <c r="F19" s="73">
        <f>IFERROR(E19/D15,0)</f>
        <v>0</v>
      </c>
      <c r="J19" s="27"/>
      <c r="K19" s="27"/>
      <c r="M19" s="9" t="s">
        <v>119</v>
      </c>
    </row>
    <row r="20" spans="1:13" ht="15.75" thickBot="1" x14ac:dyDescent="0.25">
      <c r="A20" s="55"/>
      <c r="C20" s="95" t="s">
        <v>39</v>
      </c>
      <c r="D20" s="34">
        <f>D15-E20</f>
        <v>0</v>
      </c>
      <c r="E20" s="34">
        <f>D15*F20</f>
        <v>0</v>
      </c>
      <c r="F20" s="35">
        <v>1</v>
      </c>
      <c r="J20" s="27"/>
      <c r="K20" s="27"/>
      <c r="M20" s="9" t="s">
        <v>120</v>
      </c>
    </row>
    <row r="21" spans="1:13" ht="16.5" thickBot="1" x14ac:dyDescent="0.25">
      <c r="A21" s="55"/>
      <c r="C21" s="96" t="s">
        <v>40</v>
      </c>
      <c r="D21" s="31">
        <f>D19-D20</f>
        <v>0</v>
      </c>
      <c r="E21" s="31">
        <f>E20-E19</f>
        <v>0</v>
      </c>
      <c r="F21" s="36">
        <f>F20-F19</f>
        <v>1</v>
      </c>
      <c r="J21" s="15"/>
      <c r="K21" s="15"/>
    </row>
    <row r="22" spans="1:13" ht="32.25" thickBot="1" x14ac:dyDescent="0.25">
      <c r="A22" s="55" t="s">
        <v>88</v>
      </c>
      <c r="C22" s="93" t="s">
        <v>110</v>
      </c>
      <c r="D22" s="136">
        <f>D21*2850</f>
        <v>0</v>
      </c>
      <c r="E22" s="137"/>
      <c r="F22" s="138"/>
      <c r="G22" s="37"/>
      <c r="J22" s="27"/>
      <c r="K22" s="27"/>
      <c r="M22" s="9" t="s">
        <v>97</v>
      </c>
    </row>
    <row r="23" spans="1:13" ht="16.5" thickBot="1" x14ac:dyDescent="0.25">
      <c r="A23" s="55"/>
      <c r="C23" s="86"/>
      <c r="D23" s="113"/>
      <c r="E23" s="113"/>
      <c r="F23" s="113"/>
      <c r="G23" s="37"/>
      <c r="J23" s="15"/>
      <c r="K23" s="15"/>
      <c r="M23" s="9"/>
    </row>
    <row r="24" spans="1:13" ht="16.5" thickBot="1" x14ac:dyDescent="0.25">
      <c r="A24" s="55"/>
      <c r="C24" s="86"/>
      <c r="D24" s="197" t="s">
        <v>66</v>
      </c>
      <c r="E24" s="198"/>
      <c r="F24" s="199"/>
      <c r="G24" s="37"/>
      <c r="J24" s="15"/>
      <c r="K24" s="15"/>
      <c r="M24" s="9"/>
    </row>
    <row r="25" spans="1:13" ht="45.75" thickBot="1" x14ac:dyDescent="0.25">
      <c r="A25" s="55"/>
      <c r="C25" s="23" t="s">
        <v>175</v>
      </c>
      <c r="D25" s="97" t="s">
        <v>0</v>
      </c>
      <c r="E25" s="98" t="s">
        <v>1</v>
      </c>
      <c r="F25" s="98" t="s">
        <v>2</v>
      </c>
      <c r="G25" s="37"/>
      <c r="J25" s="15"/>
      <c r="K25" s="15"/>
      <c r="M25" s="9"/>
    </row>
    <row r="26" spans="1:13" ht="16.5" thickBot="1" x14ac:dyDescent="0.25">
      <c r="A26" s="55"/>
      <c r="C26" s="94" t="s">
        <v>3</v>
      </c>
      <c r="D26" s="104">
        <v>8.3682397000000019</v>
      </c>
      <c r="E26" s="26" t="s">
        <v>4</v>
      </c>
      <c r="F26" s="26" t="s">
        <v>4</v>
      </c>
      <c r="G26" s="37"/>
      <c r="J26" s="27" t="s">
        <v>91</v>
      </c>
      <c r="K26" s="27" t="s">
        <v>383</v>
      </c>
      <c r="M26" s="9" t="s">
        <v>208</v>
      </c>
    </row>
    <row r="27" spans="1:13" ht="16.5" thickBot="1" x14ac:dyDescent="0.25">
      <c r="A27" s="55"/>
      <c r="C27" s="94" t="s">
        <v>5</v>
      </c>
      <c r="D27" s="104">
        <v>7.2681069999999997</v>
      </c>
      <c r="E27" s="28">
        <f>D26-D27</f>
        <v>1.1001327000000023</v>
      </c>
      <c r="F27" s="29">
        <f>IFERROR(E27/D26,0)</f>
        <v>0.13146524710567289</v>
      </c>
      <c r="G27" s="37"/>
      <c r="J27" s="27"/>
      <c r="K27" s="27"/>
      <c r="M27" s="9" t="s">
        <v>182</v>
      </c>
    </row>
    <row r="28" spans="1:13" ht="16.5" thickBot="1" x14ac:dyDescent="0.25">
      <c r="A28" s="55" t="s">
        <v>55</v>
      </c>
      <c r="C28" s="94" t="s">
        <v>6</v>
      </c>
      <c r="D28" s="105">
        <v>7.2681069999999997</v>
      </c>
      <c r="E28" s="28">
        <f>D27-D28</f>
        <v>0</v>
      </c>
      <c r="F28" s="29">
        <f>IFERROR(E28/D27,0)</f>
        <v>0</v>
      </c>
      <c r="G28" s="37"/>
      <c r="J28" s="27"/>
      <c r="K28" s="27"/>
      <c r="M28" s="9" t="s">
        <v>307</v>
      </c>
    </row>
    <row r="29" spans="1:13" ht="16.5" thickBot="1" x14ac:dyDescent="0.25">
      <c r="A29" s="55" t="s">
        <v>55</v>
      </c>
      <c r="C29" s="94" t="s">
        <v>7</v>
      </c>
      <c r="D29" s="104">
        <v>3.8904089000000002</v>
      </c>
      <c r="E29" s="31">
        <f>D28-D29</f>
        <v>3.3776980999999995</v>
      </c>
      <c r="F29" s="72">
        <f>IFERROR(E29/D28,0)</f>
        <v>0.46472872509994689</v>
      </c>
      <c r="G29" s="37"/>
      <c r="J29" s="27"/>
      <c r="K29" s="27"/>
      <c r="M29" s="9" t="s">
        <v>150</v>
      </c>
    </row>
    <row r="30" spans="1:13" ht="16.5" thickBot="1" x14ac:dyDescent="0.25">
      <c r="A30" s="55" t="s">
        <v>55</v>
      </c>
      <c r="C30" s="94" t="s">
        <v>8</v>
      </c>
      <c r="D30" s="32">
        <f>D29</f>
        <v>3.8904089000000002</v>
      </c>
      <c r="E30" s="32">
        <f>D26-D30</f>
        <v>4.4778308000000013</v>
      </c>
      <c r="F30" s="73">
        <f>IFERROR(E30/D26,0)</f>
        <v>0.53509829552325083</v>
      </c>
      <c r="G30" s="37"/>
      <c r="J30" s="27"/>
      <c r="K30" s="27"/>
      <c r="M30" s="9" t="s">
        <v>258</v>
      </c>
    </row>
    <row r="31" spans="1:13" ht="15.75" thickBot="1" x14ac:dyDescent="0.25">
      <c r="A31" s="55"/>
      <c r="C31" s="99" t="s">
        <v>39</v>
      </c>
      <c r="D31" s="34">
        <f>D26-E31</f>
        <v>0</v>
      </c>
      <c r="E31" s="34">
        <f>D26*F31</f>
        <v>8.3682397000000019</v>
      </c>
      <c r="F31" s="35">
        <v>1</v>
      </c>
      <c r="G31" s="37"/>
      <c r="J31" s="27"/>
      <c r="K31" s="27"/>
      <c r="M31" s="9" t="s">
        <v>119</v>
      </c>
    </row>
    <row r="32" spans="1:13" ht="16.5" thickBot="1" x14ac:dyDescent="0.25">
      <c r="A32" s="55"/>
      <c r="C32" s="100" t="s">
        <v>40</v>
      </c>
      <c r="D32" s="31">
        <f>D30-D31</f>
        <v>3.8904089000000002</v>
      </c>
      <c r="E32" s="31">
        <f>E31-E30</f>
        <v>3.8904089000000006</v>
      </c>
      <c r="F32" s="36">
        <f>F31-F30</f>
        <v>0.46490170447674917</v>
      </c>
      <c r="G32" s="37"/>
      <c r="J32" s="15"/>
      <c r="K32" s="15"/>
      <c r="M32" s="9" t="s">
        <v>120</v>
      </c>
    </row>
    <row r="33" spans="1:16" ht="32.25" thickBot="1" x14ac:dyDescent="0.25">
      <c r="A33" s="55" t="s">
        <v>88</v>
      </c>
      <c r="C33" s="94" t="s">
        <v>110</v>
      </c>
      <c r="D33" s="136">
        <f>D32*2850</f>
        <v>11087.665365000001</v>
      </c>
      <c r="E33" s="137"/>
      <c r="F33" s="138"/>
      <c r="J33" s="27"/>
      <c r="K33" s="27"/>
      <c r="M33" s="9" t="s">
        <v>97</v>
      </c>
    </row>
    <row r="34" spans="1:16" x14ac:dyDescent="0.2">
      <c r="A34" s="55"/>
      <c r="J34" s="15"/>
      <c r="K34" s="15"/>
    </row>
    <row r="35" spans="1:16" ht="15.75" x14ac:dyDescent="0.25">
      <c r="A35" s="55"/>
      <c r="C35" s="1" t="s">
        <v>241</v>
      </c>
      <c r="J35" s="15"/>
      <c r="K35" s="15"/>
    </row>
    <row r="36" spans="1:16" x14ac:dyDescent="0.2">
      <c r="A36" s="55" t="s">
        <v>55</v>
      </c>
      <c r="C36" s="191" t="s">
        <v>95</v>
      </c>
      <c r="D36" s="192"/>
      <c r="E36" s="192"/>
      <c r="F36" s="192"/>
      <c r="G36" s="193"/>
      <c r="H36" s="38" t="s">
        <v>17</v>
      </c>
      <c r="J36" s="120" t="s">
        <v>9</v>
      </c>
      <c r="K36" s="120" t="s">
        <v>16</v>
      </c>
    </row>
    <row r="37" spans="1:16" x14ac:dyDescent="0.2">
      <c r="A37" s="55"/>
      <c r="C37" s="17" t="s">
        <v>93</v>
      </c>
      <c r="D37" s="59"/>
      <c r="E37" s="59"/>
      <c r="F37" s="59"/>
      <c r="G37" s="60"/>
      <c r="H37" s="49" t="s">
        <v>61</v>
      </c>
      <c r="J37" s="50" t="s">
        <v>91</v>
      </c>
      <c r="K37" s="50" t="s">
        <v>384</v>
      </c>
      <c r="M37" s="134" t="s">
        <v>259</v>
      </c>
    </row>
    <row r="38" spans="1:16" x14ac:dyDescent="0.2">
      <c r="A38" s="55"/>
      <c r="C38" s="17" t="s">
        <v>94</v>
      </c>
      <c r="D38" s="18"/>
      <c r="E38" s="18"/>
      <c r="F38" s="18"/>
      <c r="G38" s="19"/>
      <c r="H38" s="49" t="s">
        <v>61</v>
      </c>
      <c r="J38" s="27" t="s">
        <v>91</v>
      </c>
      <c r="K38" s="27" t="s">
        <v>385</v>
      </c>
      <c r="M38" s="134" t="s">
        <v>257</v>
      </c>
      <c r="P38" s="8"/>
    </row>
    <row r="39" spans="1:16" x14ac:dyDescent="0.2">
      <c r="A39" s="55"/>
      <c r="C39" s="17" t="s">
        <v>167</v>
      </c>
      <c r="D39" s="18"/>
      <c r="E39" s="18"/>
      <c r="F39" s="18"/>
      <c r="G39" s="19"/>
      <c r="H39" s="49" t="s">
        <v>64</v>
      </c>
      <c r="J39" s="27"/>
      <c r="K39" s="27"/>
      <c r="M39" s="9" t="s">
        <v>163</v>
      </c>
    </row>
    <row r="40" spans="1:16" x14ac:dyDescent="0.2">
      <c r="A40" s="55"/>
      <c r="J40" s="15"/>
      <c r="K40" s="15"/>
    </row>
    <row r="41" spans="1:16" ht="15.75" x14ac:dyDescent="0.25">
      <c r="A41" s="55"/>
      <c r="C41" s="1" t="s">
        <v>240</v>
      </c>
      <c r="J41" s="15"/>
      <c r="K41" s="15"/>
    </row>
    <row r="42" spans="1:16" ht="15" customHeight="1" x14ac:dyDescent="0.2">
      <c r="A42" s="55" t="s">
        <v>55</v>
      </c>
      <c r="C42" s="191" t="s">
        <v>315</v>
      </c>
      <c r="D42" s="192"/>
      <c r="E42" s="192"/>
      <c r="F42" s="192"/>
      <c r="G42" s="193"/>
      <c r="H42" s="38" t="s">
        <v>17</v>
      </c>
      <c r="J42" s="120" t="s">
        <v>9</v>
      </c>
      <c r="K42" s="120" t="s">
        <v>16</v>
      </c>
    </row>
    <row r="43" spans="1:16" ht="15" customHeight="1" x14ac:dyDescent="0.2">
      <c r="A43" s="55"/>
      <c r="C43" s="17" t="s">
        <v>316</v>
      </c>
      <c r="D43" s="59"/>
      <c r="E43" s="59"/>
      <c r="F43" s="59"/>
      <c r="G43" s="60"/>
      <c r="H43" s="49" t="s">
        <v>61</v>
      </c>
      <c r="J43" s="50"/>
      <c r="K43" s="50"/>
      <c r="M43" s="9" t="s">
        <v>325</v>
      </c>
    </row>
    <row r="44" spans="1:16" ht="15" customHeight="1" x14ac:dyDescent="0.2">
      <c r="A44" s="55"/>
      <c r="C44" s="17" t="s">
        <v>319</v>
      </c>
      <c r="D44" s="18"/>
      <c r="E44" s="18"/>
      <c r="F44" s="18"/>
      <c r="G44" s="19"/>
      <c r="H44" s="49" t="s">
        <v>61</v>
      </c>
      <c r="J44" s="27"/>
      <c r="K44" s="27"/>
      <c r="M44" s="9" t="s">
        <v>326</v>
      </c>
    </row>
    <row r="45" spans="1:16" ht="15" customHeight="1" x14ac:dyDescent="0.2">
      <c r="A45" s="55"/>
      <c r="C45" s="17" t="s">
        <v>320</v>
      </c>
      <c r="D45" s="18"/>
      <c r="E45" s="18"/>
      <c r="F45" s="18"/>
      <c r="G45" s="19"/>
      <c r="H45" s="49" t="s">
        <v>61</v>
      </c>
      <c r="J45" s="27"/>
      <c r="K45" s="27"/>
      <c r="M45" s="9" t="s">
        <v>323</v>
      </c>
    </row>
    <row r="46" spans="1:16" ht="15" customHeight="1" x14ac:dyDescent="0.2">
      <c r="A46" s="55"/>
      <c r="C46" s="17" t="s">
        <v>317</v>
      </c>
      <c r="D46" s="18"/>
      <c r="E46" s="18"/>
      <c r="F46" s="18"/>
      <c r="G46" s="19"/>
      <c r="H46" s="49" t="s">
        <v>4</v>
      </c>
      <c r="J46" s="27"/>
      <c r="K46" s="27"/>
      <c r="M46" s="9" t="s">
        <v>318</v>
      </c>
    </row>
    <row r="47" spans="1:16" ht="15" customHeight="1" x14ac:dyDescent="0.2">
      <c r="A47" s="55"/>
      <c r="C47" s="17" t="s">
        <v>328</v>
      </c>
      <c r="D47" s="18"/>
      <c r="E47" s="18"/>
      <c r="F47" s="18"/>
      <c r="G47" s="18"/>
      <c r="H47" s="49">
        <v>8.1</v>
      </c>
      <c r="I47" t="s">
        <v>11</v>
      </c>
      <c r="J47" s="27"/>
      <c r="K47" s="27"/>
      <c r="M47" s="9" t="s">
        <v>330</v>
      </c>
    </row>
    <row r="48" spans="1:16" ht="15" customHeight="1" x14ac:dyDescent="0.2">
      <c r="A48" s="55"/>
      <c r="C48" s="17" t="s">
        <v>329</v>
      </c>
      <c r="D48" s="18"/>
      <c r="E48" s="18"/>
      <c r="F48" s="18"/>
      <c r="G48" s="18"/>
      <c r="H48" s="126"/>
      <c r="J48" s="43"/>
      <c r="K48" s="43"/>
      <c r="M48" s="9" t="s">
        <v>327</v>
      </c>
    </row>
    <row r="49" spans="1:13" x14ac:dyDescent="0.2">
      <c r="A49" s="55"/>
      <c r="C49" s="124"/>
      <c r="D49" s="124"/>
      <c r="E49" s="124"/>
      <c r="F49" s="124"/>
      <c r="G49" s="124"/>
      <c r="H49" s="125"/>
      <c r="J49" s="15"/>
      <c r="K49" s="15"/>
      <c r="M49" s="9"/>
    </row>
    <row r="50" spans="1:13" x14ac:dyDescent="0.2">
      <c r="A50" s="55" t="s">
        <v>55</v>
      </c>
      <c r="C50" s="221" t="s">
        <v>314</v>
      </c>
      <c r="D50" s="222"/>
      <c r="E50" s="222"/>
      <c r="F50" s="222"/>
      <c r="G50" s="223"/>
      <c r="H50" s="38" t="s">
        <v>17</v>
      </c>
      <c r="I50" s="39"/>
      <c r="J50" s="120" t="s">
        <v>9</v>
      </c>
      <c r="K50" s="120" t="s">
        <v>16</v>
      </c>
      <c r="L50" s="40"/>
      <c r="M50" s="9" t="s">
        <v>261</v>
      </c>
    </row>
    <row r="51" spans="1:13" x14ac:dyDescent="0.2">
      <c r="A51" s="55"/>
      <c r="C51" s="17" t="s">
        <v>335</v>
      </c>
      <c r="D51" s="59"/>
      <c r="E51" s="59"/>
      <c r="F51" s="59"/>
      <c r="G51" s="60"/>
      <c r="H51" s="49" t="s">
        <v>61</v>
      </c>
      <c r="J51" s="27" t="s">
        <v>91</v>
      </c>
      <c r="K51" s="27" t="s">
        <v>386</v>
      </c>
      <c r="M51" s="9" t="s">
        <v>347</v>
      </c>
    </row>
    <row r="52" spans="1:13" x14ac:dyDescent="0.2">
      <c r="A52" s="55"/>
      <c r="C52" s="17" t="s">
        <v>336</v>
      </c>
      <c r="D52" s="18"/>
      <c r="E52" s="18"/>
      <c r="F52" s="18"/>
      <c r="G52" s="19"/>
      <c r="H52" s="49" t="s">
        <v>61</v>
      </c>
      <c r="J52" s="27" t="s">
        <v>91</v>
      </c>
      <c r="K52" s="27" t="s">
        <v>386</v>
      </c>
      <c r="M52" s="9" t="s">
        <v>348</v>
      </c>
    </row>
    <row r="53" spans="1:13" x14ac:dyDescent="0.2">
      <c r="A53" s="55"/>
      <c r="C53" s="17" t="s">
        <v>331</v>
      </c>
      <c r="D53" s="18"/>
      <c r="E53" s="18"/>
      <c r="F53" s="18"/>
      <c r="G53" s="19"/>
      <c r="H53" s="49" t="s">
        <v>64</v>
      </c>
      <c r="J53" s="27"/>
      <c r="K53" s="27"/>
      <c r="M53" s="9" t="s">
        <v>333</v>
      </c>
    </row>
    <row r="54" spans="1:13" x14ac:dyDescent="0.2">
      <c r="A54" s="55"/>
      <c r="C54" s="17" t="s">
        <v>332</v>
      </c>
      <c r="D54" s="18"/>
      <c r="E54" s="18"/>
      <c r="F54" s="18"/>
      <c r="G54" s="19"/>
      <c r="H54" s="49" t="s">
        <v>4</v>
      </c>
      <c r="J54" s="27"/>
      <c r="K54" s="27"/>
      <c r="M54" s="9" t="s">
        <v>334</v>
      </c>
    </row>
    <row r="55" spans="1:13" x14ac:dyDescent="0.2">
      <c r="A55" s="55"/>
      <c r="C55" s="224" t="s">
        <v>357</v>
      </c>
      <c r="D55" s="225"/>
      <c r="E55" s="225"/>
      <c r="F55" s="225"/>
      <c r="G55" s="226"/>
      <c r="H55" s="132">
        <v>3</v>
      </c>
      <c r="I55" s="41" t="s">
        <v>10</v>
      </c>
      <c r="J55" s="27" t="s">
        <v>91</v>
      </c>
      <c r="K55" s="27" t="s">
        <v>386</v>
      </c>
      <c r="M55" s="9" t="s">
        <v>359</v>
      </c>
    </row>
    <row r="56" spans="1:13" x14ac:dyDescent="0.2">
      <c r="A56" s="55"/>
      <c r="J56" s="15"/>
      <c r="K56" s="15"/>
    </row>
    <row r="57" spans="1:13" x14ac:dyDescent="0.2">
      <c r="A57" s="55" t="s">
        <v>55</v>
      </c>
      <c r="C57" s="191" t="s">
        <v>368</v>
      </c>
      <c r="D57" s="192"/>
      <c r="E57" s="192"/>
      <c r="F57" s="192"/>
      <c r="G57" s="193"/>
      <c r="H57" s="131" t="s">
        <v>17</v>
      </c>
      <c r="J57" s="120" t="s">
        <v>9</v>
      </c>
      <c r="K57" s="120" t="s">
        <v>16</v>
      </c>
    </row>
    <row r="58" spans="1:13" x14ac:dyDescent="0.2">
      <c r="A58" s="55"/>
      <c r="C58" s="164" t="s">
        <v>369</v>
      </c>
      <c r="D58" s="165"/>
      <c r="E58" s="165"/>
      <c r="F58" s="165"/>
      <c r="G58" s="166"/>
      <c r="H58" s="13">
        <v>100</v>
      </c>
      <c r="I58" t="s">
        <v>11</v>
      </c>
      <c r="J58" s="27" t="s">
        <v>91</v>
      </c>
      <c r="K58" s="27" t="s">
        <v>388</v>
      </c>
      <c r="M58" s="9" t="s">
        <v>374</v>
      </c>
    </row>
    <row r="59" spans="1:13" x14ac:dyDescent="0.2">
      <c r="A59" s="55"/>
      <c r="C59" s="164" t="s">
        <v>370</v>
      </c>
      <c r="D59" s="165"/>
      <c r="E59" s="165"/>
      <c r="F59" s="165"/>
      <c r="G59" s="166"/>
      <c r="H59" s="49" t="s">
        <v>61</v>
      </c>
      <c r="J59" s="27"/>
      <c r="K59" s="27"/>
      <c r="M59" s="9" t="s">
        <v>375</v>
      </c>
    </row>
    <row r="60" spans="1:13" x14ac:dyDescent="0.2">
      <c r="A60" s="55"/>
      <c r="C60" s="164" t="s">
        <v>371</v>
      </c>
      <c r="D60" s="165"/>
      <c r="E60" s="165"/>
      <c r="F60" s="165"/>
      <c r="G60" s="166"/>
      <c r="H60" s="13" t="s">
        <v>61</v>
      </c>
      <c r="J60" s="27"/>
      <c r="K60" s="27"/>
      <c r="M60" s="9" t="s">
        <v>372</v>
      </c>
    </row>
    <row r="61" spans="1:13" x14ac:dyDescent="0.2">
      <c r="A61" s="55"/>
      <c r="C61" s="130"/>
      <c r="D61" s="130"/>
      <c r="E61" s="130"/>
      <c r="F61" s="130"/>
      <c r="G61" s="130"/>
      <c r="J61" s="15"/>
      <c r="K61" s="15"/>
    </row>
    <row r="62" spans="1:13" ht="15.75" x14ac:dyDescent="0.25">
      <c r="A62" s="55"/>
      <c r="C62" s="1" t="s">
        <v>32</v>
      </c>
      <c r="J62" s="15"/>
      <c r="K62" s="15"/>
    </row>
    <row r="63" spans="1:13" ht="46.9" customHeight="1" x14ac:dyDescent="0.2">
      <c r="A63" s="55" t="s">
        <v>55</v>
      </c>
      <c r="C63" s="230" t="s">
        <v>142</v>
      </c>
      <c r="D63" s="231"/>
      <c r="E63" s="231"/>
      <c r="F63" s="231"/>
      <c r="G63" s="232"/>
      <c r="H63" s="38" t="s">
        <v>17</v>
      </c>
      <c r="J63" s="120" t="s">
        <v>9</v>
      </c>
      <c r="K63" s="120" t="s">
        <v>16</v>
      </c>
      <c r="L63" s="6"/>
      <c r="M63" s="134" t="s">
        <v>262</v>
      </c>
    </row>
    <row r="64" spans="1:13" x14ac:dyDescent="0.2">
      <c r="A64" s="55"/>
      <c r="C64" s="142" t="s">
        <v>44</v>
      </c>
      <c r="D64" s="143"/>
      <c r="E64" s="143"/>
      <c r="F64" s="143"/>
      <c r="G64" s="144"/>
      <c r="H64" s="13" t="s">
        <v>64</v>
      </c>
      <c r="J64" s="27" t="s">
        <v>91</v>
      </c>
      <c r="K64" s="27" t="s">
        <v>389</v>
      </c>
      <c r="M64" s="9" t="s">
        <v>42</v>
      </c>
    </row>
    <row r="65" spans="1:14" x14ac:dyDescent="0.2">
      <c r="A65" s="55"/>
      <c r="C65" s="142" t="s">
        <v>51</v>
      </c>
      <c r="D65" s="143"/>
      <c r="E65" s="143"/>
      <c r="F65" s="143"/>
      <c r="G65" s="144"/>
      <c r="H65" s="13" t="s">
        <v>64</v>
      </c>
      <c r="J65" s="27"/>
      <c r="K65" s="27"/>
      <c r="M65" s="9" t="s">
        <v>12</v>
      </c>
    </row>
    <row r="66" spans="1:14" x14ac:dyDescent="0.2">
      <c r="A66" s="55"/>
      <c r="C66" s="17" t="s">
        <v>67</v>
      </c>
      <c r="D66" s="18"/>
      <c r="E66" s="18"/>
      <c r="F66" s="18"/>
      <c r="G66" s="19"/>
      <c r="H66" s="13"/>
      <c r="J66" s="27"/>
      <c r="K66" s="27"/>
      <c r="M66" s="9" t="s">
        <v>33</v>
      </c>
    </row>
    <row r="67" spans="1:14" x14ac:dyDescent="0.2">
      <c r="A67" s="55"/>
      <c r="C67" s="142" t="s">
        <v>168</v>
      </c>
      <c r="D67" s="143"/>
      <c r="E67" s="143"/>
      <c r="F67" s="143"/>
      <c r="G67" s="144"/>
      <c r="H67" s="13" t="s">
        <v>64</v>
      </c>
      <c r="J67" s="27"/>
      <c r="K67" s="27"/>
      <c r="M67" s="134" t="s">
        <v>45</v>
      </c>
    </row>
    <row r="68" spans="1:14" x14ac:dyDescent="0.2">
      <c r="A68" s="55"/>
      <c r="C68" s="142" t="s">
        <v>52</v>
      </c>
      <c r="D68" s="143"/>
      <c r="E68" s="143"/>
      <c r="F68" s="143"/>
      <c r="G68" s="144"/>
      <c r="H68" s="13" t="s">
        <v>64</v>
      </c>
      <c r="J68" s="27"/>
      <c r="K68" s="27"/>
      <c r="M68" s="9" t="s">
        <v>279</v>
      </c>
    </row>
    <row r="69" spans="1:14" x14ac:dyDescent="0.2">
      <c r="A69" s="55"/>
      <c r="C69" s="233" t="s">
        <v>53</v>
      </c>
      <c r="D69" s="234"/>
      <c r="E69" s="234"/>
      <c r="F69" s="234"/>
      <c r="G69" s="235"/>
      <c r="H69" s="13"/>
      <c r="J69" s="27"/>
      <c r="K69" s="27"/>
      <c r="M69" s="9" t="s">
        <v>33</v>
      </c>
    </row>
    <row r="70" spans="1:14" x14ac:dyDescent="0.2">
      <c r="A70" s="55"/>
      <c r="J70" s="15"/>
      <c r="K70" s="15"/>
    </row>
    <row r="71" spans="1:14" ht="15.75" x14ac:dyDescent="0.25">
      <c r="A71" s="55"/>
      <c r="C71" s="1" t="s">
        <v>21</v>
      </c>
      <c r="J71" s="15"/>
      <c r="K71" s="15"/>
    </row>
    <row r="72" spans="1:14" ht="64.5" x14ac:dyDescent="0.2">
      <c r="A72" s="55" t="s">
        <v>55</v>
      </c>
      <c r="C72" s="236" t="s">
        <v>34</v>
      </c>
      <c r="D72" s="237"/>
      <c r="E72" s="237"/>
      <c r="F72" s="238"/>
      <c r="G72" s="42" t="s">
        <v>18</v>
      </c>
      <c r="H72" s="42" t="s">
        <v>72</v>
      </c>
      <c r="I72" s="42" t="s">
        <v>75</v>
      </c>
      <c r="J72" s="121" t="s">
        <v>9</v>
      </c>
      <c r="K72" s="121" t="s">
        <v>38</v>
      </c>
      <c r="M72" s="133" t="s">
        <v>263</v>
      </c>
    </row>
    <row r="73" spans="1:14" x14ac:dyDescent="0.2">
      <c r="A73" s="55"/>
      <c r="C73" s="142" t="s">
        <v>50</v>
      </c>
      <c r="D73" s="143"/>
      <c r="E73" s="143"/>
      <c r="F73" s="144"/>
      <c r="G73" s="13" t="s">
        <v>64</v>
      </c>
      <c r="H73" s="13"/>
      <c r="I73" s="13"/>
      <c r="J73" s="27"/>
      <c r="K73" s="27"/>
      <c r="M73" s="9" t="s">
        <v>54</v>
      </c>
      <c r="N73" s="9"/>
    </row>
    <row r="74" spans="1:14" x14ac:dyDescent="0.2">
      <c r="A74" s="55"/>
      <c r="C74" s="142" t="s">
        <v>148</v>
      </c>
      <c r="D74" s="143"/>
      <c r="E74" s="143"/>
      <c r="F74" s="144"/>
      <c r="G74" s="13" t="s">
        <v>61</v>
      </c>
      <c r="H74" s="13">
        <v>19.399999999999999</v>
      </c>
      <c r="I74" s="13"/>
      <c r="J74" s="27"/>
      <c r="K74" s="27"/>
      <c r="M74" s="9" t="s">
        <v>35</v>
      </c>
      <c r="N74" s="9"/>
    </row>
    <row r="75" spans="1:14" x14ac:dyDescent="0.2">
      <c r="A75" s="55"/>
      <c r="C75" s="17" t="s">
        <v>80</v>
      </c>
      <c r="D75" s="18"/>
      <c r="E75" s="18"/>
      <c r="F75" s="19"/>
      <c r="G75" s="13" t="s">
        <v>64</v>
      </c>
      <c r="H75" s="13"/>
      <c r="I75" s="13"/>
      <c r="J75" s="27"/>
      <c r="K75" s="27"/>
      <c r="M75" s="9" t="s">
        <v>107</v>
      </c>
      <c r="N75" s="9"/>
    </row>
    <row r="76" spans="1:14" x14ac:dyDescent="0.2">
      <c r="A76" s="55"/>
      <c r="C76" s="17" t="s">
        <v>81</v>
      </c>
      <c r="D76" s="18"/>
      <c r="E76" s="18"/>
      <c r="F76" s="19"/>
      <c r="G76" s="13" t="s">
        <v>64</v>
      </c>
      <c r="H76" s="13"/>
      <c r="I76" s="13"/>
      <c r="J76" s="27"/>
      <c r="K76" s="27"/>
      <c r="M76" s="9" t="s">
        <v>106</v>
      </c>
      <c r="N76" s="9"/>
    </row>
    <row r="77" spans="1:14" x14ac:dyDescent="0.2">
      <c r="A77" s="55"/>
      <c r="C77" s="142" t="s">
        <v>82</v>
      </c>
      <c r="D77" s="143"/>
      <c r="E77" s="143"/>
      <c r="F77" s="144"/>
      <c r="G77" s="13" t="s">
        <v>64</v>
      </c>
      <c r="H77" s="13" t="s">
        <v>378</v>
      </c>
      <c r="I77" s="13" t="s">
        <v>378</v>
      </c>
      <c r="J77" s="27" t="s">
        <v>91</v>
      </c>
      <c r="K77" s="27" t="s">
        <v>387</v>
      </c>
      <c r="M77" s="9" t="s">
        <v>46</v>
      </c>
      <c r="N77" s="9"/>
    </row>
    <row r="78" spans="1:14" x14ac:dyDescent="0.2">
      <c r="A78" s="55"/>
      <c r="C78" s="17" t="s">
        <v>83</v>
      </c>
      <c r="D78" s="18"/>
      <c r="E78" s="18"/>
      <c r="F78" s="19"/>
      <c r="G78" s="13" t="s">
        <v>61</v>
      </c>
      <c r="H78" s="13"/>
      <c r="I78" s="13"/>
      <c r="J78" s="27"/>
      <c r="K78" s="27"/>
      <c r="M78" s="9" t="s">
        <v>47</v>
      </c>
      <c r="N78" s="9"/>
    </row>
    <row r="79" spans="1:14" x14ac:dyDescent="0.2">
      <c r="A79" s="55"/>
      <c r="C79" s="142" t="s">
        <v>84</v>
      </c>
      <c r="D79" s="143"/>
      <c r="E79" s="143"/>
      <c r="F79" s="144"/>
      <c r="G79" s="13" t="s">
        <v>64</v>
      </c>
      <c r="H79" s="13"/>
      <c r="I79" s="13"/>
      <c r="J79" s="27"/>
      <c r="K79" s="27"/>
      <c r="M79" s="9" t="s">
        <v>47</v>
      </c>
      <c r="N79" s="9"/>
    </row>
    <row r="80" spans="1:14" x14ac:dyDescent="0.2">
      <c r="A80" s="55"/>
      <c r="C80" s="142" t="s">
        <v>85</v>
      </c>
      <c r="D80" s="143"/>
      <c r="E80" s="143"/>
      <c r="F80" s="144"/>
      <c r="G80" s="13" t="s">
        <v>64</v>
      </c>
      <c r="H80" s="13"/>
      <c r="I80" s="13"/>
      <c r="J80" s="27"/>
      <c r="K80" s="27"/>
      <c r="M80" s="9" t="s">
        <v>36</v>
      </c>
      <c r="N80" s="9"/>
    </row>
    <row r="81" spans="1:18" x14ac:dyDescent="0.2">
      <c r="A81" s="55"/>
      <c r="C81" s="142" t="s">
        <v>86</v>
      </c>
      <c r="D81" s="143"/>
      <c r="E81" s="143"/>
      <c r="F81" s="144"/>
      <c r="G81" s="13" t="s">
        <v>64</v>
      </c>
      <c r="H81" s="13"/>
      <c r="I81" s="13"/>
      <c r="J81" s="27"/>
      <c r="K81" s="27"/>
      <c r="M81" s="9" t="s">
        <v>43</v>
      </c>
      <c r="N81" s="9"/>
    </row>
    <row r="82" spans="1:18" x14ac:dyDescent="0.2">
      <c r="A82" s="55"/>
      <c r="C82" s="142" t="s">
        <v>87</v>
      </c>
      <c r="D82" s="143"/>
      <c r="E82" s="143"/>
      <c r="F82" s="144"/>
      <c r="G82" s="43"/>
      <c r="H82" s="43"/>
      <c r="I82" s="43"/>
      <c r="J82" s="43"/>
      <c r="K82" s="43"/>
      <c r="M82" s="9" t="s">
        <v>37</v>
      </c>
      <c r="N82" s="9"/>
    </row>
    <row r="83" spans="1:18" x14ac:dyDescent="0.2">
      <c r="A83" s="55"/>
      <c r="J83" s="15"/>
      <c r="K83" s="15"/>
    </row>
    <row r="84" spans="1:18" ht="15.75" x14ac:dyDescent="0.25">
      <c r="A84" s="55"/>
      <c r="C84" s="1" t="s">
        <v>244</v>
      </c>
      <c r="J84" s="15"/>
      <c r="K84" s="15"/>
    </row>
    <row r="85" spans="1:18" ht="41.25" customHeight="1" x14ac:dyDescent="0.2">
      <c r="A85" s="55" t="s">
        <v>55</v>
      </c>
      <c r="C85" s="220" t="s">
        <v>243</v>
      </c>
      <c r="D85" s="220"/>
      <c r="E85" s="220"/>
      <c r="F85" s="220"/>
      <c r="G85" s="220"/>
      <c r="H85" s="38" t="s">
        <v>17</v>
      </c>
      <c r="I85" s="39"/>
      <c r="J85" s="120" t="s">
        <v>9</v>
      </c>
      <c r="K85" s="120" t="s">
        <v>16</v>
      </c>
    </row>
    <row r="86" spans="1:18" x14ac:dyDescent="0.2">
      <c r="A86" s="55"/>
      <c r="C86" s="16" t="s">
        <v>26</v>
      </c>
      <c r="D86" s="16"/>
      <c r="E86" s="16"/>
      <c r="F86" s="16"/>
      <c r="G86" s="16"/>
      <c r="H86" s="13" t="s">
        <v>61</v>
      </c>
      <c r="J86" s="27"/>
      <c r="K86" s="27"/>
      <c r="M86" s="9" t="s">
        <v>256</v>
      </c>
    </row>
    <row r="87" spans="1:18" x14ac:dyDescent="0.2">
      <c r="A87" s="55"/>
      <c r="C87" s="142" t="s">
        <v>24</v>
      </c>
      <c r="D87" s="143"/>
      <c r="E87" s="143"/>
      <c r="F87" s="143"/>
      <c r="G87" s="144"/>
      <c r="H87" s="13" t="s">
        <v>61</v>
      </c>
      <c r="J87" s="27"/>
      <c r="K87" s="27"/>
    </row>
    <row r="88" spans="1:18" x14ac:dyDescent="0.2">
      <c r="A88" s="55"/>
      <c r="C88" s="206" t="s">
        <v>25</v>
      </c>
      <c r="D88" s="206"/>
      <c r="E88" s="206"/>
      <c r="F88" s="206"/>
      <c r="G88" s="206"/>
      <c r="H88" s="13" t="s">
        <v>61</v>
      </c>
      <c r="J88" s="27"/>
      <c r="K88" s="27"/>
      <c r="M88" s="9" t="s">
        <v>256</v>
      </c>
      <c r="P88" s="10"/>
      <c r="Q88" s="10"/>
      <c r="R88" s="7"/>
    </row>
    <row r="89" spans="1:18" x14ac:dyDescent="0.2">
      <c r="A89" s="55"/>
      <c r="H89" s="15"/>
      <c r="J89" s="54"/>
      <c r="K89" s="54"/>
      <c r="M89" s="9"/>
      <c r="P89" s="10"/>
      <c r="Q89" s="10"/>
      <c r="R89" s="7"/>
    </row>
    <row r="90" spans="1:18" x14ac:dyDescent="0.2">
      <c r="A90" s="55"/>
      <c r="C90" s="227" t="s">
        <v>149</v>
      </c>
      <c r="D90" s="228"/>
      <c r="E90" s="228"/>
      <c r="F90" s="228"/>
      <c r="G90" s="229"/>
      <c r="H90" s="38" t="s">
        <v>17</v>
      </c>
      <c r="J90" s="120" t="s">
        <v>9</v>
      </c>
      <c r="K90" s="120" t="s">
        <v>16</v>
      </c>
      <c r="M90" s="9" t="s">
        <v>308</v>
      </c>
      <c r="P90" s="10"/>
      <c r="Q90" s="10"/>
      <c r="R90" s="7"/>
    </row>
    <row r="91" spans="1:18" x14ac:dyDescent="0.2">
      <c r="A91" s="55"/>
      <c r="C91" s="16" t="s">
        <v>202</v>
      </c>
      <c r="D91" s="16"/>
      <c r="E91" s="16"/>
      <c r="F91" s="16"/>
      <c r="G91" s="16"/>
      <c r="H91" s="13" t="s">
        <v>64</v>
      </c>
      <c r="J91" s="27"/>
      <c r="K91" s="27"/>
      <c r="M91" s="9"/>
    </row>
    <row r="92" spans="1:18" x14ac:dyDescent="0.2">
      <c r="A92" s="55"/>
      <c r="C92" s="16" t="s">
        <v>203</v>
      </c>
      <c r="D92" s="16"/>
      <c r="E92" s="16"/>
      <c r="F92" s="16"/>
      <c r="G92" s="16"/>
      <c r="H92" s="13" t="s">
        <v>64</v>
      </c>
      <c r="J92" s="27"/>
      <c r="K92" s="27"/>
    </row>
    <row r="93" spans="1:18" x14ac:dyDescent="0.2">
      <c r="A93" s="55"/>
      <c r="C93" s="16" t="s">
        <v>204</v>
      </c>
      <c r="D93" s="16"/>
      <c r="E93" s="16"/>
      <c r="F93" s="16"/>
      <c r="G93" s="16"/>
      <c r="H93" s="13" t="s">
        <v>64</v>
      </c>
      <c r="J93" s="27"/>
      <c r="K93" s="27"/>
    </row>
    <row r="94" spans="1:18" x14ac:dyDescent="0.2">
      <c r="A94" s="55"/>
      <c r="J94" s="15"/>
      <c r="K94" s="15"/>
    </row>
    <row r="95" spans="1:18" ht="20.25" x14ac:dyDescent="0.3">
      <c r="A95" s="55"/>
      <c r="C95" s="61" t="s">
        <v>154</v>
      </c>
      <c r="J95" s="15"/>
      <c r="K95" s="15"/>
    </row>
    <row r="96" spans="1:18" ht="15.75" x14ac:dyDescent="0.25">
      <c r="A96" s="55"/>
      <c r="C96" s="1" t="s">
        <v>92</v>
      </c>
      <c r="J96" s="15"/>
      <c r="K96" s="15"/>
    </row>
    <row r="97" spans="1:15" ht="27.75" customHeight="1" x14ac:dyDescent="0.2">
      <c r="A97" s="55" t="s">
        <v>55</v>
      </c>
      <c r="C97" s="214" t="s">
        <v>238</v>
      </c>
      <c r="D97" s="215"/>
      <c r="E97" s="215"/>
      <c r="F97" s="215"/>
      <c r="G97" s="216"/>
      <c r="H97" s="38" t="s">
        <v>17</v>
      </c>
      <c r="I97" s="39"/>
      <c r="J97" s="120" t="s">
        <v>9</v>
      </c>
      <c r="K97" s="120" t="s">
        <v>16</v>
      </c>
    </row>
    <row r="98" spans="1:15" x14ac:dyDescent="0.2">
      <c r="A98" s="55"/>
      <c r="C98" s="217" t="s">
        <v>282</v>
      </c>
      <c r="D98" s="218"/>
      <c r="E98" s="218"/>
      <c r="F98" s="218"/>
      <c r="G98" s="219"/>
      <c r="H98" s="13" t="s">
        <v>64</v>
      </c>
      <c r="I98" s="39"/>
      <c r="J98" s="27"/>
      <c r="K98" s="27"/>
      <c r="M98" s="9" t="s">
        <v>281</v>
      </c>
    </row>
    <row r="99" spans="1:15" x14ac:dyDescent="0.2">
      <c r="A99" s="55"/>
      <c r="C99" s="44" t="s">
        <v>362</v>
      </c>
      <c r="D99" s="45"/>
      <c r="E99" s="45"/>
      <c r="F99" s="45"/>
      <c r="G99" s="14"/>
      <c r="H99" s="13" t="s">
        <v>64</v>
      </c>
      <c r="J99" s="27"/>
      <c r="K99" s="27"/>
      <c r="M99" s="9" t="s">
        <v>31</v>
      </c>
    </row>
    <row r="100" spans="1:15" x14ac:dyDescent="0.2">
      <c r="A100" s="55"/>
      <c r="C100" s="44" t="s">
        <v>367</v>
      </c>
      <c r="D100" s="45"/>
      <c r="E100" s="45"/>
      <c r="F100" s="45"/>
      <c r="G100" s="14"/>
      <c r="H100" s="13" t="s">
        <v>61</v>
      </c>
      <c r="J100" s="27"/>
      <c r="K100" s="27"/>
      <c r="M100" s="134" t="s">
        <v>19</v>
      </c>
    </row>
    <row r="101" spans="1:15" x14ac:dyDescent="0.2">
      <c r="A101" s="55"/>
      <c r="C101" s="44" t="s">
        <v>99</v>
      </c>
      <c r="D101" s="45"/>
      <c r="E101" s="45"/>
      <c r="F101" s="45"/>
      <c r="G101" s="14"/>
      <c r="H101" s="13" t="s">
        <v>61</v>
      </c>
      <c r="J101" s="27"/>
      <c r="K101" s="27"/>
      <c r="M101" s="9" t="s">
        <v>144</v>
      </c>
    </row>
    <row r="102" spans="1:15" x14ac:dyDescent="0.2">
      <c r="A102" s="55"/>
      <c r="J102" s="15"/>
      <c r="K102" s="15"/>
    </row>
    <row r="103" spans="1:15" ht="15.75" x14ac:dyDescent="0.25">
      <c r="A103" s="55"/>
      <c r="C103" s="57" t="s">
        <v>293</v>
      </c>
      <c r="J103" s="15"/>
      <c r="K103" s="15"/>
    </row>
    <row r="104" spans="1:15" x14ac:dyDescent="0.2">
      <c r="A104" s="55" t="s">
        <v>55</v>
      </c>
      <c r="C104" s="239" t="s">
        <v>100</v>
      </c>
      <c r="D104" s="239"/>
      <c r="E104" s="239"/>
      <c r="F104" s="239"/>
      <c r="G104" s="239"/>
      <c r="H104" s="38" t="s">
        <v>23</v>
      </c>
      <c r="I104" s="38"/>
      <c r="J104" s="120" t="s">
        <v>9</v>
      </c>
      <c r="K104" s="120" t="s">
        <v>16</v>
      </c>
      <c r="M104" s="9"/>
      <c r="N104" s="6"/>
      <c r="O104" s="6"/>
    </row>
    <row r="105" spans="1:15" x14ac:dyDescent="0.2">
      <c r="A105" s="55"/>
      <c r="C105" s="46" t="s">
        <v>310</v>
      </c>
      <c r="D105" s="16"/>
      <c r="E105" s="16"/>
      <c r="F105" s="16"/>
      <c r="G105" s="16"/>
      <c r="H105" s="47" t="s">
        <v>378</v>
      </c>
      <c r="I105" s="33" t="s">
        <v>11</v>
      </c>
      <c r="J105" s="27"/>
      <c r="K105" s="27"/>
      <c r="M105" s="9" t="s">
        <v>297</v>
      </c>
    </row>
    <row r="106" spans="1:15" x14ac:dyDescent="0.2">
      <c r="A106" s="55"/>
      <c r="C106" s="206" t="s">
        <v>296</v>
      </c>
      <c r="D106" s="206"/>
      <c r="E106" s="206"/>
      <c r="F106" s="206"/>
      <c r="G106" s="206"/>
      <c r="H106" s="47" t="s">
        <v>378</v>
      </c>
      <c r="I106" s="33" t="s">
        <v>11</v>
      </c>
      <c r="J106" s="27"/>
      <c r="K106" s="27"/>
      <c r="M106" s="9" t="s">
        <v>298</v>
      </c>
    </row>
    <row r="107" spans="1:15" x14ac:dyDescent="0.2">
      <c r="A107" s="55"/>
      <c r="C107" s="164" t="s">
        <v>299</v>
      </c>
      <c r="D107" s="165"/>
      <c r="E107" s="165"/>
      <c r="F107" s="165"/>
      <c r="G107" s="166"/>
      <c r="H107" s="13" t="s">
        <v>64</v>
      </c>
      <c r="J107" s="27"/>
      <c r="K107" s="27"/>
      <c r="M107" s="9" t="s">
        <v>300</v>
      </c>
    </row>
    <row r="108" spans="1:15" ht="15" customHeight="1" x14ac:dyDescent="0.2">
      <c r="A108" s="55"/>
      <c r="C108" s="240" t="s">
        <v>312</v>
      </c>
      <c r="D108" s="240"/>
      <c r="E108" s="240"/>
      <c r="F108" s="240"/>
      <c r="G108" s="240"/>
      <c r="H108" s="240"/>
      <c r="I108" s="240"/>
      <c r="J108" s="240"/>
      <c r="K108" s="240"/>
      <c r="M108" s="9" t="s">
        <v>311</v>
      </c>
    </row>
    <row r="109" spans="1:15" x14ac:dyDescent="0.2">
      <c r="A109" s="55"/>
      <c r="C109" s="240"/>
      <c r="D109" s="240"/>
      <c r="E109" s="240"/>
      <c r="F109" s="240"/>
      <c r="G109" s="240"/>
      <c r="H109" s="240"/>
      <c r="I109" s="240"/>
      <c r="J109" s="240"/>
      <c r="K109" s="240"/>
    </row>
    <row r="110" spans="1:15" x14ac:dyDescent="0.2">
      <c r="A110" s="55"/>
      <c r="C110" s="123"/>
      <c r="D110" s="123"/>
      <c r="E110" s="123"/>
      <c r="F110" s="123"/>
      <c r="G110" s="123"/>
      <c r="H110" s="123"/>
      <c r="J110" s="15"/>
      <c r="K110" s="15"/>
    </row>
    <row r="111" spans="1:15" ht="15.75" x14ac:dyDescent="0.25">
      <c r="A111" s="55"/>
      <c r="C111" s="1" t="s">
        <v>98</v>
      </c>
      <c r="J111" s="15"/>
      <c r="K111" s="15"/>
    </row>
    <row r="112" spans="1:15" ht="31.5" customHeight="1" x14ac:dyDescent="0.2">
      <c r="A112" s="55" t="s">
        <v>55</v>
      </c>
      <c r="C112" s="200" t="s">
        <v>239</v>
      </c>
      <c r="D112" s="201"/>
      <c r="E112" s="201"/>
      <c r="F112" s="201"/>
      <c r="G112" s="202"/>
      <c r="H112" s="38" t="s">
        <v>76</v>
      </c>
      <c r="J112" s="120" t="s">
        <v>9</v>
      </c>
      <c r="K112" s="120" t="s">
        <v>16</v>
      </c>
      <c r="M112" s="9" t="s">
        <v>205</v>
      </c>
    </row>
    <row r="113" spans="1:14" x14ac:dyDescent="0.2">
      <c r="A113" s="55"/>
      <c r="C113" s="203" t="s">
        <v>101</v>
      </c>
      <c r="D113" s="204"/>
      <c r="E113" s="204"/>
      <c r="F113" s="204"/>
      <c r="G113" s="48"/>
      <c r="H113" s="49">
        <v>923</v>
      </c>
      <c r="J113" s="50"/>
      <c r="K113" s="50"/>
      <c r="M113" s="9" t="s">
        <v>265</v>
      </c>
    </row>
    <row r="114" spans="1:14" x14ac:dyDescent="0.2">
      <c r="A114" s="55"/>
      <c r="C114" s="142" t="s">
        <v>102</v>
      </c>
      <c r="D114" s="143"/>
      <c r="E114" s="143"/>
      <c r="F114" s="143"/>
      <c r="G114" s="19"/>
      <c r="H114" s="13">
        <v>923</v>
      </c>
      <c r="J114" s="27"/>
      <c r="K114" s="27"/>
      <c r="M114" s="9" t="s">
        <v>265</v>
      </c>
      <c r="N114" s="51"/>
    </row>
    <row r="115" spans="1:14" x14ac:dyDescent="0.2">
      <c r="A115" s="55"/>
      <c r="C115" s="142" t="s">
        <v>103</v>
      </c>
      <c r="D115" s="143"/>
      <c r="E115" s="143"/>
      <c r="F115" s="143"/>
      <c r="G115" s="19"/>
      <c r="H115" s="13">
        <v>820</v>
      </c>
      <c r="J115" s="27"/>
      <c r="K115" s="27"/>
      <c r="M115" s="9" t="s">
        <v>265</v>
      </c>
      <c r="N115" s="51"/>
    </row>
    <row r="116" spans="1:14" x14ac:dyDescent="0.2">
      <c r="A116" s="55"/>
      <c r="C116" s="142" t="s">
        <v>104</v>
      </c>
      <c r="D116" s="143"/>
      <c r="E116" s="143"/>
      <c r="F116" s="143"/>
      <c r="G116" s="19"/>
      <c r="H116" s="13" t="s">
        <v>380</v>
      </c>
      <c r="J116" s="27"/>
      <c r="K116" s="27"/>
      <c r="M116" s="9" t="s">
        <v>265</v>
      </c>
      <c r="N116" s="51"/>
    </row>
    <row r="117" spans="1:14" x14ac:dyDescent="0.2">
      <c r="A117" s="55"/>
      <c r="J117" s="15"/>
      <c r="K117" s="15"/>
      <c r="N117" s="51"/>
    </row>
    <row r="118" spans="1:14" ht="15.75" x14ac:dyDescent="0.25">
      <c r="A118" s="55"/>
      <c r="C118" s="1" t="s">
        <v>249</v>
      </c>
      <c r="J118" s="15"/>
      <c r="K118" s="15"/>
      <c r="N118" s="51"/>
    </row>
    <row r="119" spans="1:14" ht="30" customHeight="1" x14ac:dyDescent="0.2">
      <c r="A119" s="55" t="s">
        <v>55</v>
      </c>
      <c r="C119" s="205" t="s">
        <v>105</v>
      </c>
      <c r="D119" s="205"/>
      <c r="E119" s="205"/>
      <c r="F119" s="205"/>
      <c r="G119" s="205"/>
      <c r="H119" s="38" t="s">
        <v>23</v>
      </c>
      <c r="I119" s="38" t="s">
        <v>15</v>
      </c>
      <c r="J119" s="120" t="s">
        <v>9</v>
      </c>
      <c r="K119" s="120" t="s">
        <v>16</v>
      </c>
      <c r="N119" s="51"/>
    </row>
    <row r="120" spans="1:14" ht="18" customHeight="1" x14ac:dyDescent="0.2">
      <c r="A120" s="55"/>
      <c r="C120" s="16" t="s">
        <v>214</v>
      </c>
      <c r="D120" s="17"/>
      <c r="E120" s="18"/>
      <c r="F120" s="18"/>
      <c r="G120" s="19"/>
      <c r="H120" s="13">
        <v>105</v>
      </c>
      <c r="I120" s="33" t="s">
        <v>14</v>
      </c>
      <c r="J120" s="27"/>
      <c r="K120" s="27"/>
      <c r="M120" s="9" t="s">
        <v>267</v>
      </c>
    </row>
    <row r="121" spans="1:14" ht="18" customHeight="1" x14ac:dyDescent="0.2">
      <c r="A121" s="55"/>
      <c r="C121" s="16" t="s">
        <v>215</v>
      </c>
      <c r="D121" s="17"/>
      <c r="E121" s="18"/>
      <c r="F121" s="18"/>
      <c r="G121" s="19"/>
      <c r="H121" s="13" t="s">
        <v>381</v>
      </c>
      <c r="I121" s="33" t="s">
        <v>14</v>
      </c>
      <c r="J121" s="27"/>
      <c r="K121" s="27"/>
      <c r="M121" s="9" t="s">
        <v>266</v>
      </c>
    </row>
    <row r="122" spans="1:14" ht="18" customHeight="1" x14ac:dyDescent="0.2">
      <c r="A122" s="55"/>
      <c r="C122" s="206" t="s">
        <v>216</v>
      </c>
      <c r="D122" s="206"/>
      <c r="E122" s="206"/>
      <c r="F122" s="206"/>
      <c r="G122" s="206"/>
      <c r="H122" s="13" t="s">
        <v>64</v>
      </c>
      <c r="I122" s="33"/>
      <c r="J122" s="27"/>
      <c r="K122" s="27"/>
      <c r="M122" s="134" t="s">
        <v>48</v>
      </c>
    </row>
    <row r="123" spans="1:14" ht="18" customHeight="1" x14ac:dyDescent="0.2">
      <c r="A123" s="55"/>
      <c r="C123" s="142" t="s">
        <v>217</v>
      </c>
      <c r="D123" s="143"/>
      <c r="E123" s="143"/>
      <c r="F123" s="143"/>
      <c r="G123" s="144"/>
      <c r="H123" s="13"/>
      <c r="I123" s="33" t="s">
        <v>152</v>
      </c>
      <c r="J123" s="27"/>
      <c r="K123" s="27"/>
      <c r="M123" s="134" t="s">
        <v>48</v>
      </c>
    </row>
    <row r="124" spans="1:14" ht="18" customHeight="1" x14ac:dyDescent="0.2">
      <c r="A124" s="55"/>
      <c r="C124" s="206" t="s">
        <v>218</v>
      </c>
      <c r="D124" s="206"/>
      <c r="E124" s="206"/>
      <c r="F124" s="206"/>
      <c r="G124" s="206"/>
      <c r="H124" s="13"/>
      <c r="I124" s="33" t="s">
        <v>152</v>
      </c>
      <c r="J124" s="27"/>
      <c r="K124" s="27"/>
      <c r="M124" s="134" t="s">
        <v>48</v>
      </c>
    </row>
    <row r="125" spans="1:14" ht="18" customHeight="1" x14ac:dyDescent="0.2">
      <c r="A125" s="55"/>
      <c r="C125" s="17" t="s">
        <v>219</v>
      </c>
      <c r="D125" s="18"/>
      <c r="E125" s="18"/>
      <c r="F125" s="18"/>
      <c r="G125" s="19"/>
      <c r="H125" s="13"/>
      <c r="I125" s="33"/>
      <c r="J125" s="27"/>
      <c r="K125" s="27"/>
    </row>
    <row r="126" spans="1:14" ht="18" customHeight="1" x14ac:dyDescent="0.2">
      <c r="A126" s="55"/>
      <c r="C126" s="17" t="s">
        <v>220</v>
      </c>
      <c r="D126" s="18"/>
      <c r="E126" s="18"/>
      <c r="F126" s="18"/>
      <c r="G126" s="19"/>
      <c r="H126" s="13"/>
      <c r="I126" s="33"/>
      <c r="J126" s="27"/>
      <c r="K126" s="27"/>
    </row>
    <row r="127" spans="1:14" x14ac:dyDescent="0.2">
      <c r="J127" s="15"/>
      <c r="K127" s="15"/>
    </row>
    <row r="128" spans="1:14" ht="15.75" x14ac:dyDescent="0.25">
      <c r="C128" s="1" t="s">
        <v>245</v>
      </c>
      <c r="J128" s="15"/>
      <c r="K128" s="15"/>
      <c r="M128" s="9" t="s">
        <v>237</v>
      </c>
    </row>
    <row r="129" spans="1:13" ht="30.75" customHeight="1" x14ac:dyDescent="0.2">
      <c r="A129" s="55"/>
      <c r="C129" s="220" t="s">
        <v>264</v>
      </c>
      <c r="D129" s="220"/>
      <c r="E129" s="220"/>
      <c r="F129" s="220"/>
      <c r="G129" s="220"/>
      <c r="H129" s="211" t="s">
        <v>23</v>
      </c>
      <c r="I129" s="212"/>
      <c r="J129" s="120" t="s">
        <v>9</v>
      </c>
      <c r="K129" s="120" t="s">
        <v>16</v>
      </c>
      <c r="M129" s="9"/>
    </row>
    <row r="130" spans="1:13" x14ac:dyDescent="0.2">
      <c r="A130" s="55"/>
      <c r="C130" s="208" t="s">
        <v>288</v>
      </c>
      <c r="D130" s="209"/>
      <c r="E130" s="209"/>
      <c r="F130" s="209"/>
      <c r="G130" s="210"/>
      <c r="H130" s="176" t="s">
        <v>252</v>
      </c>
      <c r="I130" s="177"/>
      <c r="J130" s="27"/>
      <c r="K130" s="27"/>
      <c r="M130" s="9"/>
    </row>
    <row r="131" spans="1:13" x14ac:dyDescent="0.2">
      <c r="A131" s="55"/>
      <c r="C131" s="208" t="s">
        <v>289</v>
      </c>
      <c r="D131" s="209"/>
      <c r="E131" s="209"/>
      <c r="F131" s="209"/>
      <c r="G131" s="210"/>
      <c r="H131" s="207" t="s">
        <v>61</v>
      </c>
      <c r="I131" s="207"/>
      <c r="J131" s="27"/>
      <c r="K131" s="27"/>
      <c r="M131" s="9"/>
    </row>
    <row r="132" spans="1:13" x14ac:dyDescent="0.2">
      <c r="A132" s="55"/>
      <c r="C132" s="208" t="s">
        <v>273</v>
      </c>
      <c r="D132" s="209"/>
      <c r="E132" s="209"/>
      <c r="F132" s="209"/>
      <c r="G132" s="210"/>
      <c r="H132" s="207"/>
      <c r="I132" s="207"/>
      <c r="J132" s="27"/>
      <c r="K132" s="27"/>
      <c r="M132" s="9" t="s">
        <v>255</v>
      </c>
    </row>
    <row r="133" spans="1:13" x14ac:dyDescent="0.2">
      <c r="C133" s="111"/>
      <c r="D133" s="111"/>
      <c r="E133" s="111"/>
      <c r="F133" s="111"/>
      <c r="G133" s="111"/>
      <c r="H133" s="112"/>
      <c r="I133" s="112"/>
      <c r="J133" s="15"/>
      <c r="K133" s="15"/>
      <c r="M133" s="9"/>
    </row>
    <row r="134" spans="1:13" ht="15.75" x14ac:dyDescent="0.25">
      <c r="C134" s="1" t="s">
        <v>290</v>
      </c>
    </row>
    <row r="135" spans="1:13" x14ac:dyDescent="0.2">
      <c r="C135" s="145" t="s">
        <v>382</v>
      </c>
      <c r="D135" s="146"/>
      <c r="E135" s="146"/>
      <c r="F135" s="146"/>
      <c r="G135" s="146"/>
      <c r="H135" s="146"/>
      <c r="I135" s="146"/>
      <c r="J135" s="146"/>
      <c r="K135" s="147"/>
    </row>
    <row r="136" spans="1:13" x14ac:dyDescent="0.2">
      <c r="C136" s="148"/>
      <c r="D136" s="149"/>
      <c r="E136" s="149"/>
      <c r="F136" s="149"/>
      <c r="G136" s="149"/>
      <c r="H136" s="149"/>
      <c r="I136" s="149"/>
      <c r="J136" s="149"/>
      <c r="K136" s="150"/>
    </row>
    <row r="137" spans="1:13" x14ac:dyDescent="0.2">
      <c r="C137" s="148"/>
      <c r="D137" s="149"/>
      <c r="E137" s="149"/>
      <c r="F137" s="149"/>
      <c r="G137" s="149"/>
      <c r="H137" s="149"/>
      <c r="I137" s="149"/>
      <c r="J137" s="149"/>
      <c r="K137" s="150"/>
    </row>
    <row r="138" spans="1:13" x14ac:dyDescent="0.2">
      <c r="C138" s="148"/>
      <c r="D138" s="149"/>
      <c r="E138" s="149"/>
      <c r="F138" s="149"/>
      <c r="G138" s="149"/>
      <c r="H138" s="149"/>
      <c r="I138" s="149"/>
      <c r="J138" s="149"/>
      <c r="K138" s="150"/>
    </row>
    <row r="139" spans="1:13" x14ac:dyDescent="0.2">
      <c r="C139" s="148"/>
      <c r="D139" s="149"/>
      <c r="E139" s="149"/>
      <c r="F139" s="149"/>
      <c r="G139" s="149"/>
      <c r="H139" s="149"/>
      <c r="I139" s="149"/>
      <c r="J139" s="149"/>
      <c r="K139" s="150"/>
    </row>
    <row r="140" spans="1:13" x14ac:dyDescent="0.2">
      <c r="C140" s="148"/>
      <c r="D140" s="149"/>
      <c r="E140" s="149"/>
      <c r="F140" s="149"/>
      <c r="G140" s="149"/>
      <c r="H140" s="149"/>
      <c r="I140" s="149"/>
      <c r="J140" s="149"/>
      <c r="K140" s="150"/>
    </row>
    <row r="141" spans="1:13" x14ac:dyDescent="0.2">
      <c r="C141" s="151"/>
      <c r="D141" s="152"/>
      <c r="E141" s="152"/>
      <c r="F141" s="152"/>
      <c r="G141" s="152"/>
      <c r="H141" s="152"/>
      <c r="I141" s="152"/>
      <c r="J141" s="152"/>
      <c r="K141" s="153"/>
    </row>
    <row r="156" ht="39.6" customHeight="1" x14ac:dyDescent="0.2"/>
  </sheetData>
  <sheetProtection algorithmName="SHA-512" hashValue="wmSSr2Kp1uumEQIqIXSZJr8oggeykiyPcctwgCCdc21a6gTY1YzsITqSdQMhr0qQDqzuObNnuFWEdSX12J9XYw==" saltValue="GCXWDQ827f2oBIp+gUGi9Q==" spinCount="100000" sheet="1" formatCells="0" formatColumns="0" formatRows="0" insertColumns="0" insertRows="0"/>
  <mergeCells count="56">
    <mergeCell ref="H130:I130"/>
    <mergeCell ref="C90:G90"/>
    <mergeCell ref="C63:G63"/>
    <mergeCell ref="C107:G107"/>
    <mergeCell ref="C129:G129"/>
    <mergeCell ref="C67:G67"/>
    <mergeCell ref="C68:G68"/>
    <mergeCell ref="C69:G69"/>
    <mergeCell ref="C77:F77"/>
    <mergeCell ref="C72:F72"/>
    <mergeCell ref="C73:F73"/>
    <mergeCell ref="C74:F74"/>
    <mergeCell ref="C65:G65"/>
    <mergeCell ref="C104:G104"/>
    <mergeCell ref="C106:G106"/>
    <mergeCell ref="C108:K109"/>
    <mergeCell ref="D7:I7"/>
    <mergeCell ref="C80:F80"/>
    <mergeCell ref="C81:F81"/>
    <mergeCell ref="C97:G97"/>
    <mergeCell ref="C98:G98"/>
    <mergeCell ref="C64:G64"/>
    <mergeCell ref="C42:G42"/>
    <mergeCell ref="C79:F79"/>
    <mergeCell ref="C82:F82"/>
    <mergeCell ref="C85:G85"/>
    <mergeCell ref="C87:G87"/>
    <mergeCell ref="C88:G88"/>
    <mergeCell ref="C50:G50"/>
    <mergeCell ref="C55:G55"/>
    <mergeCell ref="C57:G57"/>
    <mergeCell ref="C58:G58"/>
    <mergeCell ref="C135:K141"/>
    <mergeCell ref="C112:G112"/>
    <mergeCell ref="C113:F113"/>
    <mergeCell ref="C114:F114"/>
    <mergeCell ref="C115:F115"/>
    <mergeCell ref="C116:F116"/>
    <mergeCell ref="C119:G119"/>
    <mergeCell ref="C122:G122"/>
    <mergeCell ref="C123:G123"/>
    <mergeCell ref="C124:G124"/>
    <mergeCell ref="H132:I132"/>
    <mergeCell ref="C132:G132"/>
    <mergeCell ref="H131:I131"/>
    <mergeCell ref="C131:G131"/>
    <mergeCell ref="H129:I129"/>
    <mergeCell ref="C130:G130"/>
    <mergeCell ref="C59:G59"/>
    <mergeCell ref="C60:G60"/>
    <mergeCell ref="J12:K12"/>
    <mergeCell ref="D22:F22"/>
    <mergeCell ref="C36:G36"/>
    <mergeCell ref="D33:F33"/>
    <mergeCell ref="D13:F13"/>
    <mergeCell ref="D24:F24"/>
  </mergeCells>
  <phoneticPr fontId="21" type="noConversion"/>
  <conditionalFormatting sqref="F16">
    <cfRule type="cellIs" dxfId="137" priority="38" operator="greaterThanOrEqual">
      <formula>0.1</formula>
    </cfRule>
  </conditionalFormatting>
  <conditionalFormatting sqref="F18">
    <cfRule type="cellIs" dxfId="136" priority="37" operator="greaterThanOrEqual">
      <formula>0.2</formula>
    </cfRule>
  </conditionalFormatting>
  <conditionalFormatting sqref="F19">
    <cfRule type="cellIs" dxfId="135" priority="36" operator="greaterThanOrEqual">
      <formula>0.35</formula>
    </cfRule>
  </conditionalFormatting>
  <conditionalFormatting sqref="F29">
    <cfRule type="cellIs" dxfId="134" priority="12" operator="greaterThanOrEqual">
      <formula>0.2</formula>
    </cfRule>
  </conditionalFormatting>
  <conditionalFormatting sqref="F30">
    <cfRule type="cellIs" dxfId="133" priority="11" operator="greaterThanOrEqual">
      <formula>0.35</formula>
    </cfRule>
  </conditionalFormatting>
  <conditionalFormatting sqref="H55">
    <cfRule type="cellIs" dxfId="132" priority="1" operator="lessThanOrEqual">
      <formula>5</formula>
    </cfRule>
    <cfRule type="cellIs" dxfId="131" priority="2" operator="between">
      <formula>10</formula>
      <formula>6</formula>
    </cfRule>
    <cfRule type="cellIs" dxfId="130" priority="3" operator="greaterThan">
      <formula>10</formula>
    </cfRule>
  </conditionalFormatting>
  <conditionalFormatting sqref="H65">
    <cfRule type="expression" dxfId="129" priority="52">
      <formula>$H$64="YES"</formula>
    </cfRule>
    <cfRule type="expression" dxfId="128" priority="43">
      <formula>$H$64="yes"</formula>
    </cfRule>
  </conditionalFormatting>
  <conditionalFormatting sqref="H66">
    <cfRule type="expression" dxfId="127" priority="25">
      <formula>$H$64="Yes"</formula>
    </cfRule>
    <cfRule type="expression" dxfId="126" priority="42">
      <formula>$H$65="no"</formula>
    </cfRule>
  </conditionalFormatting>
  <conditionalFormatting sqref="H69">
    <cfRule type="expression" dxfId="125" priority="53">
      <formula>$H$68="No"</formula>
    </cfRule>
  </conditionalFormatting>
  <conditionalFormatting sqref="H73">
    <cfRule type="expression" dxfId="124" priority="50">
      <formula>$G$73="NO"</formula>
    </cfRule>
  </conditionalFormatting>
  <conditionalFormatting sqref="H74">
    <cfRule type="expression" dxfId="123" priority="49">
      <formula>$G$74="NO"</formula>
    </cfRule>
  </conditionalFormatting>
  <conditionalFormatting sqref="H77">
    <cfRule type="expression" dxfId="122" priority="30">
      <formula>$G$77="no"</formula>
    </cfRule>
  </conditionalFormatting>
  <conditionalFormatting sqref="H79">
    <cfRule type="expression" dxfId="121" priority="47">
      <formula>$G$79="NO"</formula>
    </cfRule>
  </conditionalFormatting>
  <conditionalFormatting sqref="H80">
    <cfRule type="expression" dxfId="120" priority="46">
      <formula>$G$80="NO"</formula>
    </cfRule>
  </conditionalFormatting>
  <conditionalFormatting sqref="H105:H106">
    <cfRule type="cellIs" dxfId="119" priority="4" operator="greaterThanOrEqual">
      <formula>95</formula>
    </cfRule>
    <cfRule type="cellIs" dxfId="118" priority="5" operator="lessThan">
      <formula>95</formula>
    </cfRule>
  </conditionalFormatting>
  <conditionalFormatting sqref="H120">
    <cfRule type="cellIs" dxfId="117" priority="10" operator="lessThanOrEqual">
      <formula>105</formula>
    </cfRule>
    <cfRule type="cellIs" dxfId="116" priority="41" operator="greaterThan">
      <formula>105</formula>
    </cfRule>
  </conditionalFormatting>
  <conditionalFormatting sqref="H121">
    <cfRule type="cellIs" dxfId="115" priority="9" operator="lessThanOrEqual">
      <formula>5</formula>
    </cfRule>
    <cfRule type="cellIs" dxfId="114" priority="40" operator="greaterThan">
      <formula>5</formula>
    </cfRule>
  </conditionalFormatting>
  <conditionalFormatting sqref="H75:I75">
    <cfRule type="expression" dxfId="113" priority="20">
      <formula>$G$75="no"</formula>
    </cfRule>
  </conditionalFormatting>
  <conditionalFormatting sqref="H76:I76">
    <cfRule type="expression" dxfId="112" priority="19">
      <formula>$G$76="no"</formula>
    </cfRule>
  </conditionalFormatting>
  <conditionalFormatting sqref="H78:I78">
    <cfRule type="expression" dxfId="111" priority="17">
      <formula>$G$78="no"</formula>
    </cfRule>
  </conditionalFormatting>
  <conditionalFormatting sqref="H81:I81">
    <cfRule type="expression" dxfId="110" priority="14">
      <formula>$G$81="no"</formula>
    </cfRule>
  </conditionalFormatting>
  <conditionalFormatting sqref="I73">
    <cfRule type="expression" dxfId="109" priority="22">
      <formula>$G$73="no"</formula>
    </cfRule>
  </conditionalFormatting>
  <conditionalFormatting sqref="I74">
    <cfRule type="expression" dxfId="108" priority="21">
      <formula>$G$74="no"</formula>
    </cfRule>
  </conditionalFormatting>
  <conditionalFormatting sqref="I77:I78">
    <cfRule type="expression" dxfId="107" priority="18">
      <formula>$G$77="no"</formula>
    </cfRule>
  </conditionalFormatting>
  <conditionalFormatting sqref="I79">
    <cfRule type="expression" dxfId="106" priority="16">
      <formula>$G$79="no"</formula>
    </cfRule>
  </conditionalFormatting>
  <conditionalFormatting sqref="I80">
    <cfRule type="expression" dxfId="105" priority="15">
      <formula>$G$80="no"</formula>
    </cfRule>
  </conditionalFormatting>
  <conditionalFormatting sqref="J69:K69">
    <cfRule type="expression" dxfId="104" priority="51">
      <formula>$H$68="NO"</formula>
    </cfRule>
  </conditionalFormatting>
  <conditionalFormatting sqref="J101:K101">
    <cfRule type="expression" dxfId="103" priority="45">
      <formula>$H$101="NO"</formula>
    </cfRule>
  </conditionalFormatting>
  <conditionalFormatting sqref="J106:K107">
    <cfRule type="expression" dxfId="102" priority="44">
      <formula>$H$106="n/a"</formula>
    </cfRule>
  </conditionalFormatting>
  <conditionalFormatting sqref="J125:K125">
    <cfRule type="expression" dxfId="101" priority="54">
      <formula>$H$125="n/a"</formula>
    </cfRule>
  </conditionalFormatting>
  <dataValidations count="1">
    <dataValidation type="list" allowBlank="1" showInputMessage="1" showErrorMessage="1" sqref="F10 I99:I101 I86:I90 H124" xr:uid="{00000000-0002-0000-0100-000000000000}">
      <formula1>#REF!</formula1>
    </dataValidation>
  </dataValidations>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Sheet2!$B$2:$B$4</xm:f>
          </x14:formula1>
          <xm:sqref>H66 H69 H38:H39 H107 H43:H46 H48:H49 H51:H54 H59:H60</xm:sqref>
        </x14:dataValidation>
        <x14:dataValidation type="list" allowBlank="1" showInputMessage="1" showErrorMessage="1" xr:uid="{00000000-0002-0000-0100-000002000000}">
          <x14:formula1>
            <xm:f>Sheet2!$B$2:$B$3</xm:f>
          </x14:formula1>
          <xm:sqref>H91:H93 H64:H65 H67:H68 H37 H98:H101 H86:H89 H125:H126 H122 G73:G82 H131:I132</xm:sqref>
        </x14:dataValidation>
        <x14:dataValidation type="list" allowBlank="1" showInputMessage="1" showErrorMessage="1" xr:uid="{00000000-0002-0000-0100-000003000000}">
          <x14:formula1>
            <xm:f>Sheet2!$B$8:$B$12</xm:f>
          </x14:formula1>
          <xm:sqref>H133</xm:sqref>
        </x14:dataValidation>
        <x14:dataValidation type="list" allowBlank="1" showInputMessage="1" showErrorMessage="1" xr:uid="{00000000-0002-0000-0100-000004000000}">
          <x14:formula1>
            <xm:f>Sheet2!$D$8:$D$11</xm:f>
          </x14:formula1>
          <xm:sqref>H130:I130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55"/>
  <sheetViews>
    <sheetView zoomScaleNormal="100" workbookViewId="0">
      <selection activeCell="D28" sqref="D28"/>
    </sheetView>
  </sheetViews>
  <sheetFormatPr defaultColWidth="8.88671875" defaultRowHeight="15" x14ac:dyDescent="0.2"/>
  <cols>
    <col min="1" max="1" width="22.6640625" customWidth="1"/>
    <col min="2" max="2" width="2.88671875" customWidth="1"/>
    <col min="3" max="3" width="10.88671875" customWidth="1"/>
    <col min="5" max="5" width="8.77734375" customWidth="1"/>
    <col min="6" max="6" width="12" customWidth="1"/>
    <col min="7" max="7" width="23.44140625" customWidth="1"/>
    <col min="10" max="10" width="25.33203125" customWidth="1"/>
    <col min="11" max="11" width="20.88671875" customWidth="1"/>
    <col min="12" max="12" width="3.77734375" customWidth="1"/>
  </cols>
  <sheetData>
    <row r="1" spans="1:13" ht="20.25" x14ac:dyDescent="0.3">
      <c r="A1" s="69" t="s">
        <v>135</v>
      </c>
      <c r="D1" s="1"/>
      <c r="E1" s="1"/>
      <c r="F1" s="1"/>
      <c r="G1" s="1"/>
    </row>
    <row r="2" spans="1:13" ht="15.75" x14ac:dyDescent="0.25">
      <c r="A2" s="11" t="s">
        <v>73</v>
      </c>
      <c r="B2" s="11"/>
      <c r="C2" s="11"/>
      <c r="D2" s="1"/>
      <c r="E2" s="1"/>
      <c r="F2" s="1"/>
      <c r="G2" s="1"/>
    </row>
    <row r="3" spans="1:13" x14ac:dyDescent="0.2">
      <c r="A3" s="12" t="s">
        <v>68</v>
      </c>
      <c r="B3" s="12"/>
      <c r="C3" s="12"/>
      <c r="D3" s="12"/>
      <c r="E3" s="12"/>
      <c r="F3" s="12"/>
      <c r="G3" s="12"/>
    </row>
    <row r="4" spans="1:13" x14ac:dyDescent="0.2">
      <c r="A4" t="s">
        <v>60</v>
      </c>
      <c r="M4" s="3"/>
    </row>
    <row r="5" spans="1:13" x14ac:dyDescent="0.2">
      <c r="M5" s="3"/>
    </row>
    <row r="6" spans="1:13" ht="15.75" x14ac:dyDescent="0.25">
      <c r="A6" s="1" t="s">
        <v>133</v>
      </c>
      <c r="M6" s="4" t="s">
        <v>13</v>
      </c>
    </row>
    <row r="7" spans="1:13" ht="15.75" x14ac:dyDescent="0.25">
      <c r="A7" s="17" t="s">
        <v>153</v>
      </c>
      <c r="B7" s="18"/>
      <c r="C7" s="19"/>
      <c r="D7" s="176"/>
      <c r="E7" s="213"/>
      <c r="F7" s="213"/>
      <c r="G7" s="213"/>
      <c r="H7" s="213"/>
      <c r="I7" s="177"/>
      <c r="M7" s="4"/>
    </row>
    <row r="8" spans="1:13" x14ac:dyDescent="0.2">
      <c r="A8" s="17" t="s">
        <v>28</v>
      </c>
      <c r="B8" s="18"/>
      <c r="C8" s="19"/>
      <c r="D8" s="13"/>
      <c r="M8" s="9" t="s">
        <v>70</v>
      </c>
    </row>
    <row r="9" spans="1:13" ht="18" x14ac:dyDescent="0.2">
      <c r="A9" s="17" t="s">
        <v>71</v>
      </c>
      <c r="B9" s="18"/>
      <c r="C9" s="19"/>
      <c r="D9" s="13"/>
      <c r="E9" t="s">
        <v>74</v>
      </c>
      <c r="M9" s="9"/>
    </row>
    <row r="10" spans="1:13" x14ac:dyDescent="0.2">
      <c r="M10" s="3"/>
    </row>
    <row r="11" spans="1:13" ht="30.75" x14ac:dyDescent="0.25">
      <c r="A11" s="56" t="s">
        <v>89</v>
      </c>
      <c r="C11" s="62" t="s">
        <v>91</v>
      </c>
      <c r="D11" s="4"/>
    </row>
    <row r="12" spans="1:13" ht="16.5" thickBot="1" x14ac:dyDescent="0.3">
      <c r="A12" s="55"/>
      <c r="C12" s="5" t="s">
        <v>20</v>
      </c>
      <c r="J12" s="190" t="s">
        <v>56</v>
      </c>
      <c r="K12" s="190"/>
      <c r="M12" s="133"/>
    </row>
    <row r="13" spans="1:13" ht="16.5" thickBot="1" x14ac:dyDescent="0.3">
      <c r="A13" s="55"/>
      <c r="C13" s="5"/>
      <c r="D13" s="194" t="s">
        <v>63</v>
      </c>
      <c r="E13" s="195"/>
      <c r="F13" s="196"/>
      <c r="J13" s="84"/>
      <c r="K13" s="84"/>
      <c r="M13" s="133"/>
    </row>
    <row r="14" spans="1:13" ht="45.75" thickBot="1" x14ac:dyDescent="0.25">
      <c r="A14" s="55"/>
      <c r="C14" s="23" t="s">
        <v>41</v>
      </c>
      <c r="D14" s="91" t="s">
        <v>0</v>
      </c>
      <c r="E14" s="92" t="s">
        <v>1</v>
      </c>
      <c r="F14" s="92" t="s">
        <v>2</v>
      </c>
      <c r="J14" s="120" t="s">
        <v>9</v>
      </c>
      <c r="K14" s="120" t="s">
        <v>38</v>
      </c>
      <c r="M14" s="9" t="s">
        <v>181</v>
      </c>
    </row>
    <row r="15" spans="1:13" ht="16.5" thickBot="1" x14ac:dyDescent="0.25">
      <c r="A15" s="55"/>
      <c r="C15" s="93" t="s">
        <v>3</v>
      </c>
      <c r="D15" s="25"/>
      <c r="E15" s="26" t="s">
        <v>4</v>
      </c>
      <c r="F15" s="26" t="s">
        <v>4</v>
      </c>
      <c r="J15" s="27"/>
      <c r="K15" s="27"/>
      <c r="M15" s="9" t="s">
        <v>182</v>
      </c>
    </row>
    <row r="16" spans="1:13" ht="16.5" thickBot="1" x14ac:dyDescent="0.25">
      <c r="A16" s="55" t="s">
        <v>55</v>
      </c>
      <c r="C16" s="93" t="s">
        <v>5</v>
      </c>
      <c r="D16" s="25"/>
      <c r="E16" s="28">
        <f>D15-D16</f>
        <v>0</v>
      </c>
      <c r="F16" s="72">
        <f>IFERROR(E16/D15,0)</f>
        <v>0</v>
      </c>
      <c r="G16" s="6"/>
      <c r="J16" s="27"/>
      <c r="K16" s="27"/>
      <c r="M16" s="9" t="s">
        <v>305</v>
      </c>
    </row>
    <row r="17" spans="1:13" ht="16.5" thickBot="1" x14ac:dyDescent="0.25">
      <c r="A17" s="55" t="s">
        <v>55</v>
      </c>
      <c r="C17" s="93" t="s">
        <v>6</v>
      </c>
      <c r="D17" s="30"/>
      <c r="E17" s="28">
        <f>D16-D17</f>
        <v>0</v>
      </c>
      <c r="F17" s="29">
        <f>IFERROR(E17/D16,0)</f>
        <v>0</v>
      </c>
      <c r="J17" s="27"/>
      <c r="K17" s="27"/>
      <c r="M17" s="9" t="s">
        <v>77</v>
      </c>
    </row>
    <row r="18" spans="1:13" ht="16.5" thickBot="1" x14ac:dyDescent="0.25">
      <c r="A18" s="55" t="s">
        <v>55</v>
      </c>
      <c r="C18" s="93" t="s">
        <v>7</v>
      </c>
      <c r="D18" s="25"/>
      <c r="E18" s="31">
        <f>D17-D18</f>
        <v>0</v>
      </c>
      <c r="F18" s="72">
        <f>IFERROR(E18/D17,0)</f>
        <v>0</v>
      </c>
      <c r="J18" s="27"/>
      <c r="K18" s="27"/>
      <c r="M18" s="9" t="s">
        <v>129</v>
      </c>
    </row>
    <row r="19" spans="1:13" ht="16.5" thickBot="1" x14ac:dyDescent="0.25">
      <c r="A19" s="55" t="s">
        <v>55</v>
      </c>
      <c r="C19" s="93" t="s">
        <v>8</v>
      </c>
      <c r="D19" s="32">
        <f>D18</f>
        <v>0</v>
      </c>
      <c r="E19" s="32">
        <f>D15-D19</f>
        <v>0</v>
      </c>
      <c r="F19" s="73">
        <f>IFERROR(E19/D15,0)</f>
        <v>0</v>
      </c>
      <c r="J19" s="27"/>
      <c r="K19" s="27"/>
      <c r="M19" s="9" t="s">
        <v>126</v>
      </c>
    </row>
    <row r="20" spans="1:13" ht="15.75" thickBot="1" x14ac:dyDescent="0.25">
      <c r="A20" s="55"/>
      <c r="C20" s="74" t="s">
        <v>39</v>
      </c>
      <c r="D20" s="75" t="s">
        <v>4</v>
      </c>
      <c r="E20" s="75" t="s">
        <v>4</v>
      </c>
      <c r="F20" s="75" t="s">
        <v>4</v>
      </c>
      <c r="J20" s="77"/>
      <c r="K20" s="77"/>
    </row>
    <row r="21" spans="1:13" ht="16.5" thickBot="1" x14ac:dyDescent="0.25">
      <c r="A21" s="55"/>
      <c r="C21" s="78" t="s">
        <v>40</v>
      </c>
      <c r="D21" s="75" t="s">
        <v>4</v>
      </c>
      <c r="E21" s="75" t="s">
        <v>4</v>
      </c>
      <c r="F21" s="75" t="s">
        <v>4</v>
      </c>
      <c r="J21" s="15"/>
      <c r="K21" s="15"/>
    </row>
    <row r="22" spans="1:13" ht="32.25" thickBot="1" x14ac:dyDescent="0.25">
      <c r="A22" s="55"/>
      <c r="C22" s="88" t="s">
        <v>110</v>
      </c>
      <c r="D22" s="241" t="s">
        <v>124</v>
      </c>
      <c r="E22" s="242"/>
      <c r="F22" s="243"/>
      <c r="G22" s="37"/>
      <c r="J22" s="15"/>
      <c r="K22" s="15"/>
      <c r="M22" s="9" t="s">
        <v>125</v>
      </c>
    </row>
    <row r="23" spans="1:13" ht="15.75" thickBot="1" x14ac:dyDescent="0.25">
      <c r="A23" s="55"/>
      <c r="F23" s="15"/>
      <c r="J23" s="15"/>
      <c r="K23" s="15"/>
      <c r="M23" s="9"/>
    </row>
    <row r="24" spans="1:13" ht="16.5" thickBot="1" x14ac:dyDescent="0.25">
      <c r="A24" s="55"/>
      <c r="D24" s="197" t="s">
        <v>66</v>
      </c>
      <c r="E24" s="198"/>
      <c r="F24" s="199"/>
      <c r="J24" s="15"/>
      <c r="K24" s="15"/>
      <c r="M24" s="9"/>
    </row>
    <row r="25" spans="1:13" ht="45.75" thickBot="1" x14ac:dyDescent="0.25">
      <c r="A25" s="55"/>
      <c r="C25" s="23" t="s">
        <v>175</v>
      </c>
      <c r="D25" s="97" t="s">
        <v>0</v>
      </c>
      <c r="E25" s="98" t="s">
        <v>1</v>
      </c>
      <c r="F25" s="98" t="s">
        <v>2</v>
      </c>
      <c r="J25" s="15"/>
      <c r="K25" s="15"/>
      <c r="M25" s="9" t="s">
        <v>208</v>
      </c>
    </row>
    <row r="26" spans="1:13" ht="16.5" thickBot="1" x14ac:dyDescent="0.25">
      <c r="A26" s="55"/>
      <c r="C26" s="94" t="s">
        <v>3</v>
      </c>
      <c r="D26" s="104"/>
      <c r="E26" s="26" t="s">
        <v>4</v>
      </c>
      <c r="F26" s="26" t="s">
        <v>4</v>
      </c>
      <c r="J26" s="27"/>
      <c r="K26" s="27"/>
      <c r="M26" s="9" t="s">
        <v>182</v>
      </c>
    </row>
    <row r="27" spans="1:13" ht="17.25" customHeight="1" thickBot="1" x14ac:dyDescent="0.25">
      <c r="A27" s="55" t="s">
        <v>55</v>
      </c>
      <c r="C27" s="94" t="s">
        <v>5</v>
      </c>
      <c r="D27" s="104"/>
      <c r="E27" s="28">
        <f>D26-D27</f>
        <v>0</v>
      </c>
      <c r="F27" s="29">
        <f>IFERROR(E27/D26,0)</f>
        <v>0</v>
      </c>
      <c r="J27" s="27"/>
      <c r="K27" s="27"/>
      <c r="M27" s="9" t="s">
        <v>305</v>
      </c>
    </row>
    <row r="28" spans="1:13" ht="16.5" thickBot="1" x14ac:dyDescent="0.25">
      <c r="A28" s="55" t="s">
        <v>55</v>
      </c>
      <c r="C28" s="94" t="s">
        <v>6</v>
      </c>
      <c r="D28" s="105"/>
      <c r="E28" s="28">
        <f>D27-D28</f>
        <v>0</v>
      </c>
      <c r="F28" s="29">
        <f>IFERROR(E28/D27,0)</f>
        <v>0</v>
      </c>
      <c r="J28" s="27"/>
      <c r="K28" s="27"/>
      <c r="M28" s="9" t="s">
        <v>77</v>
      </c>
    </row>
    <row r="29" spans="1:13" ht="16.5" thickBot="1" x14ac:dyDescent="0.25">
      <c r="A29" s="55" t="s">
        <v>55</v>
      </c>
      <c r="C29" s="94" t="s">
        <v>7</v>
      </c>
      <c r="D29" s="104"/>
      <c r="E29" s="31">
        <f>D28-D29</f>
        <v>0</v>
      </c>
      <c r="F29" s="72">
        <f>IFERROR(E29/D28,0)</f>
        <v>0</v>
      </c>
      <c r="J29" s="27"/>
      <c r="K29" s="27"/>
      <c r="M29" s="9" t="s">
        <v>129</v>
      </c>
    </row>
    <row r="30" spans="1:13" ht="16.5" thickBot="1" x14ac:dyDescent="0.25">
      <c r="A30" s="55"/>
      <c r="C30" s="94" t="s">
        <v>8</v>
      </c>
      <c r="D30" s="32">
        <f>D29</f>
        <v>0</v>
      </c>
      <c r="E30" s="32">
        <f>D26-D30</f>
        <v>0</v>
      </c>
      <c r="F30" s="73">
        <f>IFERROR(E30/D26,0)</f>
        <v>0</v>
      </c>
      <c r="J30" s="27"/>
      <c r="K30" s="27"/>
      <c r="M30" s="9" t="s">
        <v>126</v>
      </c>
    </row>
    <row r="31" spans="1:13" ht="15.75" thickBot="1" x14ac:dyDescent="0.25">
      <c r="A31" s="55"/>
      <c r="C31" s="74" t="s">
        <v>39</v>
      </c>
      <c r="D31" s="75" t="s">
        <v>4</v>
      </c>
      <c r="E31" s="75" t="s">
        <v>4</v>
      </c>
      <c r="F31" s="75" t="s">
        <v>4</v>
      </c>
      <c r="J31" s="15"/>
      <c r="K31" s="15"/>
    </row>
    <row r="32" spans="1:13" ht="16.5" thickBot="1" x14ac:dyDescent="0.25">
      <c r="A32" s="55"/>
      <c r="C32" s="76" t="s">
        <v>40</v>
      </c>
      <c r="D32" s="75" t="s">
        <v>4</v>
      </c>
      <c r="E32" s="75" t="s">
        <v>4</v>
      </c>
      <c r="F32" s="75" t="s">
        <v>4</v>
      </c>
      <c r="J32" s="15"/>
      <c r="K32" s="15"/>
      <c r="M32" s="9"/>
    </row>
    <row r="33" spans="1:16" ht="32.25" thickBot="1" x14ac:dyDescent="0.25">
      <c r="A33" s="55"/>
      <c r="C33" s="89" t="s">
        <v>110</v>
      </c>
      <c r="D33" s="241" t="s">
        <v>124</v>
      </c>
      <c r="E33" s="242"/>
      <c r="F33" s="243"/>
      <c r="J33" s="15"/>
      <c r="K33" s="15"/>
      <c r="M33" s="9"/>
    </row>
    <row r="34" spans="1:16" x14ac:dyDescent="0.2">
      <c r="A34" s="55"/>
      <c r="J34" s="15"/>
      <c r="K34" s="15"/>
    </row>
    <row r="35" spans="1:16" ht="15.75" x14ac:dyDescent="0.25">
      <c r="A35" s="55"/>
      <c r="C35" s="1" t="s">
        <v>241</v>
      </c>
      <c r="J35" s="15"/>
      <c r="K35" s="15"/>
    </row>
    <row r="36" spans="1:16" x14ac:dyDescent="0.2">
      <c r="A36" s="55" t="s">
        <v>55</v>
      </c>
      <c r="C36" s="244" t="s">
        <v>95</v>
      </c>
      <c r="D36" s="245"/>
      <c r="E36" s="245"/>
      <c r="F36" s="245"/>
      <c r="G36" s="246"/>
      <c r="H36" s="38" t="s">
        <v>17</v>
      </c>
      <c r="J36" s="120" t="s">
        <v>9</v>
      </c>
      <c r="K36" s="120" t="s">
        <v>16</v>
      </c>
    </row>
    <row r="37" spans="1:16" x14ac:dyDescent="0.2">
      <c r="A37" s="55"/>
      <c r="C37" s="17" t="s">
        <v>93</v>
      </c>
      <c r="D37" s="59"/>
      <c r="E37" s="59"/>
      <c r="F37" s="59"/>
      <c r="G37" s="60"/>
      <c r="H37" s="49"/>
      <c r="J37" s="50"/>
      <c r="K37" s="50"/>
      <c r="M37" s="134" t="s">
        <v>259</v>
      </c>
    </row>
    <row r="38" spans="1:16" x14ac:dyDescent="0.2">
      <c r="A38" s="55"/>
      <c r="C38" s="17" t="s">
        <v>94</v>
      </c>
      <c r="D38" s="18"/>
      <c r="E38" s="18"/>
      <c r="F38" s="18"/>
      <c r="G38" s="19"/>
      <c r="H38" s="90"/>
      <c r="J38" s="27"/>
      <c r="K38" s="27"/>
      <c r="M38" s="134" t="s">
        <v>271</v>
      </c>
      <c r="P38" s="8"/>
    </row>
    <row r="39" spans="1:16" x14ac:dyDescent="0.2">
      <c r="A39" s="55"/>
      <c r="C39" s="17" t="s">
        <v>167</v>
      </c>
      <c r="D39" s="18"/>
      <c r="E39" s="18"/>
      <c r="F39" s="18"/>
      <c r="G39" s="19"/>
      <c r="H39" s="90"/>
      <c r="J39" s="27"/>
      <c r="K39" s="27"/>
      <c r="M39" s="9" t="s">
        <v>163</v>
      </c>
    </row>
    <row r="40" spans="1:16" x14ac:dyDescent="0.2">
      <c r="A40" s="55"/>
      <c r="J40" s="15"/>
      <c r="K40" s="15"/>
    </row>
    <row r="41" spans="1:16" ht="15.75" x14ac:dyDescent="0.25">
      <c r="A41" s="55"/>
      <c r="C41" s="1" t="s">
        <v>268</v>
      </c>
      <c r="J41" s="15"/>
      <c r="K41" s="15"/>
    </row>
    <row r="42" spans="1:16" ht="15" customHeight="1" x14ac:dyDescent="0.2">
      <c r="A42" s="55" t="s">
        <v>55</v>
      </c>
      <c r="C42" s="191" t="s">
        <v>315</v>
      </c>
      <c r="D42" s="192"/>
      <c r="E42" s="192"/>
      <c r="F42" s="192"/>
      <c r="G42" s="193"/>
      <c r="H42" s="38" t="s">
        <v>17</v>
      </c>
      <c r="J42" s="120" t="s">
        <v>9</v>
      </c>
      <c r="K42" s="120" t="s">
        <v>16</v>
      </c>
    </row>
    <row r="43" spans="1:16" ht="15" customHeight="1" x14ac:dyDescent="0.2">
      <c r="A43" s="55"/>
      <c r="C43" s="129" t="s">
        <v>316</v>
      </c>
      <c r="D43" s="59"/>
      <c r="E43" s="59"/>
      <c r="F43" s="59"/>
      <c r="G43" s="60"/>
      <c r="H43" s="49"/>
      <c r="J43" s="50"/>
      <c r="K43" s="50"/>
      <c r="M43" s="9" t="s">
        <v>325</v>
      </c>
    </row>
    <row r="44" spans="1:16" ht="15" customHeight="1" x14ac:dyDescent="0.2">
      <c r="A44" s="55"/>
      <c r="C44" s="17" t="s">
        <v>319</v>
      </c>
      <c r="D44" s="18"/>
      <c r="E44" s="18"/>
      <c r="F44" s="18"/>
      <c r="G44" s="19"/>
      <c r="H44" s="49"/>
      <c r="J44" s="27"/>
      <c r="K44" s="27"/>
      <c r="M44" s="9" t="s">
        <v>326</v>
      </c>
    </row>
    <row r="45" spans="1:16" ht="15" customHeight="1" x14ac:dyDescent="0.2">
      <c r="A45" s="55"/>
      <c r="C45" s="17" t="s">
        <v>320</v>
      </c>
      <c r="D45" s="18"/>
      <c r="E45" s="18"/>
      <c r="F45" s="18"/>
      <c r="G45" s="19"/>
      <c r="H45" s="49"/>
      <c r="J45" s="27"/>
      <c r="K45" s="27"/>
      <c r="M45" s="9" t="s">
        <v>323</v>
      </c>
    </row>
    <row r="46" spans="1:16" ht="15" customHeight="1" x14ac:dyDescent="0.2">
      <c r="A46" s="55"/>
      <c r="C46" s="17" t="s">
        <v>317</v>
      </c>
      <c r="D46" s="18"/>
      <c r="E46" s="18"/>
      <c r="F46" s="18"/>
      <c r="G46" s="19"/>
      <c r="H46" s="49"/>
      <c r="J46" s="27"/>
      <c r="K46" s="27"/>
      <c r="M46" s="9" t="s">
        <v>318</v>
      </c>
    </row>
    <row r="47" spans="1:16" ht="15" customHeight="1" x14ac:dyDescent="0.2">
      <c r="A47" s="55"/>
      <c r="C47" s="17" t="s">
        <v>328</v>
      </c>
      <c r="D47" s="18"/>
      <c r="E47" s="18"/>
      <c r="F47" s="18"/>
      <c r="G47" s="18"/>
      <c r="H47" s="49"/>
      <c r="I47" t="s">
        <v>11</v>
      </c>
      <c r="J47" s="27"/>
      <c r="K47" s="27"/>
      <c r="M47" s="9" t="s">
        <v>330</v>
      </c>
    </row>
    <row r="48" spans="1:16" ht="15" customHeight="1" x14ac:dyDescent="0.2">
      <c r="A48" s="55"/>
      <c r="C48" s="17" t="s">
        <v>329</v>
      </c>
      <c r="D48" s="18"/>
      <c r="E48" s="18"/>
      <c r="F48" s="18"/>
      <c r="G48" s="18"/>
      <c r="H48" s="126"/>
      <c r="J48" s="43"/>
      <c r="K48" s="43"/>
      <c r="M48" s="9" t="s">
        <v>327</v>
      </c>
    </row>
    <row r="49" spans="1:13" ht="15.75" x14ac:dyDescent="0.25">
      <c r="A49" s="55"/>
      <c r="C49" s="1"/>
      <c r="J49" s="15"/>
      <c r="K49" s="15"/>
    </row>
    <row r="50" spans="1:13" x14ac:dyDescent="0.2">
      <c r="A50" s="55" t="s">
        <v>55</v>
      </c>
      <c r="C50" s="221" t="s">
        <v>314</v>
      </c>
      <c r="D50" s="222"/>
      <c r="E50" s="222"/>
      <c r="F50" s="222"/>
      <c r="G50" s="223"/>
      <c r="H50" s="38" t="s">
        <v>17</v>
      </c>
      <c r="I50" s="39"/>
      <c r="J50" s="120" t="s">
        <v>9</v>
      </c>
      <c r="K50" s="120" t="s">
        <v>16</v>
      </c>
      <c r="L50" s="40"/>
      <c r="M50" s="9" t="s">
        <v>261</v>
      </c>
    </row>
    <row r="51" spans="1:13" x14ac:dyDescent="0.2">
      <c r="A51" s="55"/>
      <c r="C51" s="17" t="s">
        <v>337</v>
      </c>
      <c r="D51" s="59"/>
      <c r="E51" s="59"/>
      <c r="F51" s="59"/>
      <c r="G51" s="60"/>
      <c r="H51" s="49"/>
      <c r="J51" s="27"/>
      <c r="K51" s="27"/>
      <c r="M51" s="9" t="s">
        <v>340</v>
      </c>
    </row>
    <row r="52" spans="1:13" x14ac:dyDescent="0.2">
      <c r="A52" s="55"/>
      <c r="C52" s="17" t="s">
        <v>338</v>
      </c>
      <c r="D52" s="59"/>
      <c r="E52" s="59"/>
      <c r="F52" s="59"/>
      <c r="G52" s="60"/>
      <c r="H52" s="49"/>
      <c r="J52" s="27"/>
      <c r="K52" s="27"/>
      <c r="M52" s="9" t="s">
        <v>341</v>
      </c>
    </row>
    <row r="53" spans="1:13" x14ac:dyDescent="0.2">
      <c r="A53" s="55"/>
      <c r="C53" s="17" t="s">
        <v>339</v>
      </c>
      <c r="D53" s="18"/>
      <c r="E53" s="18"/>
      <c r="F53" s="18"/>
      <c r="G53" s="19"/>
      <c r="H53" s="49"/>
      <c r="J53" s="27"/>
      <c r="K53" s="27"/>
      <c r="M53" s="9" t="s">
        <v>342</v>
      </c>
    </row>
    <row r="54" spans="1:13" x14ac:dyDescent="0.2">
      <c r="A54" s="55"/>
      <c r="C54" s="17" t="s">
        <v>346</v>
      </c>
      <c r="D54" s="18"/>
      <c r="E54" s="18"/>
      <c r="F54" s="18"/>
      <c r="G54" s="19"/>
      <c r="H54" s="49"/>
      <c r="J54" s="27"/>
      <c r="K54" s="27"/>
      <c r="M54" s="9" t="s">
        <v>343</v>
      </c>
    </row>
    <row r="55" spans="1:13" x14ac:dyDescent="0.2">
      <c r="A55" s="55"/>
      <c r="C55" s="224" t="s">
        <v>357</v>
      </c>
      <c r="D55" s="225"/>
      <c r="E55" s="225"/>
      <c r="F55" s="225"/>
      <c r="G55" s="226"/>
      <c r="H55" s="132"/>
      <c r="I55" s="41" t="s">
        <v>10</v>
      </c>
      <c r="J55" s="27"/>
      <c r="K55" s="27"/>
      <c r="M55" s="9" t="s">
        <v>30</v>
      </c>
    </row>
    <row r="56" spans="1:13" x14ac:dyDescent="0.2">
      <c r="A56" s="55"/>
      <c r="J56" s="15"/>
      <c r="K56" s="15"/>
    </row>
    <row r="57" spans="1:13" x14ac:dyDescent="0.2">
      <c r="A57" s="55" t="s">
        <v>55</v>
      </c>
      <c r="C57" s="191" t="s">
        <v>368</v>
      </c>
      <c r="D57" s="192"/>
      <c r="E57" s="192"/>
      <c r="F57" s="192"/>
      <c r="G57" s="193"/>
      <c r="H57" s="131" t="s">
        <v>17</v>
      </c>
      <c r="J57" s="120" t="s">
        <v>9</v>
      </c>
      <c r="K57" s="120" t="s">
        <v>16</v>
      </c>
    </row>
    <row r="58" spans="1:13" x14ac:dyDescent="0.2">
      <c r="A58" s="55"/>
      <c r="C58" s="164" t="s">
        <v>369</v>
      </c>
      <c r="D58" s="165"/>
      <c r="E58" s="165"/>
      <c r="F58" s="165"/>
      <c r="G58" s="166"/>
      <c r="H58" s="13"/>
      <c r="I58" t="s">
        <v>11</v>
      </c>
      <c r="J58" s="27"/>
      <c r="K58" s="27"/>
      <c r="M58" s="9" t="s">
        <v>373</v>
      </c>
    </row>
    <row r="59" spans="1:13" x14ac:dyDescent="0.2">
      <c r="A59" s="55"/>
      <c r="C59" s="164" t="s">
        <v>370</v>
      </c>
      <c r="D59" s="165"/>
      <c r="E59" s="165"/>
      <c r="F59" s="165"/>
      <c r="G59" s="166"/>
      <c r="H59" s="49"/>
      <c r="J59" s="27"/>
      <c r="K59" s="27"/>
      <c r="M59" s="9" t="s">
        <v>375</v>
      </c>
    </row>
    <row r="60" spans="1:13" x14ac:dyDescent="0.2">
      <c r="A60" s="55"/>
      <c r="C60" s="164" t="s">
        <v>371</v>
      </c>
      <c r="D60" s="165"/>
      <c r="E60" s="165"/>
      <c r="F60" s="165"/>
      <c r="G60" s="166"/>
      <c r="H60" s="13"/>
      <c r="J60" s="27"/>
      <c r="K60" s="27"/>
      <c r="M60" s="9" t="s">
        <v>372</v>
      </c>
    </row>
    <row r="61" spans="1:13" x14ac:dyDescent="0.2">
      <c r="A61" s="55"/>
      <c r="C61" s="130"/>
      <c r="D61" s="130"/>
      <c r="E61" s="130"/>
      <c r="F61" s="130"/>
      <c r="G61" s="130"/>
      <c r="J61" s="15"/>
      <c r="K61" s="15"/>
      <c r="M61" s="9"/>
    </row>
    <row r="62" spans="1:13" ht="15.75" x14ac:dyDescent="0.25">
      <c r="A62" s="55"/>
      <c r="C62" s="1" t="s">
        <v>32</v>
      </c>
      <c r="J62" s="15"/>
      <c r="K62" s="15"/>
    </row>
    <row r="63" spans="1:13" ht="46.9" customHeight="1" x14ac:dyDescent="0.2">
      <c r="A63" s="55" t="s">
        <v>55</v>
      </c>
      <c r="C63" s="230" t="s">
        <v>142</v>
      </c>
      <c r="D63" s="231"/>
      <c r="E63" s="231"/>
      <c r="F63" s="231"/>
      <c r="G63" s="232"/>
      <c r="H63" s="38" t="s">
        <v>17</v>
      </c>
      <c r="J63" s="120" t="s">
        <v>9</v>
      </c>
      <c r="K63" s="120" t="s">
        <v>16</v>
      </c>
      <c r="L63" s="6"/>
      <c r="M63" s="134" t="s">
        <v>262</v>
      </c>
    </row>
    <row r="64" spans="1:13" x14ac:dyDescent="0.2">
      <c r="A64" s="55"/>
      <c r="C64" s="142" t="s">
        <v>44</v>
      </c>
      <c r="D64" s="143"/>
      <c r="E64" s="143"/>
      <c r="F64" s="143"/>
      <c r="G64" s="144"/>
      <c r="H64" s="13"/>
      <c r="J64" s="27"/>
      <c r="K64" s="27"/>
      <c r="M64" s="9" t="s">
        <v>42</v>
      </c>
    </row>
    <row r="65" spans="1:14" x14ac:dyDescent="0.2">
      <c r="A65" s="55"/>
      <c r="C65" s="142" t="s">
        <v>51</v>
      </c>
      <c r="D65" s="143"/>
      <c r="E65" s="143"/>
      <c r="F65" s="143"/>
      <c r="G65" s="144"/>
      <c r="H65" s="13"/>
      <c r="J65" s="27"/>
      <c r="K65" s="27"/>
      <c r="M65" s="9" t="s">
        <v>12</v>
      </c>
    </row>
    <row r="66" spans="1:14" x14ac:dyDescent="0.2">
      <c r="A66" s="55"/>
      <c r="C66" s="17" t="s">
        <v>67</v>
      </c>
      <c r="D66" s="18"/>
      <c r="E66" s="18"/>
      <c r="F66" s="18"/>
      <c r="G66" s="19"/>
      <c r="H66" s="13"/>
      <c r="J66" s="27"/>
      <c r="K66" s="27"/>
      <c r="M66" s="9" t="s">
        <v>33</v>
      </c>
    </row>
    <row r="67" spans="1:14" x14ac:dyDescent="0.2">
      <c r="A67" s="55"/>
      <c r="C67" s="142" t="s">
        <v>168</v>
      </c>
      <c r="D67" s="143"/>
      <c r="E67" s="143"/>
      <c r="F67" s="143"/>
      <c r="G67" s="144"/>
      <c r="H67" s="13"/>
      <c r="J67" s="27"/>
      <c r="K67" s="27"/>
      <c r="M67" s="134" t="s">
        <v>45</v>
      </c>
    </row>
    <row r="68" spans="1:14" x14ac:dyDescent="0.2">
      <c r="A68" s="55"/>
      <c r="C68" s="142" t="s">
        <v>52</v>
      </c>
      <c r="D68" s="143"/>
      <c r="E68" s="143"/>
      <c r="F68" s="143"/>
      <c r="G68" s="144"/>
      <c r="H68" s="13"/>
      <c r="J68" s="27"/>
      <c r="K68" s="27"/>
      <c r="M68" s="9" t="s">
        <v>279</v>
      </c>
    </row>
    <row r="69" spans="1:14" x14ac:dyDescent="0.2">
      <c r="A69" s="55"/>
      <c r="C69" s="233" t="s">
        <v>53</v>
      </c>
      <c r="D69" s="234"/>
      <c r="E69" s="234"/>
      <c r="F69" s="234"/>
      <c r="G69" s="235"/>
      <c r="H69" s="13"/>
      <c r="J69" s="27"/>
      <c r="K69" s="27"/>
      <c r="M69" s="9" t="s">
        <v>33</v>
      </c>
    </row>
    <row r="70" spans="1:14" x14ac:dyDescent="0.2">
      <c r="A70" s="55"/>
      <c r="J70" s="15"/>
      <c r="K70" s="15"/>
    </row>
    <row r="71" spans="1:14" ht="15.75" x14ac:dyDescent="0.25">
      <c r="A71" s="55"/>
      <c r="C71" s="1" t="s">
        <v>21</v>
      </c>
      <c r="J71" s="15"/>
      <c r="K71" s="15"/>
    </row>
    <row r="72" spans="1:14" ht="64.5" x14ac:dyDescent="0.2">
      <c r="A72" s="55" t="s">
        <v>55</v>
      </c>
      <c r="C72" s="236" t="s">
        <v>34</v>
      </c>
      <c r="D72" s="237"/>
      <c r="E72" s="237"/>
      <c r="F72" s="238"/>
      <c r="G72" s="42" t="s">
        <v>18</v>
      </c>
      <c r="H72" s="42" t="s">
        <v>72</v>
      </c>
      <c r="I72" s="42" t="s">
        <v>75</v>
      </c>
      <c r="J72" s="121" t="s">
        <v>9</v>
      </c>
      <c r="K72" s="121" t="s">
        <v>38</v>
      </c>
      <c r="M72" s="133" t="s">
        <v>263</v>
      </c>
    </row>
    <row r="73" spans="1:14" x14ac:dyDescent="0.2">
      <c r="A73" s="55"/>
      <c r="C73" s="142" t="s">
        <v>50</v>
      </c>
      <c r="D73" s="143"/>
      <c r="E73" s="143"/>
      <c r="F73" s="144"/>
      <c r="G73" s="13"/>
      <c r="H73" s="13"/>
      <c r="I73" s="13"/>
      <c r="J73" s="27"/>
      <c r="K73" s="27"/>
      <c r="M73" s="9" t="s">
        <v>54</v>
      </c>
      <c r="N73" s="9"/>
    </row>
    <row r="74" spans="1:14" x14ac:dyDescent="0.2">
      <c r="A74" s="55"/>
      <c r="C74" s="142" t="s">
        <v>49</v>
      </c>
      <c r="D74" s="143"/>
      <c r="E74" s="143"/>
      <c r="F74" s="144"/>
      <c r="G74" s="13"/>
      <c r="H74" s="13"/>
      <c r="I74" s="13"/>
      <c r="J74" s="27"/>
      <c r="K74" s="27"/>
      <c r="M74" s="9" t="s">
        <v>35</v>
      </c>
      <c r="N74" s="9"/>
    </row>
    <row r="75" spans="1:14" x14ac:dyDescent="0.2">
      <c r="A75" s="55"/>
      <c r="C75" s="17" t="s">
        <v>80</v>
      </c>
      <c r="D75" s="18"/>
      <c r="E75" s="18"/>
      <c r="F75" s="19"/>
      <c r="G75" s="13"/>
      <c r="H75" s="13"/>
      <c r="I75" s="13"/>
      <c r="J75" s="27"/>
      <c r="K75" s="27"/>
      <c r="M75" s="9" t="s">
        <v>107</v>
      </c>
      <c r="N75" s="9"/>
    </row>
    <row r="76" spans="1:14" x14ac:dyDescent="0.2">
      <c r="A76" s="55"/>
      <c r="C76" s="17" t="s">
        <v>81</v>
      </c>
      <c r="D76" s="18"/>
      <c r="E76" s="18"/>
      <c r="F76" s="19"/>
      <c r="G76" s="13"/>
      <c r="H76" s="13"/>
      <c r="I76" s="13"/>
      <c r="J76" s="27"/>
      <c r="K76" s="27"/>
      <c r="M76" s="9" t="s">
        <v>106</v>
      </c>
      <c r="N76" s="9"/>
    </row>
    <row r="77" spans="1:14" x14ac:dyDescent="0.2">
      <c r="A77" s="55"/>
      <c r="C77" s="142" t="s">
        <v>82</v>
      </c>
      <c r="D77" s="143"/>
      <c r="E77" s="143"/>
      <c r="F77" s="144"/>
      <c r="G77" s="13"/>
      <c r="H77" s="13"/>
      <c r="I77" s="13"/>
      <c r="J77" s="27"/>
      <c r="K77" s="27"/>
      <c r="M77" s="9" t="s">
        <v>46</v>
      </c>
      <c r="N77" s="9"/>
    </row>
    <row r="78" spans="1:14" x14ac:dyDescent="0.2">
      <c r="A78" s="55"/>
      <c r="C78" s="17" t="s">
        <v>83</v>
      </c>
      <c r="D78" s="18"/>
      <c r="E78" s="18"/>
      <c r="F78" s="19"/>
      <c r="G78" s="13"/>
      <c r="H78" s="13"/>
      <c r="I78" s="13"/>
      <c r="J78" s="27"/>
      <c r="K78" s="27"/>
      <c r="M78" s="9" t="s">
        <v>47</v>
      </c>
      <c r="N78" s="9"/>
    </row>
    <row r="79" spans="1:14" x14ac:dyDescent="0.2">
      <c r="A79" s="55"/>
      <c r="C79" s="142" t="s">
        <v>84</v>
      </c>
      <c r="D79" s="143"/>
      <c r="E79" s="143"/>
      <c r="F79" s="144"/>
      <c r="G79" s="13"/>
      <c r="H79" s="13"/>
      <c r="I79" s="13"/>
      <c r="J79" s="27"/>
      <c r="K79" s="27"/>
      <c r="M79" s="9" t="s">
        <v>47</v>
      </c>
      <c r="N79" s="9"/>
    </row>
    <row r="80" spans="1:14" x14ac:dyDescent="0.2">
      <c r="A80" s="55"/>
      <c r="C80" s="142" t="s">
        <v>85</v>
      </c>
      <c r="D80" s="143"/>
      <c r="E80" s="143"/>
      <c r="F80" s="144"/>
      <c r="G80" s="13"/>
      <c r="H80" s="13"/>
      <c r="I80" s="13"/>
      <c r="J80" s="27"/>
      <c r="K80" s="27"/>
      <c r="M80" s="9" t="s">
        <v>36</v>
      </c>
      <c r="N80" s="9"/>
    </row>
    <row r="81" spans="1:18" x14ac:dyDescent="0.2">
      <c r="A81" s="55"/>
      <c r="C81" s="142" t="s">
        <v>86</v>
      </c>
      <c r="D81" s="143"/>
      <c r="E81" s="143"/>
      <c r="F81" s="144"/>
      <c r="G81" s="13"/>
      <c r="H81" s="13"/>
      <c r="I81" s="13"/>
      <c r="J81" s="27"/>
      <c r="K81" s="27"/>
      <c r="M81" s="9" t="s">
        <v>43</v>
      </c>
      <c r="N81" s="9"/>
    </row>
    <row r="82" spans="1:18" x14ac:dyDescent="0.2">
      <c r="A82" s="55"/>
      <c r="C82" s="142" t="s">
        <v>87</v>
      </c>
      <c r="D82" s="143"/>
      <c r="E82" s="143"/>
      <c r="F82" s="144"/>
      <c r="G82" s="43"/>
      <c r="H82" s="43"/>
      <c r="I82" s="43"/>
      <c r="J82" s="43"/>
      <c r="K82" s="43"/>
      <c r="M82" s="9" t="s">
        <v>37</v>
      </c>
      <c r="N82" s="9"/>
    </row>
    <row r="83" spans="1:18" x14ac:dyDescent="0.2">
      <c r="A83" s="55"/>
      <c r="J83" s="15"/>
      <c r="K83" s="15"/>
    </row>
    <row r="84" spans="1:18" ht="15.75" x14ac:dyDescent="0.25">
      <c r="A84" s="55"/>
      <c r="C84" s="1" t="s">
        <v>244</v>
      </c>
      <c r="J84" s="15"/>
      <c r="K84" s="15"/>
    </row>
    <row r="85" spans="1:18" ht="41.25" customHeight="1" x14ac:dyDescent="0.2">
      <c r="A85" s="55" t="s">
        <v>55</v>
      </c>
      <c r="C85" s="220" t="s">
        <v>78</v>
      </c>
      <c r="D85" s="220"/>
      <c r="E85" s="220"/>
      <c r="F85" s="220"/>
      <c r="G85" s="220"/>
      <c r="H85" s="38" t="s">
        <v>17</v>
      </c>
      <c r="I85" s="39"/>
      <c r="J85" s="120" t="s">
        <v>9</v>
      </c>
      <c r="K85" s="120" t="s">
        <v>16</v>
      </c>
    </row>
    <row r="86" spans="1:18" x14ac:dyDescent="0.2">
      <c r="A86" s="55"/>
      <c r="C86" s="16" t="s">
        <v>26</v>
      </c>
      <c r="D86" s="16"/>
      <c r="E86" s="16"/>
      <c r="F86" s="16"/>
      <c r="G86" s="16"/>
      <c r="H86" s="13"/>
      <c r="J86" s="27"/>
      <c r="K86" s="27"/>
      <c r="M86" s="9" t="s">
        <v>256</v>
      </c>
    </row>
    <row r="87" spans="1:18" x14ac:dyDescent="0.2">
      <c r="A87" s="55"/>
      <c r="C87" s="142" t="s">
        <v>24</v>
      </c>
      <c r="D87" s="143"/>
      <c r="E87" s="143"/>
      <c r="F87" s="143"/>
      <c r="G87" s="144"/>
      <c r="H87" s="13"/>
      <c r="J87" s="27"/>
      <c r="K87" s="27"/>
    </row>
    <row r="88" spans="1:18" x14ac:dyDescent="0.2">
      <c r="A88" s="55"/>
      <c r="C88" s="206" t="s">
        <v>25</v>
      </c>
      <c r="D88" s="206"/>
      <c r="E88" s="206"/>
      <c r="F88" s="206"/>
      <c r="G88" s="206"/>
      <c r="H88" s="13"/>
      <c r="J88" s="27"/>
      <c r="K88" s="27"/>
      <c r="M88" s="9" t="s">
        <v>256</v>
      </c>
      <c r="P88" s="10"/>
      <c r="Q88" s="10"/>
      <c r="R88" s="7"/>
    </row>
    <row r="89" spans="1:18" x14ac:dyDescent="0.2">
      <c r="A89" s="55"/>
      <c r="H89" s="15"/>
      <c r="J89" s="54"/>
      <c r="K89" s="54"/>
      <c r="M89" s="9"/>
      <c r="P89" s="10"/>
      <c r="Q89" s="10"/>
      <c r="R89" s="7"/>
    </row>
    <row r="90" spans="1:18" x14ac:dyDescent="0.2">
      <c r="A90" s="55"/>
      <c r="C90" s="227" t="s">
        <v>79</v>
      </c>
      <c r="D90" s="228"/>
      <c r="E90" s="228"/>
      <c r="F90" s="228"/>
      <c r="G90" s="229"/>
      <c r="H90" s="38" t="s">
        <v>17</v>
      </c>
      <c r="J90" s="120" t="s">
        <v>9</v>
      </c>
      <c r="K90" s="120" t="s">
        <v>16</v>
      </c>
      <c r="M90" s="9" t="s">
        <v>302</v>
      </c>
      <c r="P90" s="10"/>
      <c r="Q90" s="10"/>
      <c r="R90" s="7"/>
    </row>
    <row r="91" spans="1:18" x14ac:dyDescent="0.2">
      <c r="A91" s="55"/>
      <c r="C91" s="16" t="s">
        <v>202</v>
      </c>
      <c r="D91" s="16"/>
      <c r="E91" s="16"/>
      <c r="F91" s="16"/>
      <c r="G91" s="16"/>
      <c r="H91" s="13"/>
      <c r="J91" s="27"/>
      <c r="K91" s="27"/>
      <c r="M91" s="9"/>
    </row>
    <row r="92" spans="1:18" x14ac:dyDescent="0.2">
      <c r="A92" s="55"/>
      <c r="C92" s="16" t="s">
        <v>203</v>
      </c>
      <c r="D92" s="16"/>
      <c r="E92" s="16"/>
      <c r="F92" s="16"/>
      <c r="G92" s="16"/>
      <c r="H92" s="13"/>
      <c r="J92" s="27"/>
      <c r="K92" s="27"/>
    </row>
    <row r="93" spans="1:18" x14ac:dyDescent="0.2">
      <c r="A93" s="55"/>
      <c r="C93" s="16" t="s">
        <v>204</v>
      </c>
      <c r="D93" s="16"/>
      <c r="E93" s="16"/>
      <c r="F93" s="16"/>
      <c r="G93" s="16"/>
      <c r="H93" s="13"/>
      <c r="J93" s="27"/>
      <c r="K93" s="27"/>
    </row>
    <row r="94" spans="1:18" x14ac:dyDescent="0.2">
      <c r="A94" s="55"/>
      <c r="J94" s="15"/>
      <c r="K94" s="15"/>
    </row>
    <row r="95" spans="1:18" ht="20.25" x14ac:dyDescent="0.3">
      <c r="A95" s="55"/>
      <c r="C95" s="61" t="s">
        <v>154</v>
      </c>
      <c r="J95" s="15"/>
      <c r="K95" s="15"/>
    </row>
    <row r="96" spans="1:18" ht="15.75" x14ac:dyDescent="0.25">
      <c r="A96" s="55"/>
      <c r="C96" s="1" t="s">
        <v>92</v>
      </c>
      <c r="J96" s="15"/>
      <c r="K96" s="15"/>
    </row>
    <row r="97" spans="1:15" ht="27.75" customHeight="1" x14ac:dyDescent="0.2">
      <c r="A97" s="55" t="s">
        <v>55</v>
      </c>
      <c r="C97" s="214" t="s">
        <v>269</v>
      </c>
      <c r="D97" s="215"/>
      <c r="E97" s="215"/>
      <c r="F97" s="215"/>
      <c r="G97" s="216"/>
      <c r="H97" s="38" t="s">
        <v>17</v>
      </c>
      <c r="I97" s="39"/>
      <c r="J97" s="120" t="s">
        <v>9</v>
      </c>
      <c r="K97" s="120" t="s">
        <v>16</v>
      </c>
    </row>
    <row r="98" spans="1:15" x14ac:dyDescent="0.2">
      <c r="A98" s="55"/>
      <c r="C98" s="217" t="s">
        <v>282</v>
      </c>
      <c r="D98" s="218"/>
      <c r="E98" s="218"/>
      <c r="F98" s="218"/>
      <c r="G98" s="219"/>
      <c r="H98" s="13"/>
      <c r="I98" s="39"/>
      <c r="J98" s="27"/>
      <c r="K98" s="27"/>
      <c r="M98" s="9" t="s">
        <v>281</v>
      </c>
    </row>
    <row r="99" spans="1:15" x14ac:dyDescent="0.2">
      <c r="A99" s="55"/>
      <c r="C99" s="44" t="s">
        <v>362</v>
      </c>
      <c r="D99" s="45"/>
      <c r="E99" s="45"/>
      <c r="F99" s="45"/>
      <c r="G99" s="14"/>
      <c r="H99" s="13"/>
      <c r="J99" s="27"/>
      <c r="K99" s="27"/>
      <c r="M99" s="9" t="s">
        <v>31</v>
      </c>
    </row>
    <row r="100" spans="1:15" x14ac:dyDescent="0.2">
      <c r="A100" s="55"/>
      <c r="C100" s="44" t="s">
        <v>367</v>
      </c>
      <c r="D100" s="45"/>
      <c r="E100" s="45"/>
      <c r="F100" s="45"/>
      <c r="G100" s="14"/>
      <c r="H100" s="13"/>
      <c r="J100" s="27"/>
      <c r="K100" s="27"/>
      <c r="M100" s="134" t="s">
        <v>19</v>
      </c>
    </row>
    <row r="101" spans="1:15" x14ac:dyDescent="0.2">
      <c r="A101" s="55"/>
      <c r="C101" s="44" t="s">
        <v>99</v>
      </c>
      <c r="D101" s="45"/>
      <c r="E101" s="45"/>
      <c r="F101" s="45"/>
      <c r="G101" s="14"/>
      <c r="H101" s="13"/>
      <c r="J101" s="27"/>
      <c r="K101" s="27"/>
      <c r="M101" s="9" t="s">
        <v>144</v>
      </c>
    </row>
    <row r="102" spans="1:15" x14ac:dyDescent="0.2">
      <c r="A102" s="55"/>
      <c r="J102" s="15"/>
      <c r="K102" s="15"/>
    </row>
    <row r="103" spans="1:15" ht="15.75" x14ac:dyDescent="0.25">
      <c r="A103" s="55"/>
      <c r="C103" s="57" t="s">
        <v>293</v>
      </c>
      <c r="J103" s="15"/>
      <c r="K103" s="15"/>
    </row>
    <row r="104" spans="1:15" x14ac:dyDescent="0.2">
      <c r="A104" s="55" t="s">
        <v>55</v>
      </c>
      <c r="C104" s="239" t="s">
        <v>100</v>
      </c>
      <c r="D104" s="239"/>
      <c r="E104" s="239"/>
      <c r="F104" s="239"/>
      <c r="G104" s="239"/>
      <c r="H104" s="38" t="s">
        <v>23</v>
      </c>
      <c r="I104" s="38"/>
      <c r="J104" s="120" t="s">
        <v>9</v>
      </c>
      <c r="K104" s="120" t="s">
        <v>16</v>
      </c>
      <c r="M104" s="9"/>
      <c r="N104" s="6"/>
      <c r="O104" s="6"/>
    </row>
    <row r="105" spans="1:15" x14ac:dyDescent="0.2">
      <c r="A105" s="55"/>
      <c r="C105" s="46" t="s">
        <v>310</v>
      </c>
      <c r="D105" s="16"/>
      <c r="E105" s="16"/>
      <c r="F105" s="16"/>
      <c r="G105" s="16"/>
      <c r="H105" s="47"/>
      <c r="I105" s="33" t="s">
        <v>11</v>
      </c>
      <c r="J105" s="27"/>
      <c r="K105" s="27"/>
      <c r="M105" s="9" t="s">
        <v>297</v>
      </c>
    </row>
    <row r="106" spans="1:15" x14ac:dyDescent="0.2">
      <c r="A106" s="55"/>
      <c r="C106" s="206" t="s">
        <v>296</v>
      </c>
      <c r="D106" s="206"/>
      <c r="E106" s="206"/>
      <c r="F106" s="206"/>
      <c r="G106" s="206"/>
      <c r="H106" s="47"/>
      <c r="I106" s="33" t="s">
        <v>11</v>
      </c>
      <c r="J106" s="27"/>
      <c r="K106" s="27"/>
      <c r="M106" s="9" t="s">
        <v>298</v>
      </c>
    </row>
    <row r="107" spans="1:15" x14ac:dyDescent="0.2">
      <c r="A107" s="55"/>
      <c r="C107" s="164" t="s">
        <v>299</v>
      </c>
      <c r="D107" s="165"/>
      <c r="E107" s="165"/>
      <c r="F107" s="165"/>
      <c r="G107" s="166"/>
      <c r="H107" s="13"/>
      <c r="J107" s="27"/>
      <c r="K107" s="27"/>
      <c r="M107" s="9" t="s">
        <v>300</v>
      </c>
    </row>
    <row r="108" spans="1:15" ht="15" customHeight="1" x14ac:dyDescent="0.2">
      <c r="A108" s="55"/>
      <c r="C108" s="240" t="s">
        <v>312</v>
      </c>
      <c r="D108" s="240"/>
      <c r="E108" s="240"/>
      <c r="F108" s="240"/>
      <c r="G108" s="240"/>
      <c r="H108" s="240"/>
      <c r="I108" s="240"/>
      <c r="J108" s="240"/>
      <c r="K108" s="240"/>
      <c r="M108" s="9" t="s">
        <v>311</v>
      </c>
    </row>
    <row r="109" spans="1:15" x14ac:dyDescent="0.2">
      <c r="A109" s="55"/>
      <c r="C109" s="240"/>
      <c r="D109" s="240"/>
      <c r="E109" s="240"/>
      <c r="F109" s="240"/>
      <c r="G109" s="240"/>
      <c r="H109" s="240"/>
      <c r="I109" s="240"/>
      <c r="J109" s="240"/>
      <c r="K109" s="240"/>
    </row>
    <row r="110" spans="1:15" x14ac:dyDescent="0.2">
      <c r="A110" s="55"/>
      <c r="J110" s="15"/>
      <c r="K110" s="15"/>
    </row>
    <row r="111" spans="1:15" ht="15.75" x14ac:dyDescent="0.25">
      <c r="A111" s="55"/>
      <c r="C111" s="1" t="s">
        <v>98</v>
      </c>
      <c r="J111" s="15"/>
      <c r="K111" s="15"/>
    </row>
    <row r="112" spans="1:15" ht="31.5" customHeight="1" x14ac:dyDescent="0.2">
      <c r="A112" s="55" t="s">
        <v>55</v>
      </c>
      <c r="C112" s="200" t="s">
        <v>270</v>
      </c>
      <c r="D112" s="201"/>
      <c r="E112" s="201"/>
      <c r="F112" s="201"/>
      <c r="G112" s="202"/>
      <c r="H112" s="38" t="s">
        <v>76</v>
      </c>
      <c r="J112" s="120" t="s">
        <v>9</v>
      </c>
      <c r="K112" s="120" t="s">
        <v>16</v>
      </c>
      <c r="M112" s="9" t="s">
        <v>205</v>
      </c>
    </row>
    <row r="113" spans="1:14" x14ac:dyDescent="0.2">
      <c r="A113" s="55"/>
      <c r="C113" s="203" t="s">
        <v>101</v>
      </c>
      <c r="D113" s="204"/>
      <c r="E113" s="204"/>
      <c r="F113" s="204"/>
      <c r="G113" s="48"/>
      <c r="H113" s="49"/>
      <c r="J113" s="50"/>
      <c r="K113" s="50"/>
      <c r="M113" s="9" t="s">
        <v>265</v>
      </c>
    </row>
    <row r="114" spans="1:14" x14ac:dyDescent="0.2">
      <c r="A114" s="55"/>
      <c r="C114" s="142" t="s">
        <v>102</v>
      </c>
      <c r="D114" s="143"/>
      <c r="E114" s="143"/>
      <c r="F114" s="143"/>
      <c r="G114" s="19"/>
      <c r="H114" s="13"/>
      <c r="J114" s="27"/>
      <c r="K114" s="27"/>
      <c r="M114" s="9" t="s">
        <v>265</v>
      </c>
      <c r="N114" s="51"/>
    </row>
    <row r="115" spans="1:14" x14ac:dyDescent="0.2">
      <c r="A115" s="55"/>
      <c r="C115" s="142" t="s">
        <v>103</v>
      </c>
      <c r="D115" s="143"/>
      <c r="E115" s="143"/>
      <c r="F115" s="143"/>
      <c r="G115" s="19"/>
      <c r="H115" s="13"/>
      <c r="J115" s="27"/>
      <c r="K115" s="27"/>
      <c r="M115" s="9" t="s">
        <v>265</v>
      </c>
      <c r="N115" s="51"/>
    </row>
    <row r="116" spans="1:14" x14ac:dyDescent="0.2">
      <c r="A116" s="55"/>
      <c r="C116" s="142" t="s">
        <v>104</v>
      </c>
      <c r="D116" s="143"/>
      <c r="E116" s="143"/>
      <c r="F116" s="143"/>
      <c r="G116" s="19"/>
      <c r="H116" s="13"/>
      <c r="J116" s="27"/>
      <c r="K116" s="27"/>
      <c r="M116" s="9" t="s">
        <v>265</v>
      </c>
      <c r="N116" s="51"/>
    </row>
    <row r="117" spans="1:14" x14ac:dyDescent="0.2">
      <c r="A117" s="55"/>
      <c r="J117" s="15"/>
      <c r="K117" s="15"/>
      <c r="N117" s="51"/>
    </row>
    <row r="118" spans="1:14" ht="15.75" x14ac:dyDescent="0.25">
      <c r="A118" s="55"/>
      <c r="C118" s="1" t="s">
        <v>250</v>
      </c>
      <c r="J118" s="15"/>
      <c r="K118" s="15"/>
      <c r="N118" s="51"/>
    </row>
    <row r="119" spans="1:14" ht="30" customHeight="1" x14ac:dyDescent="0.2">
      <c r="A119" s="55" t="s">
        <v>55</v>
      </c>
      <c r="C119" s="205" t="s">
        <v>105</v>
      </c>
      <c r="D119" s="205"/>
      <c r="E119" s="205"/>
      <c r="F119" s="205"/>
      <c r="G119" s="205"/>
      <c r="H119" s="38" t="s">
        <v>23</v>
      </c>
      <c r="I119" s="38" t="s">
        <v>15</v>
      </c>
      <c r="J119" s="120" t="s">
        <v>9</v>
      </c>
      <c r="K119" s="120" t="s">
        <v>16</v>
      </c>
      <c r="N119" s="51"/>
    </row>
    <row r="120" spans="1:14" ht="18" customHeight="1" x14ac:dyDescent="0.2">
      <c r="A120" s="55"/>
      <c r="C120" s="16" t="s">
        <v>214</v>
      </c>
      <c r="D120" s="17"/>
      <c r="E120" s="18"/>
      <c r="F120" s="18"/>
      <c r="G120" s="19"/>
      <c r="H120" s="13"/>
      <c r="I120" s="33" t="s">
        <v>14</v>
      </c>
      <c r="J120" s="27"/>
      <c r="K120" s="27"/>
      <c r="M120" s="9" t="s">
        <v>291</v>
      </c>
    </row>
    <row r="121" spans="1:14" ht="18" customHeight="1" x14ac:dyDescent="0.2">
      <c r="A121" s="55"/>
      <c r="C121" s="16" t="s">
        <v>215</v>
      </c>
      <c r="D121" s="17"/>
      <c r="E121" s="18"/>
      <c r="F121" s="18"/>
      <c r="G121" s="19"/>
      <c r="H121" s="13"/>
      <c r="I121" s="33" t="s">
        <v>14</v>
      </c>
      <c r="J121" s="27"/>
      <c r="K121" s="27"/>
      <c r="M121" s="9" t="s">
        <v>266</v>
      </c>
    </row>
    <row r="122" spans="1:14" ht="18" customHeight="1" x14ac:dyDescent="0.2">
      <c r="A122" s="55"/>
      <c r="C122" s="206" t="s">
        <v>216</v>
      </c>
      <c r="D122" s="206"/>
      <c r="E122" s="206"/>
      <c r="F122" s="206"/>
      <c r="G122" s="206"/>
      <c r="H122" s="13"/>
      <c r="I122" s="33"/>
      <c r="J122" s="27"/>
      <c r="K122" s="27"/>
      <c r="M122" s="134" t="s">
        <v>48</v>
      </c>
    </row>
    <row r="123" spans="1:14" ht="18" customHeight="1" x14ac:dyDescent="0.2">
      <c r="A123" s="55"/>
      <c r="C123" s="142" t="s">
        <v>217</v>
      </c>
      <c r="D123" s="143"/>
      <c r="E123" s="143"/>
      <c r="F123" s="143"/>
      <c r="G123" s="144"/>
      <c r="H123" s="13"/>
      <c r="I123" s="33" t="s">
        <v>152</v>
      </c>
      <c r="J123" s="27"/>
      <c r="K123" s="27"/>
      <c r="M123" s="134" t="s">
        <v>48</v>
      </c>
    </row>
    <row r="124" spans="1:14" ht="18" customHeight="1" x14ac:dyDescent="0.2">
      <c r="A124" s="55"/>
      <c r="C124" s="206" t="s">
        <v>218</v>
      </c>
      <c r="D124" s="206"/>
      <c r="E124" s="206"/>
      <c r="F124" s="206"/>
      <c r="G124" s="206"/>
      <c r="H124" s="13"/>
      <c r="I124" s="33" t="s">
        <v>152</v>
      </c>
      <c r="J124" s="27"/>
      <c r="K124" s="27"/>
      <c r="M124" s="134" t="s">
        <v>48</v>
      </c>
    </row>
    <row r="125" spans="1:14" ht="18" customHeight="1" x14ac:dyDescent="0.2">
      <c r="A125" s="55"/>
      <c r="C125" s="17" t="s">
        <v>219</v>
      </c>
      <c r="D125" s="18"/>
      <c r="E125" s="18"/>
      <c r="F125" s="18"/>
      <c r="G125" s="19"/>
      <c r="H125" s="13"/>
      <c r="I125" s="33"/>
      <c r="J125" s="27"/>
      <c r="K125" s="27"/>
    </row>
    <row r="126" spans="1:14" ht="18" customHeight="1" x14ac:dyDescent="0.2">
      <c r="A126" s="55"/>
      <c r="C126" s="17" t="s">
        <v>220</v>
      </c>
      <c r="D126" s="18"/>
      <c r="E126" s="18"/>
      <c r="F126" s="18"/>
      <c r="G126" s="19"/>
      <c r="H126" s="13"/>
      <c r="I126" s="33"/>
      <c r="J126" s="27"/>
      <c r="K126" s="27"/>
    </row>
    <row r="127" spans="1:14" x14ac:dyDescent="0.2">
      <c r="J127" s="15"/>
      <c r="K127" s="15"/>
    </row>
    <row r="128" spans="1:14" ht="15.75" x14ac:dyDescent="0.25">
      <c r="C128" s="1" t="s">
        <v>245</v>
      </c>
      <c r="J128" s="15"/>
      <c r="K128" s="15"/>
      <c r="M128" s="9" t="s">
        <v>237</v>
      </c>
    </row>
    <row r="129" spans="1:13" ht="30.75" customHeight="1" x14ac:dyDescent="0.2">
      <c r="A129" s="55"/>
      <c r="C129" s="220" t="s">
        <v>246</v>
      </c>
      <c r="D129" s="220"/>
      <c r="E129" s="220"/>
      <c r="F129" s="220"/>
      <c r="G129" s="220"/>
      <c r="H129" s="211" t="s">
        <v>23</v>
      </c>
      <c r="I129" s="212"/>
      <c r="J129" s="120" t="s">
        <v>9</v>
      </c>
      <c r="K129" s="120" t="s">
        <v>16</v>
      </c>
      <c r="M129" s="9"/>
    </row>
    <row r="130" spans="1:13" x14ac:dyDescent="0.2">
      <c r="A130" s="55"/>
      <c r="C130" s="208" t="s">
        <v>292</v>
      </c>
      <c r="D130" s="209"/>
      <c r="E130" s="209"/>
      <c r="F130" s="209"/>
      <c r="G130" s="210"/>
      <c r="H130" s="207"/>
      <c r="I130" s="207"/>
      <c r="J130" s="27"/>
      <c r="K130" s="27"/>
      <c r="M130" s="9"/>
    </row>
    <row r="131" spans="1:13" x14ac:dyDescent="0.2">
      <c r="A131" s="55"/>
      <c r="C131" s="208" t="s">
        <v>272</v>
      </c>
      <c r="D131" s="209"/>
      <c r="E131" s="209"/>
      <c r="F131" s="209"/>
      <c r="G131" s="210"/>
      <c r="H131" s="207"/>
      <c r="I131" s="207"/>
      <c r="J131" s="27"/>
      <c r="K131" s="27"/>
      <c r="M131" s="9" t="s">
        <v>255</v>
      </c>
    </row>
    <row r="133" spans="1:13" ht="15.75" x14ac:dyDescent="0.25">
      <c r="C133" s="1" t="s">
        <v>290</v>
      </c>
    </row>
    <row r="134" spans="1:13" x14ac:dyDescent="0.2">
      <c r="C134" s="145"/>
      <c r="D134" s="146"/>
      <c r="E134" s="146"/>
      <c r="F134" s="146"/>
      <c r="G134" s="146"/>
      <c r="H134" s="146"/>
      <c r="I134" s="146"/>
      <c r="J134" s="146"/>
      <c r="K134" s="147"/>
    </row>
    <row r="135" spans="1:13" x14ac:dyDescent="0.2">
      <c r="C135" s="148"/>
      <c r="D135" s="149"/>
      <c r="E135" s="149"/>
      <c r="F135" s="149"/>
      <c r="G135" s="149"/>
      <c r="H135" s="149"/>
      <c r="I135" s="149"/>
      <c r="J135" s="149"/>
      <c r="K135" s="150"/>
    </row>
    <row r="136" spans="1:13" x14ac:dyDescent="0.2">
      <c r="C136" s="148"/>
      <c r="D136" s="149"/>
      <c r="E136" s="149"/>
      <c r="F136" s="149"/>
      <c r="G136" s="149"/>
      <c r="H136" s="149"/>
      <c r="I136" s="149"/>
      <c r="J136" s="149"/>
      <c r="K136" s="150"/>
    </row>
    <row r="137" spans="1:13" x14ac:dyDescent="0.2">
      <c r="C137" s="148"/>
      <c r="D137" s="149"/>
      <c r="E137" s="149"/>
      <c r="F137" s="149"/>
      <c r="G137" s="149"/>
      <c r="H137" s="149"/>
      <c r="I137" s="149"/>
      <c r="J137" s="149"/>
      <c r="K137" s="150"/>
    </row>
    <row r="138" spans="1:13" x14ac:dyDescent="0.2">
      <c r="C138" s="148"/>
      <c r="D138" s="149"/>
      <c r="E138" s="149"/>
      <c r="F138" s="149"/>
      <c r="G138" s="149"/>
      <c r="H138" s="149"/>
      <c r="I138" s="149"/>
      <c r="J138" s="149"/>
      <c r="K138" s="150"/>
    </row>
    <row r="139" spans="1:13" x14ac:dyDescent="0.2">
      <c r="C139" s="148"/>
      <c r="D139" s="149"/>
      <c r="E139" s="149"/>
      <c r="F139" s="149"/>
      <c r="G139" s="149"/>
      <c r="H139" s="149"/>
      <c r="I139" s="149"/>
      <c r="J139" s="149"/>
      <c r="K139" s="150"/>
    </row>
    <row r="140" spans="1:13" x14ac:dyDescent="0.2">
      <c r="C140" s="151"/>
      <c r="D140" s="152"/>
      <c r="E140" s="152"/>
      <c r="F140" s="152"/>
      <c r="G140" s="152"/>
      <c r="H140" s="152"/>
      <c r="I140" s="152"/>
      <c r="J140" s="152"/>
      <c r="K140" s="153"/>
    </row>
    <row r="155" ht="39.6" customHeight="1" x14ac:dyDescent="0.2"/>
  </sheetData>
  <sheetProtection algorithmName="SHA-512" hashValue="zQbub8FtEq8ZQkldh/vIWNgnPialbAK+NiswRSNYyIOEhavXgdWcCwSTPD8lIYg6d+sXg74DK4TLSqhhVWHcvg==" saltValue="VNdTPCtau6Ic6awxlk9V1A==" spinCount="100000" sheet="1" formatCells="0" formatColumns="0" formatRows="0" insertColumns="0" insertRows="0"/>
  <mergeCells count="54">
    <mergeCell ref="C98:G98"/>
    <mergeCell ref="C131:G131"/>
    <mergeCell ref="H131:I131"/>
    <mergeCell ref="C129:G129"/>
    <mergeCell ref="H129:I129"/>
    <mergeCell ref="C130:G130"/>
    <mergeCell ref="H130:I130"/>
    <mergeCell ref="C108:K109"/>
    <mergeCell ref="C106:G106"/>
    <mergeCell ref="C90:G90"/>
    <mergeCell ref="D7:I7"/>
    <mergeCell ref="C134:K140"/>
    <mergeCell ref="C112:G112"/>
    <mergeCell ref="C113:F113"/>
    <mergeCell ref="C114:F114"/>
    <mergeCell ref="C115:F115"/>
    <mergeCell ref="C116:F116"/>
    <mergeCell ref="C119:G119"/>
    <mergeCell ref="C122:G122"/>
    <mergeCell ref="C123:G123"/>
    <mergeCell ref="C124:G124"/>
    <mergeCell ref="C107:G107"/>
    <mergeCell ref="C80:F80"/>
    <mergeCell ref="C81:F81"/>
    <mergeCell ref="C97:G97"/>
    <mergeCell ref="J12:K12"/>
    <mergeCell ref="D22:F22"/>
    <mergeCell ref="C36:G36"/>
    <mergeCell ref="C42:G42"/>
    <mergeCell ref="C50:G50"/>
    <mergeCell ref="D33:F33"/>
    <mergeCell ref="D13:F13"/>
    <mergeCell ref="D24:F24"/>
    <mergeCell ref="C63:G63"/>
    <mergeCell ref="C64:G64"/>
    <mergeCell ref="C65:G65"/>
    <mergeCell ref="C67:G67"/>
    <mergeCell ref="C104:G104"/>
    <mergeCell ref="C77:F77"/>
    <mergeCell ref="C68:G68"/>
    <mergeCell ref="C69:G69"/>
    <mergeCell ref="C72:F72"/>
    <mergeCell ref="C73:F73"/>
    <mergeCell ref="C74:F74"/>
    <mergeCell ref="C79:F79"/>
    <mergeCell ref="C82:F82"/>
    <mergeCell ref="C85:G85"/>
    <mergeCell ref="C87:G87"/>
    <mergeCell ref="C88:G88"/>
    <mergeCell ref="C57:G57"/>
    <mergeCell ref="C58:G58"/>
    <mergeCell ref="C59:G59"/>
    <mergeCell ref="C60:G60"/>
    <mergeCell ref="C55:G55"/>
  </mergeCells>
  <conditionalFormatting sqref="F16">
    <cfRule type="cellIs" dxfId="100" priority="32" operator="greaterThanOrEqual">
      <formula>10%</formula>
    </cfRule>
  </conditionalFormatting>
  <conditionalFormatting sqref="F18:F19">
    <cfRule type="cellIs" dxfId="99" priority="30" operator="greaterThanOrEqual">
      <formula>0.2</formula>
    </cfRule>
  </conditionalFormatting>
  <conditionalFormatting sqref="F29:F30">
    <cfRule type="cellIs" dxfId="98" priority="8" operator="greaterThanOrEqual">
      <formula>0.2</formula>
    </cfRule>
  </conditionalFormatting>
  <conditionalFormatting sqref="H65">
    <cfRule type="expression" dxfId="97" priority="45">
      <formula>$H$64="YES"</formula>
    </cfRule>
  </conditionalFormatting>
  <conditionalFormatting sqref="H65:H66">
    <cfRule type="expression" dxfId="96" priority="20">
      <formula>$H$64="yes"</formula>
    </cfRule>
  </conditionalFormatting>
  <conditionalFormatting sqref="H66">
    <cfRule type="expression" dxfId="95" priority="35">
      <formula>$H$65="no"</formula>
    </cfRule>
  </conditionalFormatting>
  <conditionalFormatting sqref="H69">
    <cfRule type="expression" dxfId="94" priority="46">
      <formula>$H$68="No"</formula>
    </cfRule>
  </conditionalFormatting>
  <conditionalFormatting sqref="H73">
    <cfRule type="expression" dxfId="93" priority="43">
      <formula>$G$73="NO"</formula>
    </cfRule>
  </conditionalFormatting>
  <conditionalFormatting sqref="H79">
    <cfRule type="expression" dxfId="92" priority="40">
      <formula>$G$79="NO"</formula>
    </cfRule>
  </conditionalFormatting>
  <conditionalFormatting sqref="H80">
    <cfRule type="expression" dxfId="91" priority="39">
      <formula>$G$80="NO"</formula>
    </cfRule>
  </conditionalFormatting>
  <conditionalFormatting sqref="H105:H106">
    <cfRule type="cellIs" dxfId="90" priority="1" operator="greaterThanOrEqual">
      <formula>95</formula>
    </cfRule>
    <cfRule type="cellIs" dxfId="89" priority="2" operator="lessThan">
      <formula>95</formula>
    </cfRule>
  </conditionalFormatting>
  <conditionalFormatting sqref="H120">
    <cfRule type="cellIs" dxfId="88" priority="7" operator="lessThanOrEqual">
      <formula>105</formula>
    </cfRule>
    <cfRule type="cellIs" dxfId="87" priority="34" operator="greaterThan">
      <formula>105</formula>
    </cfRule>
  </conditionalFormatting>
  <conditionalFormatting sqref="H121">
    <cfRule type="cellIs" dxfId="86" priority="33" operator="greaterThan">
      <formula>5</formula>
    </cfRule>
  </conditionalFormatting>
  <conditionalFormatting sqref="H74:I74">
    <cfRule type="expression" dxfId="85" priority="18">
      <formula>$G$74="no"</formula>
    </cfRule>
  </conditionalFormatting>
  <conditionalFormatting sqref="H75:I75">
    <cfRule type="expression" dxfId="84" priority="17">
      <formula>$G$75="no"</formula>
    </cfRule>
  </conditionalFormatting>
  <conditionalFormatting sqref="H76:I76">
    <cfRule type="expression" dxfId="83" priority="16">
      <formula>$G$76="no"</formula>
    </cfRule>
  </conditionalFormatting>
  <conditionalFormatting sqref="H77:I77">
    <cfRule type="expression" dxfId="82" priority="15">
      <formula>$G$77="no"</formula>
    </cfRule>
  </conditionalFormatting>
  <conditionalFormatting sqref="H78:I78">
    <cfRule type="expression" dxfId="81" priority="14">
      <formula>$G$78="no"</formula>
    </cfRule>
  </conditionalFormatting>
  <conditionalFormatting sqref="H81:I81">
    <cfRule type="expression" dxfId="80" priority="11">
      <formula>$G$81="no"</formula>
    </cfRule>
  </conditionalFormatting>
  <conditionalFormatting sqref="I73">
    <cfRule type="expression" dxfId="79" priority="19">
      <formula>$G$73="no"</formula>
    </cfRule>
  </conditionalFormatting>
  <conditionalFormatting sqref="I79">
    <cfRule type="expression" dxfId="78" priority="13">
      <formula>$G$79="no"</formula>
    </cfRule>
  </conditionalFormatting>
  <conditionalFormatting sqref="I80">
    <cfRule type="expression" dxfId="77" priority="12">
      <formula>$G$80="no"</formula>
    </cfRule>
  </conditionalFormatting>
  <conditionalFormatting sqref="J69:K69">
    <cfRule type="expression" dxfId="76" priority="44">
      <formula>$H$68="NO"</formula>
    </cfRule>
  </conditionalFormatting>
  <conditionalFormatting sqref="J101:K101">
    <cfRule type="expression" dxfId="75" priority="38">
      <formula>$H$101="NO"</formula>
    </cfRule>
  </conditionalFormatting>
  <conditionalFormatting sqref="J106:K107">
    <cfRule type="expression" dxfId="74" priority="5">
      <formula>$H$106="n/a"</formula>
    </cfRule>
  </conditionalFormatting>
  <conditionalFormatting sqref="J125:K125">
    <cfRule type="expression" dxfId="73" priority="47">
      <formula>$H$125="n/a"</formula>
    </cfRule>
  </conditionalFormatting>
  <dataValidations count="1">
    <dataValidation type="list" allowBlank="1" showInputMessage="1" showErrorMessage="1" sqref="F10 I99:I101 I86:I90 H124" xr:uid="{00000000-0002-0000-0200-000000000000}">
      <formula1>#REF!</formula1>
    </dataValidation>
  </dataValidations>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Sheet2!$B$2:$B$3</xm:f>
          </x14:formula1>
          <xm:sqref>H91:H93 H64:H65 H67:H68 G73:G82 H98:H101 H86:H89 H122 H125:H126 H37:H38 H130:I131</xm:sqref>
        </x14:dataValidation>
        <x14:dataValidation type="list" allowBlank="1" showInputMessage="1" showErrorMessage="1" xr:uid="{00000000-0002-0000-0200-000002000000}">
          <x14:formula1>
            <xm:f>Sheet2!$B$2:$B$4</xm:f>
          </x14:formula1>
          <xm:sqref>H66 H69 H39 H107 H43:H46 H51:H54 H59:H61</xm:sqref>
        </x14:dataValidation>
        <x14:dataValidation type="list" allowBlank="1" showInputMessage="1" showErrorMessage="1" xr:uid="{00000000-0002-0000-0200-000003000000}">
          <x14:formula1>
            <xm:f>Sheet2!$F$2:$F$3</xm:f>
          </x14:formula1>
          <xm:sqref>F23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148"/>
  <sheetViews>
    <sheetView zoomScaleNormal="100" workbookViewId="0">
      <selection activeCell="D9" sqref="D9"/>
    </sheetView>
  </sheetViews>
  <sheetFormatPr defaultColWidth="8.88671875" defaultRowHeight="15" x14ac:dyDescent="0.2"/>
  <cols>
    <col min="1" max="1" width="26" customWidth="1"/>
    <col min="2" max="2" width="2.88671875" customWidth="1"/>
    <col min="3" max="3" width="9.21875" customWidth="1"/>
    <col min="5" max="5" width="8.77734375" customWidth="1"/>
    <col min="6" max="6" width="12" customWidth="1"/>
    <col min="7" max="7" width="23.21875" customWidth="1"/>
    <col min="8" max="8" width="10.77734375" customWidth="1"/>
    <col min="10" max="10" width="25.33203125" customWidth="1"/>
    <col min="11" max="11" width="20.88671875" customWidth="1"/>
    <col min="12" max="12" width="3.77734375" customWidth="1"/>
  </cols>
  <sheetData>
    <row r="1" spans="1:13" ht="20.25" x14ac:dyDescent="0.3">
      <c r="A1" s="69" t="s">
        <v>136</v>
      </c>
      <c r="D1" s="1"/>
      <c r="E1" s="1"/>
      <c r="F1" s="1"/>
      <c r="G1" s="1"/>
    </row>
    <row r="2" spans="1:13" ht="15.75" x14ac:dyDescent="0.25">
      <c r="A2" s="11" t="s">
        <v>73</v>
      </c>
      <c r="B2" s="11"/>
      <c r="C2" s="11"/>
      <c r="D2" s="1"/>
      <c r="E2" s="1"/>
      <c r="F2" s="1"/>
      <c r="G2" s="1"/>
    </row>
    <row r="3" spans="1:13" x14ac:dyDescent="0.2">
      <c r="A3" s="12" t="s">
        <v>68</v>
      </c>
      <c r="B3" s="12"/>
      <c r="C3" s="12"/>
      <c r="D3" s="12"/>
      <c r="E3" s="12"/>
      <c r="F3" s="12"/>
      <c r="G3" s="12"/>
    </row>
    <row r="4" spans="1:13" x14ac:dyDescent="0.2">
      <c r="A4" t="s">
        <v>60</v>
      </c>
      <c r="M4" s="3"/>
    </row>
    <row r="5" spans="1:13" x14ac:dyDescent="0.2">
      <c r="M5" s="3"/>
    </row>
    <row r="6" spans="1:13" ht="15.75" x14ac:dyDescent="0.25">
      <c r="A6" s="1" t="s">
        <v>134</v>
      </c>
      <c r="M6" s="4" t="s">
        <v>13</v>
      </c>
    </row>
    <row r="7" spans="1:13" ht="15.75" x14ac:dyDescent="0.25">
      <c r="A7" s="17" t="s">
        <v>153</v>
      </c>
      <c r="B7" s="18"/>
      <c r="C7" s="19"/>
      <c r="D7" s="176" t="s">
        <v>391</v>
      </c>
      <c r="E7" s="213"/>
      <c r="F7" s="213"/>
      <c r="G7" s="213"/>
      <c r="H7" s="213"/>
      <c r="I7" s="177"/>
      <c r="M7" s="4"/>
    </row>
    <row r="8" spans="1:13" ht="18" x14ac:dyDescent="0.2">
      <c r="A8" s="17" t="s">
        <v>71</v>
      </c>
      <c r="B8" s="18"/>
      <c r="C8" s="19"/>
      <c r="D8" s="13">
        <v>77.599999999999994</v>
      </c>
      <c r="E8" t="s">
        <v>74</v>
      </c>
      <c r="M8" s="9" t="s">
        <v>69</v>
      </c>
    </row>
    <row r="9" spans="1:13" x14ac:dyDescent="0.2">
      <c r="M9" s="3"/>
    </row>
    <row r="10" spans="1:13" ht="30.75" x14ac:dyDescent="0.25">
      <c r="A10" s="56" t="s">
        <v>89</v>
      </c>
      <c r="C10" s="62" t="s">
        <v>91</v>
      </c>
      <c r="D10" s="4"/>
    </row>
    <row r="11" spans="1:13" ht="16.5" thickBot="1" x14ac:dyDescent="0.3">
      <c r="A11" s="55"/>
      <c r="C11" s="5" t="s">
        <v>20</v>
      </c>
      <c r="J11" s="190" t="s">
        <v>56</v>
      </c>
      <c r="K11" s="190"/>
      <c r="M11" s="133" t="s">
        <v>22</v>
      </c>
    </row>
    <row r="12" spans="1:13" ht="16.5" thickBot="1" x14ac:dyDescent="0.3">
      <c r="A12" s="55"/>
      <c r="C12" s="5"/>
      <c r="D12" s="194" t="s">
        <v>63</v>
      </c>
      <c r="E12" s="195"/>
      <c r="F12" s="196"/>
      <c r="J12" s="84"/>
      <c r="K12" s="84"/>
      <c r="M12" s="133"/>
    </row>
    <row r="13" spans="1:13" ht="45.75" thickBot="1" x14ac:dyDescent="0.25">
      <c r="A13" s="55"/>
      <c r="C13" s="23" t="s">
        <v>41</v>
      </c>
      <c r="D13" s="91" t="s">
        <v>0</v>
      </c>
      <c r="E13" s="92" t="s">
        <v>1</v>
      </c>
      <c r="F13" s="92" t="s">
        <v>2</v>
      </c>
      <c r="J13" s="120" t="s">
        <v>9</v>
      </c>
      <c r="K13" s="120" t="s">
        <v>38</v>
      </c>
      <c r="M13" s="9" t="s">
        <v>181</v>
      </c>
    </row>
    <row r="14" spans="1:13" ht="16.5" thickBot="1" x14ac:dyDescent="0.25">
      <c r="A14" s="55"/>
      <c r="C14" s="93" t="s">
        <v>3</v>
      </c>
      <c r="D14" s="25"/>
      <c r="E14" s="26" t="s">
        <v>4</v>
      </c>
      <c r="F14" s="26" t="s">
        <v>4</v>
      </c>
      <c r="J14" s="27"/>
      <c r="K14" s="27"/>
      <c r="M14" s="9" t="s">
        <v>182</v>
      </c>
    </row>
    <row r="15" spans="1:13" ht="16.5" thickBot="1" x14ac:dyDescent="0.25">
      <c r="A15" s="55" t="s">
        <v>55</v>
      </c>
      <c r="C15" s="93" t="s">
        <v>5</v>
      </c>
      <c r="D15" s="25"/>
      <c r="E15" s="28">
        <f>D14-D15</f>
        <v>0</v>
      </c>
      <c r="F15" s="72">
        <f>IFERROR(E15/D14,0)</f>
        <v>0</v>
      </c>
      <c r="G15" s="6"/>
      <c r="J15" s="27"/>
      <c r="K15" s="27"/>
      <c r="M15" s="9" t="s">
        <v>303</v>
      </c>
    </row>
    <row r="16" spans="1:13" ht="16.5" thickBot="1" x14ac:dyDescent="0.25">
      <c r="A16" s="55" t="s">
        <v>55</v>
      </c>
      <c r="C16" s="93" t="s">
        <v>6</v>
      </c>
      <c r="D16" s="30"/>
      <c r="E16" s="28">
        <f>D15-D16</f>
        <v>0</v>
      </c>
      <c r="F16" s="29">
        <f>IFERROR(E16/D15,0)</f>
        <v>0</v>
      </c>
      <c r="J16" s="27"/>
      <c r="K16" s="27"/>
      <c r="M16" s="9" t="s">
        <v>122</v>
      </c>
    </row>
    <row r="17" spans="1:13" ht="16.5" thickBot="1" x14ac:dyDescent="0.25">
      <c r="A17" s="55" t="s">
        <v>55</v>
      </c>
      <c r="C17" s="93" t="s">
        <v>7</v>
      </c>
      <c r="D17" s="25"/>
      <c r="E17" s="31">
        <f>D16-D17</f>
        <v>0</v>
      </c>
      <c r="F17" s="72">
        <f>IFERROR(E17/D16,0)</f>
        <v>0</v>
      </c>
      <c r="J17" s="27"/>
      <c r="K17" s="27"/>
      <c r="M17" s="9" t="s">
        <v>121</v>
      </c>
    </row>
    <row r="18" spans="1:13" ht="16.5" thickBot="1" x14ac:dyDescent="0.25">
      <c r="A18" s="55" t="s">
        <v>55</v>
      </c>
      <c r="C18" s="93" t="s">
        <v>8</v>
      </c>
      <c r="D18" s="32">
        <f>D17</f>
        <v>0</v>
      </c>
      <c r="E18" s="32">
        <f>D14-D18</f>
        <v>0</v>
      </c>
      <c r="F18" s="73">
        <f>IFERROR(E18/D14,0)</f>
        <v>0</v>
      </c>
      <c r="J18" s="27"/>
      <c r="K18" s="27"/>
      <c r="M18" s="9" t="s">
        <v>123</v>
      </c>
    </row>
    <row r="19" spans="1:13" ht="15.75" thickBot="1" x14ac:dyDescent="0.25">
      <c r="A19" s="55"/>
      <c r="C19" s="95" t="s">
        <v>39</v>
      </c>
      <c r="D19" s="34">
        <f>D14-E19</f>
        <v>0</v>
      </c>
      <c r="E19" s="34">
        <f>D14*F19</f>
        <v>0</v>
      </c>
      <c r="F19" s="35">
        <v>1</v>
      </c>
      <c r="J19" s="27"/>
      <c r="K19" s="27"/>
      <c r="M19" s="9" t="s">
        <v>120</v>
      </c>
    </row>
    <row r="20" spans="1:13" ht="16.5" thickBot="1" x14ac:dyDescent="0.25">
      <c r="A20" s="55"/>
      <c r="C20" s="96" t="s">
        <v>40</v>
      </c>
      <c r="D20" s="31">
        <f>D18-D19</f>
        <v>0</v>
      </c>
      <c r="E20" s="31">
        <f>E19-E18</f>
        <v>0</v>
      </c>
      <c r="F20" s="36">
        <f>F19-F18</f>
        <v>1</v>
      </c>
      <c r="J20" s="15"/>
      <c r="K20" s="15"/>
    </row>
    <row r="21" spans="1:13" ht="32.25" thickBot="1" x14ac:dyDescent="0.25">
      <c r="A21" s="55" t="s">
        <v>88</v>
      </c>
      <c r="C21" s="93" t="s">
        <v>110</v>
      </c>
      <c r="D21" s="136">
        <f>D20*2850</f>
        <v>0</v>
      </c>
      <c r="E21" s="137"/>
      <c r="F21" s="138"/>
      <c r="G21" s="37"/>
      <c r="J21" s="103"/>
      <c r="K21" s="103"/>
      <c r="M21" s="9" t="s">
        <v>97</v>
      </c>
    </row>
    <row r="22" spans="1:13" ht="15.75" thickBot="1" x14ac:dyDescent="0.25">
      <c r="A22" s="55"/>
      <c r="F22" s="15"/>
      <c r="J22" s="15"/>
      <c r="K22" s="15"/>
      <c r="M22" s="9"/>
    </row>
    <row r="23" spans="1:13" ht="16.5" thickBot="1" x14ac:dyDescent="0.3">
      <c r="A23" s="55"/>
      <c r="C23" s="5"/>
      <c r="D23" s="194" t="s">
        <v>66</v>
      </c>
      <c r="E23" s="195"/>
      <c r="F23" s="196"/>
      <c r="J23" s="15"/>
      <c r="K23" s="15"/>
      <c r="M23" s="9"/>
    </row>
    <row r="24" spans="1:13" ht="45.75" thickBot="1" x14ac:dyDescent="0.25">
      <c r="A24" s="55"/>
      <c r="C24" s="23" t="s">
        <v>175</v>
      </c>
      <c r="D24" s="97" t="s">
        <v>0</v>
      </c>
      <c r="E24" s="98" t="s">
        <v>1</v>
      </c>
      <c r="F24" s="98" t="s">
        <v>2</v>
      </c>
      <c r="J24" s="15"/>
      <c r="K24" s="15"/>
      <c r="M24" s="9"/>
    </row>
    <row r="25" spans="1:13" ht="16.5" thickBot="1" x14ac:dyDescent="0.25">
      <c r="A25" s="55"/>
      <c r="C25" s="94" t="s">
        <v>3</v>
      </c>
      <c r="D25" s="248">
        <f>'[1]Part L Outputs'!G111/1000</f>
        <v>0</v>
      </c>
      <c r="E25" s="26" t="s">
        <v>4</v>
      </c>
      <c r="F25" s="26" t="s">
        <v>4</v>
      </c>
      <c r="J25" s="27"/>
      <c r="K25" s="27"/>
      <c r="M25" s="9" t="s">
        <v>277</v>
      </c>
    </row>
    <row r="26" spans="1:13" ht="16.5" thickBot="1" x14ac:dyDescent="0.25">
      <c r="A26" s="55"/>
      <c r="C26" s="94" t="s">
        <v>5</v>
      </c>
      <c r="D26" s="104">
        <v>0.43968399999999996</v>
      </c>
      <c r="E26" s="28">
        <f>D25-D26</f>
        <v>-0.43968399999999996</v>
      </c>
      <c r="F26" s="29">
        <f>IFERROR(E26/D25,0)</f>
        <v>0</v>
      </c>
      <c r="J26" s="27"/>
      <c r="K26" s="27"/>
      <c r="M26" s="9" t="s">
        <v>182</v>
      </c>
    </row>
    <row r="27" spans="1:13" ht="16.5" thickBot="1" x14ac:dyDescent="0.25">
      <c r="A27" s="55" t="s">
        <v>55</v>
      </c>
      <c r="C27" s="94" t="s">
        <v>6</v>
      </c>
      <c r="D27" s="104">
        <v>0.43585399999999996</v>
      </c>
      <c r="E27" s="28">
        <f>D26-D27</f>
        <v>3.8300000000000001E-3</v>
      </c>
      <c r="F27" s="29">
        <f>IFERROR(E27/D26,0)</f>
        <v>8.7108013937282243E-3</v>
      </c>
      <c r="J27" s="27"/>
      <c r="K27" s="27"/>
      <c r="M27" s="9" t="s">
        <v>303</v>
      </c>
    </row>
    <row r="28" spans="1:13" ht="16.5" thickBot="1" x14ac:dyDescent="0.25">
      <c r="A28" s="55" t="s">
        <v>55</v>
      </c>
      <c r="C28" s="94" t="s">
        <v>7</v>
      </c>
      <c r="D28" s="104">
        <v>0.16392400000000001</v>
      </c>
      <c r="E28" s="31">
        <f>D27-D28</f>
        <v>0.27192999999999995</v>
      </c>
      <c r="F28" s="72">
        <f>IFERROR(E28/D27,0)</f>
        <v>0.6239015817223198</v>
      </c>
      <c r="J28" s="27"/>
      <c r="K28" s="27"/>
      <c r="M28" s="9" t="s">
        <v>122</v>
      </c>
    </row>
    <row r="29" spans="1:13" ht="16.5" thickBot="1" x14ac:dyDescent="0.25">
      <c r="A29" s="55" t="s">
        <v>55</v>
      </c>
      <c r="C29" s="94" t="s">
        <v>8</v>
      </c>
      <c r="D29" s="32">
        <f>D28</f>
        <v>0.16392400000000001</v>
      </c>
      <c r="E29" s="32">
        <f>D25-D29</f>
        <v>-0.16392400000000001</v>
      </c>
      <c r="F29" s="73">
        <f>IFERROR(E29/D25,0)</f>
        <v>0</v>
      </c>
      <c r="J29" s="27"/>
      <c r="K29" s="27"/>
      <c r="M29" s="9" t="s">
        <v>121</v>
      </c>
    </row>
    <row r="30" spans="1:13" ht="15.75" thickBot="1" x14ac:dyDescent="0.25">
      <c r="A30" s="55"/>
      <c r="C30" s="99" t="s">
        <v>39</v>
      </c>
      <c r="D30" s="34">
        <f>D25-E30</f>
        <v>0</v>
      </c>
      <c r="E30" s="34">
        <f>D25*F30</f>
        <v>0</v>
      </c>
      <c r="F30" s="35">
        <v>1</v>
      </c>
      <c r="J30" s="27"/>
      <c r="K30" s="27"/>
      <c r="M30" s="9" t="s">
        <v>123</v>
      </c>
    </row>
    <row r="31" spans="1:13" ht="16.5" thickBot="1" x14ac:dyDescent="0.25">
      <c r="A31" s="55"/>
      <c r="C31" s="100" t="s">
        <v>40</v>
      </c>
      <c r="D31" s="31">
        <f>D29-D30</f>
        <v>0.16392400000000001</v>
      </c>
      <c r="E31" s="31">
        <f>E30-E29</f>
        <v>0.16392400000000001</v>
      </c>
      <c r="F31" s="36">
        <f>F30-F29</f>
        <v>1</v>
      </c>
      <c r="J31" s="15"/>
      <c r="K31" s="15"/>
      <c r="M31" s="9" t="s">
        <v>120</v>
      </c>
    </row>
    <row r="32" spans="1:13" ht="32.25" thickBot="1" x14ac:dyDescent="0.25">
      <c r="A32" s="55" t="s">
        <v>88</v>
      </c>
      <c r="C32" s="94" t="s">
        <v>110</v>
      </c>
      <c r="D32" s="136">
        <f>D31*2850</f>
        <v>467.18340000000006</v>
      </c>
      <c r="E32" s="137"/>
      <c r="F32" s="138"/>
      <c r="J32" s="103"/>
      <c r="K32" s="103"/>
    </row>
    <row r="33" spans="1:16" ht="15.75" x14ac:dyDescent="0.2">
      <c r="A33" s="55"/>
      <c r="C33" s="86"/>
      <c r="D33" s="85"/>
      <c r="E33" s="85"/>
      <c r="F33" s="85"/>
      <c r="J33" s="15"/>
      <c r="K33" s="15"/>
      <c r="M33" s="9" t="s">
        <v>97</v>
      </c>
    </row>
    <row r="34" spans="1:16" ht="15.75" x14ac:dyDescent="0.25">
      <c r="A34" s="55"/>
      <c r="C34" s="1" t="s">
        <v>241</v>
      </c>
      <c r="J34" s="15"/>
      <c r="K34" s="15"/>
    </row>
    <row r="35" spans="1:16" x14ac:dyDescent="0.2">
      <c r="A35" s="55" t="s">
        <v>55</v>
      </c>
      <c r="C35" s="244" t="s">
        <v>95</v>
      </c>
      <c r="D35" s="245"/>
      <c r="E35" s="245"/>
      <c r="F35" s="245"/>
      <c r="G35" s="246"/>
      <c r="H35" s="38" t="s">
        <v>17</v>
      </c>
      <c r="J35" s="120" t="s">
        <v>9</v>
      </c>
      <c r="K35" s="120" t="s">
        <v>16</v>
      </c>
    </row>
    <row r="36" spans="1:16" x14ac:dyDescent="0.2">
      <c r="A36" s="55"/>
      <c r="C36" s="17" t="s">
        <v>139</v>
      </c>
      <c r="D36" s="59"/>
      <c r="E36" s="59"/>
      <c r="F36" s="59"/>
      <c r="G36" s="60"/>
      <c r="H36" s="58"/>
      <c r="J36" s="50"/>
      <c r="K36" s="50"/>
      <c r="M36" s="134" t="s">
        <v>278</v>
      </c>
    </row>
    <row r="37" spans="1:16" x14ac:dyDescent="0.2">
      <c r="A37" s="55"/>
      <c r="C37" s="17" t="s">
        <v>140</v>
      </c>
      <c r="D37" s="18"/>
      <c r="E37" s="18"/>
      <c r="F37" s="18"/>
      <c r="G37" s="19"/>
      <c r="H37" s="58"/>
      <c r="J37" s="27"/>
      <c r="K37" s="27"/>
      <c r="M37" s="134" t="s">
        <v>285</v>
      </c>
      <c r="P37" s="8"/>
    </row>
    <row r="38" spans="1:16" x14ac:dyDescent="0.2">
      <c r="A38" s="55"/>
      <c r="C38" s="17" t="s">
        <v>167</v>
      </c>
      <c r="D38" s="18"/>
      <c r="E38" s="18"/>
      <c r="F38" s="18"/>
      <c r="G38" s="19"/>
      <c r="H38" s="13" t="s">
        <v>64</v>
      </c>
      <c r="J38" s="27"/>
      <c r="K38" s="27"/>
      <c r="M38" s="9" t="s">
        <v>163</v>
      </c>
    </row>
    <row r="39" spans="1:16" x14ac:dyDescent="0.2">
      <c r="A39" s="55"/>
      <c r="J39" s="15"/>
      <c r="K39" s="15"/>
    </row>
    <row r="40" spans="1:16" ht="15.75" x14ac:dyDescent="0.25">
      <c r="A40" s="55"/>
      <c r="C40" s="1" t="s">
        <v>274</v>
      </c>
      <c r="J40" s="15"/>
      <c r="K40" s="15"/>
    </row>
    <row r="41" spans="1:16" ht="15" customHeight="1" x14ac:dyDescent="0.2">
      <c r="A41" s="55" t="s">
        <v>55</v>
      </c>
      <c r="C41" s="191" t="s">
        <v>315</v>
      </c>
      <c r="D41" s="192"/>
      <c r="E41" s="192"/>
      <c r="F41" s="192"/>
      <c r="G41" s="193"/>
      <c r="H41" s="38" t="s">
        <v>17</v>
      </c>
      <c r="J41" s="120" t="s">
        <v>9</v>
      </c>
      <c r="K41" s="120" t="s">
        <v>16</v>
      </c>
    </row>
    <row r="42" spans="1:16" ht="15" customHeight="1" x14ac:dyDescent="0.2">
      <c r="A42" s="55"/>
      <c r="C42" s="17" t="s">
        <v>316</v>
      </c>
      <c r="D42" s="59"/>
      <c r="E42" s="59"/>
      <c r="F42" s="59"/>
      <c r="G42" s="60"/>
      <c r="H42" s="49" t="s">
        <v>61</v>
      </c>
      <c r="J42" s="50"/>
      <c r="K42" s="50"/>
      <c r="M42" s="9" t="s">
        <v>325</v>
      </c>
    </row>
    <row r="43" spans="1:16" ht="15" customHeight="1" x14ac:dyDescent="0.2">
      <c r="A43" s="55"/>
      <c r="C43" s="17" t="s">
        <v>322</v>
      </c>
      <c r="D43" s="18"/>
      <c r="E43" s="18"/>
      <c r="F43" s="18"/>
      <c r="G43" s="19"/>
      <c r="H43" s="49" t="s">
        <v>4</v>
      </c>
      <c r="J43" s="27"/>
      <c r="K43" s="27"/>
      <c r="M43" s="9" t="s">
        <v>324</v>
      </c>
    </row>
    <row r="44" spans="1:16" ht="15" customHeight="1" x14ac:dyDescent="0.2">
      <c r="A44" s="55"/>
      <c r="C44" s="17" t="s">
        <v>320</v>
      </c>
      <c r="D44" s="18"/>
      <c r="E44" s="18"/>
      <c r="F44" s="18"/>
      <c r="G44" s="19"/>
      <c r="H44" s="49" t="s">
        <v>61</v>
      </c>
      <c r="J44" s="27"/>
      <c r="K44" s="27"/>
      <c r="M44" s="9" t="s">
        <v>323</v>
      </c>
    </row>
    <row r="45" spans="1:16" ht="15" customHeight="1" x14ac:dyDescent="0.2">
      <c r="A45" s="55"/>
      <c r="C45" s="17" t="s">
        <v>317</v>
      </c>
      <c r="D45" s="18"/>
      <c r="E45" s="18"/>
      <c r="F45" s="18"/>
      <c r="G45" s="19"/>
      <c r="H45" s="49" t="s">
        <v>4</v>
      </c>
      <c r="J45" s="27"/>
      <c r="K45" s="27"/>
      <c r="M45" s="9" t="s">
        <v>318</v>
      </c>
    </row>
    <row r="46" spans="1:16" ht="15" customHeight="1" x14ac:dyDescent="0.2">
      <c r="A46" s="55"/>
      <c r="C46" s="17" t="s">
        <v>328</v>
      </c>
      <c r="D46" s="18"/>
      <c r="E46" s="18"/>
      <c r="F46" s="18"/>
      <c r="G46" s="18"/>
      <c r="H46" s="49" t="s">
        <v>380</v>
      </c>
      <c r="I46" t="s">
        <v>11</v>
      </c>
      <c r="J46" s="27"/>
      <c r="K46" s="27"/>
      <c r="M46" s="9" t="s">
        <v>330</v>
      </c>
    </row>
    <row r="47" spans="1:16" ht="15" customHeight="1" x14ac:dyDescent="0.2">
      <c r="A47" s="55"/>
      <c r="C47" s="17" t="s">
        <v>329</v>
      </c>
      <c r="D47" s="18"/>
      <c r="E47" s="18"/>
      <c r="F47" s="18"/>
      <c r="G47" s="18"/>
      <c r="H47" s="126"/>
      <c r="J47" s="43"/>
      <c r="K47" s="43"/>
      <c r="M47" s="9" t="s">
        <v>327</v>
      </c>
    </row>
    <row r="48" spans="1:16" ht="15" customHeight="1" x14ac:dyDescent="0.2">
      <c r="A48" s="55"/>
      <c r="C48" s="124"/>
      <c r="D48" s="124"/>
      <c r="E48" s="124"/>
      <c r="F48" s="124"/>
      <c r="G48" s="124"/>
      <c r="H48" s="127"/>
      <c r="J48" s="128"/>
      <c r="K48" s="128"/>
      <c r="M48" s="9"/>
    </row>
    <row r="49" spans="1:13" x14ac:dyDescent="0.2">
      <c r="A49" s="55" t="s">
        <v>55</v>
      </c>
      <c r="C49" s="221" t="s">
        <v>314</v>
      </c>
      <c r="D49" s="222"/>
      <c r="E49" s="222"/>
      <c r="F49" s="222"/>
      <c r="G49" s="223"/>
      <c r="H49" s="38" t="s">
        <v>17</v>
      </c>
      <c r="I49" s="39"/>
      <c r="J49" s="120" t="s">
        <v>9</v>
      </c>
      <c r="K49" s="120" t="s">
        <v>16</v>
      </c>
      <c r="L49" s="40"/>
      <c r="M49" s="9" t="s">
        <v>260</v>
      </c>
    </row>
    <row r="50" spans="1:13" x14ac:dyDescent="0.2">
      <c r="A50" s="55"/>
      <c r="C50" s="17" t="s">
        <v>344</v>
      </c>
      <c r="D50" s="59"/>
      <c r="E50" s="59"/>
      <c r="F50" s="59"/>
      <c r="G50" s="60"/>
      <c r="H50" s="49" t="s">
        <v>61</v>
      </c>
      <c r="J50" s="27"/>
      <c r="K50" s="27"/>
      <c r="M50" s="9" t="s">
        <v>349</v>
      </c>
    </row>
    <row r="51" spans="1:13" x14ac:dyDescent="0.2">
      <c r="A51" s="55"/>
      <c r="C51" s="17" t="s">
        <v>345</v>
      </c>
      <c r="D51" s="18"/>
      <c r="E51" s="18"/>
      <c r="F51" s="18"/>
      <c r="G51" s="19"/>
      <c r="H51" s="49" t="s">
        <v>61</v>
      </c>
      <c r="J51" s="27"/>
      <c r="K51" s="27"/>
      <c r="M51" s="9" t="s">
        <v>350</v>
      </c>
    </row>
    <row r="52" spans="1:13" x14ac:dyDescent="0.2">
      <c r="A52" s="55"/>
      <c r="C52" s="17" t="s">
        <v>331</v>
      </c>
      <c r="D52" s="18"/>
      <c r="E52" s="18"/>
      <c r="F52" s="18"/>
      <c r="G52" s="19"/>
      <c r="H52" s="49" t="s">
        <v>4</v>
      </c>
      <c r="J52" s="27"/>
      <c r="K52" s="27"/>
      <c r="M52" s="9" t="s">
        <v>333</v>
      </c>
    </row>
    <row r="53" spans="1:13" x14ac:dyDescent="0.2">
      <c r="A53" s="55"/>
      <c r="C53" s="17" t="s">
        <v>332</v>
      </c>
      <c r="D53" s="18"/>
      <c r="E53" s="18"/>
      <c r="F53" s="18"/>
      <c r="G53" s="19"/>
      <c r="H53" s="49" t="s">
        <v>4</v>
      </c>
      <c r="J53" s="27"/>
      <c r="K53" s="27"/>
      <c r="M53" s="9" t="s">
        <v>334</v>
      </c>
    </row>
    <row r="54" spans="1:13" x14ac:dyDescent="0.2">
      <c r="A54" s="55"/>
      <c r="C54" s="224" t="s">
        <v>357</v>
      </c>
      <c r="D54" s="225"/>
      <c r="E54" s="225"/>
      <c r="F54" s="225"/>
      <c r="G54" s="226"/>
      <c r="H54" s="132">
        <v>3</v>
      </c>
      <c r="I54" s="41" t="s">
        <v>10</v>
      </c>
      <c r="J54" s="27"/>
      <c r="K54" s="27"/>
      <c r="M54" s="9" t="s">
        <v>358</v>
      </c>
    </row>
    <row r="55" spans="1:13" x14ac:dyDescent="0.2">
      <c r="A55" s="55"/>
      <c r="J55" s="15"/>
      <c r="K55" s="15"/>
    </row>
    <row r="56" spans="1:13" x14ac:dyDescent="0.2">
      <c r="A56" s="55" t="s">
        <v>55</v>
      </c>
      <c r="C56" s="191" t="s">
        <v>368</v>
      </c>
      <c r="D56" s="192"/>
      <c r="E56" s="192"/>
      <c r="F56" s="192"/>
      <c r="G56" s="193"/>
      <c r="H56" s="131" t="s">
        <v>17</v>
      </c>
      <c r="J56" s="120" t="s">
        <v>9</v>
      </c>
      <c r="K56" s="120" t="s">
        <v>16</v>
      </c>
    </row>
    <row r="57" spans="1:13" x14ac:dyDescent="0.2">
      <c r="A57" s="55"/>
      <c r="C57" s="164" t="s">
        <v>376</v>
      </c>
      <c r="D57" s="165"/>
      <c r="E57" s="165"/>
      <c r="F57" s="165"/>
      <c r="G57" s="166"/>
      <c r="H57" s="13" t="s">
        <v>61</v>
      </c>
      <c r="J57" s="27"/>
      <c r="K57" s="27"/>
      <c r="M57" s="9" t="s">
        <v>374</v>
      </c>
    </row>
    <row r="58" spans="1:13" x14ac:dyDescent="0.2">
      <c r="A58" s="55"/>
      <c r="C58" s="164" t="s">
        <v>377</v>
      </c>
      <c r="D58" s="165"/>
      <c r="E58" s="165"/>
      <c r="F58" s="165"/>
      <c r="G58" s="166"/>
      <c r="H58" s="49" t="s">
        <v>61</v>
      </c>
      <c r="J58" s="27"/>
      <c r="K58" s="27"/>
      <c r="M58" s="9" t="s">
        <v>375</v>
      </c>
    </row>
    <row r="59" spans="1:13" x14ac:dyDescent="0.2">
      <c r="A59" s="55"/>
      <c r="C59" s="164" t="s">
        <v>371</v>
      </c>
      <c r="D59" s="165"/>
      <c r="E59" s="165"/>
      <c r="F59" s="165"/>
      <c r="G59" s="166"/>
      <c r="H59" s="13" t="s">
        <v>64</v>
      </c>
      <c r="J59" s="27"/>
      <c r="K59" s="27"/>
      <c r="M59" s="9" t="s">
        <v>372</v>
      </c>
    </row>
    <row r="60" spans="1:13" x14ac:dyDescent="0.2">
      <c r="A60" s="55"/>
      <c r="C60" s="130"/>
      <c r="D60" s="130"/>
      <c r="E60" s="130"/>
      <c r="F60" s="130"/>
      <c r="G60" s="130"/>
      <c r="J60" s="15"/>
      <c r="K60" s="15"/>
      <c r="M60" s="9"/>
    </row>
    <row r="61" spans="1:13" ht="15.75" x14ac:dyDescent="0.25">
      <c r="A61" s="55"/>
      <c r="C61" s="1" t="s">
        <v>32</v>
      </c>
      <c r="J61" s="15"/>
      <c r="K61" s="15"/>
    </row>
    <row r="62" spans="1:13" ht="46.9" customHeight="1" x14ac:dyDescent="0.2">
      <c r="A62" s="55" t="s">
        <v>55</v>
      </c>
      <c r="C62" s="230" t="s">
        <v>142</v>
      </c>
      <c r="D62" s="231"/>
      <c r="E62" s="231"/>
      <c r="F62" s="231"/>
      <c r="G62" s="232"/>
      <c r="H62" s="38" t="s">
        <v>17</v>
      </c>
      <c r="J62" s="120" t="s">
        <v>9</v>
      </c>
      <c r="K62" s="120" t="s">
        <v>16</v>
      </c>
      <c r="L62" s="6"/>
      <c r="M62" s="134" t="s">
        <v>262</v>
      </c>
    </row>
    <row r="63" spans="1:13" x14ac:dyDescent="0.2">
      <c r="A63" s="55"/>
      <c r="C63" s="142" t="s">
        <v>44</v>
      </c>
      <c r="D63" s="143"/>
      <c r="E63" s="143"/>
      <c r="F63" s="143"/>
      <c r="G63" s="144"/>
      <c r="H63" s="13" t="s">
        <v>64</v>
      </c>
      <c r="J63" s="27"/>
      <c r="K63" s="27"/>
      <c r="M63" s="9" t="s">
        <v>42</v>
      </c>
    </row>
    <row r="64" spans="1:13" x14ac:dyDescent="0.2">
      <c r="A64" s="55"/>
      <c r="C64" s="142" t="s">
        <v>51</v>
      </c>
      <c r="D64" s="143"/>
      <c r="E64" s="143"/>
      <c r="F64" s="143"/>
      <c r="G64" s="144"/>
      <c r="H64" s="13" t="s">
        <v>64</v>
      </c>
      <c r="J64" s="27"/>
      <c r="K64" s="27"/>
      <c r="M64" s="9" t="s">
        <v>12</v>
      </c>
    </row>
    <row r="65" spans="1:14" x14ac:dyDescent="0.2">
      <c r="A65" s="55"/>
      <c r="C65" s="17" t="s">
        <v>67</v>
      </c>
      <c r="D65" s="18"/>
      <c r="E65" s="18"/>
      <c r="F65" s="18"/>
      <c r="G65" s="19"/>
      <c r="H65" s="13"/>
      <c r="J65" s="27"/>
      <c r="K65" s="27"/>
      <c r="M65" s="9" t="s">
        <v>33</v>
      </c>
    </row>
    <row r="66" spans="1:14" x14ac:dyDescent="0.2">
      <c r="A66" s="55"/>
      <c r="C66" s="142" t="s">
        <v>168</v>
      </c>
      <c r="D66" s="143"/>
      <c r="E66" s="143"/>
      <c r="F66" s="143"/>
      <c r="G66" s="144"/>
      <c r="H66" s="13" t="s">
        <v>64</v>
      </c>
      <c r="J66" s="27"/>
      <c r="K66" s="27"/>
      <c r="M66" s="134" t="s">
        <v>45</v>
      </c>
    </row>
    <row r="67" spans="1:14" x14ac:dyDescent="0.2">
      <c r="A67" s="55"/>
      <c r="C67" s="142" t="s">
        <v>52</v>
      </c>
      <c r="D67" s="143"/>
      <c r="E67" s="143"/>
      <c r="F67" s="143"/>
      <c r="G67" s="144"/>
      <c r="H67" s="13" t="s">
        <v>64</v>
      </c>
      <c r="J67" s="27"/>
      <c r="K67" s="27"/>
      <c r="M67" s="9" t="s">
        <v>279</v>
      </c>
    </row>
    <row r="68" spans="1:14" x14ac:dyDescent="0.2">
      <c r="A68" s="55"/>
      <c r="C68" s="233" t="s">
        <v>53</v>
      </c>
      <c r="D68" s="234"/>
      <c r="E68" s="234"/>
      <c r="F68" s="234"/>
      <c r="G68" s="235"/>
      <c r="H68" s="13"/>
      <c r="J68" s="27"/>
      <c r="K68" s="27"/>
      <c r="M68" s="9" t="s">
        <v>33</v>
      </c>
    </row>
    <row r="69" spans="1:14" x14ac:dyDescent="0.2">
      <c r="A69" s="55"/>
      <c r="J69" s="15"/>
      <c r="K69" s="15"/>
    </row>
    <row r="70" spans="1:14" ht="15.75" x14ac:dyDescent="0.25">
      <c r="A70" s="55"/>
      <c r="C70" s="1" t="s">
        <v>21</v>
      </c>
      <c r="J70" s="15"/>
      <c r="K70" s="15"/>
    </row>
    <row r="71" spans="1:14" ht="64.5" x14ac:dyDescent="0.2">
      <c r="A71" s="55" t="s">
        <v>55</v>
      </c>
      <c r="C71" s="200" t="s">
        <v>34</v>
      </c>
      <c r="D71" s="201"/>
      <c r="E71" s="201"/>
      <c r="F71" s="202"/>
      <c r="G71" s="42" t="s">
        <v>18</v>
      </c>
      <c r="H71" s="42" t="s">
        <v>72</v>
      </c>
      <c r="I71" s="42" t="s">
        <v>75</v>
      </c>
      <c r="J71" s="121" t="s">
        <v>9</v>
      </c>
      <c r="K71" s="121" t="s">
        <v>38</v>
      </c>
      <c r="M71" s="133" t="s">
        <v>263</v>
      </c>
    </row>
    <row r="72" spans="1:14" x14ac:dyDescent="0.2">
      <c r="A72" s="55"/>
      <c r="C72" s="142" t="s">
        <v>50</v>
      </c>
      <c r="D72" s="143"/>
      <c r="E72" s="143"/>
      <c r="F72" s="144"/>
      <c r="G72" s="13" t="s">
        <v>64</v>
      </c>
      <c r="H72" s="13"/>
      <c r="I72" s="13"/>
      <c r="J72" s="27"/>
      <c r="K72" s="27"/>
      <c r="M72" s="9" t="s">
        <v>54</v>
      </c>
      <c r="N72" s="9"/>
    </row>
    <row r="73" spans="1:14" x14ac:dyDescent="0.2">
      <c r="A73" s="55"/>
      <c r="C73" s="142" t="s">
        <v>49</v>
      </c>
      <c r="D73" s="143"/>
      <c r="E73" s="143"/>
      <c r="F73" s="144"/>
      <c r="G73" s="13" t="s">
        <v>64</v>
      </c>
      <c r="H73" s="13"/>
      <c r="I73" s="13"/>
      <c r="J73" s="27"/>
      <c r="K73" s="27"/>
      <c r="M73" s="9" t="s">
        <v>35</v>
      </c>
      <c r="N73" s="9"/>
    </row>
    <row r="74" spans="1:14" x14ac:dyDescent="0.2">
      <c r="A74" s="55"/>
      <c r="C74" s="17" t="s">
        <v>80</v>
      </c>
      <c r="D74" s="18"/>
      <c r="E74" s="18"/>
      <c r="F74" s="19"/>
      <c r="G74" s="13" t="s">
        <v>64</v>
      </c>
      <c r="H74" s="13"/>
      <c r="I74" s="13"/>
      <c r="J74" s="27"/>
      <c r="K74" s="27"/>
      <c r="M74" s="9" t="s">
        <v>107</v>
      </c>
      <c r="N74" s="9"/>
    </row>
    <row r="75" spans="1:14" x14ac:dyDescent="0.2">
      <c r="A75" s="55"/>
      <c r="C75" s="17" t="s">
        <v>81</v>
      </c>
      <c r="D75" s="18"/>
      <c r="E75" s="18"/>
      <c r="F75" s="19"/>
      <c r="G75" s="13" t="s">
        <v>64</v>
      </c>
      <c r="H75" s="13"/>
      <c r="I75" s="13"/>
      <c r="J75" s="27"/>
      <c r="K75" s="27"/>
      <c r="M75" s="9" t="s">
        <v>106</v>
      </c>
      <c r="N75" s="9"/>
    </row>
    <row r="76" spans="1:14" x14ac:dyDescent="0.2">
      <c r="A76" s="55"/>
      <c r="C76" s="142" t="s">
        <v>82</v>
      </c>
      <c r="D76" s="143"/>
      <c r="E76" s="143"/>
      <c r="F76" s="144"/>
      <c r="G76" s="13" t="s">
        <v>61</v>
      </c>
      <c r="H76" s="13" t="s">
        <v>378</v>
      </c>
      <c r="I76" s="13" t="s">
        <v>378</v>
      </c>
      <c r="J76" s="27"/>
      <c r="K76" s="27"/>
      <c r="M76" s="9" t="s">
        <v>46</v>
      </c>
      <c r="N76" s="9"/>
    </row>
    <row r="77" spans="1:14" x14ac:dyDescent="0.2">
      <c r="A77" s="55"/>
      <c r="C77" s="17" t="s">
        <v>83</v>
      </c>
      <c r="D77" s="18"/>
      <c r="E77" s="18"/>
      <c r="F77" s="19"/>
      <c r="G77" s="13" t="s">
        <v>64</v>
      </c>
      <c r="H77" s="13"/>
      <c r="I77" s="13"/>
      <c r="J77" s="27"/>
      <c r="K77" s="27"/>
      <c r="M77" s="9" t="s">
        <v>47</v>
      </c>
      <c r="N77" s="9"/>
    </row>
    <row r="78" spans="1:14" x14ac:dyDescent="0.2">
      <c r="A78" s="55"/>
      <c r="C78" s="142" t="s">
        <v>84</v>
      </c>
      <c r="D78" s="143"/>
      <c r="E78" s="143"/>
      <c r="F78" s="144"/>
      <c r="G78" s="13" t="s">
        <v>64</v>
      </c>
      <c r="H78" s="13"/>
      <c r="I78" s="13"/>
      <c r="J78" s="27"/>
      <c r="K78" s="27"/>
      <c r="M78" s="9" t="s">
        <v>47</v>
      </c>
      <c r="N78" s="9"/>
    </row>
    <row r="79" spans="1:14" x14ac:dyDescent="0.2">
      <c r="A79" s="55"/>
      <c r="C79" s="142" t="s">
        <v>85</v>
      </c>
      <c r="D79" s="143"/>
      <c r="E79" s="143"/>
      <c r="F79" s="144"/>
      <c r="G79" s="13" t="s">
        <v>64</v>
      </c>
      <c r="H79" s="13"/>
      <c r="I79" s="13"/>
      <c r="J79" s="27"/>
      <c r="K79" s="27"/>
      <c r="M79" s="9" t="s">
        <v>36</v>
      </c>
      <c r="N79" s="9"/>
    </row>
    <row r="80" spans="1:14" x14ac:dyDescent="0.2">
      <c r="A80" s="55"/>
      <c r="C80" s="142" t="s">
        <v>86</v>
      </c>
      <c r="D80" s="143"/>
      <c r="E80" s="143"/>
      <c r="F80" s="144"/>
      <c r="G80" s="13" t="s">
        <v>64</v>
      </c>
      <c r="H80" s="13"/>
      <c r="I80" s="13"/>
      <c r="J80" s="27"/>
      <c r="K80" s="27"/>
      <c r="M80" s="9" t="s">
        <v>43</v>
      </c>
      <c r="N80" s="9"/>
    </row>
    <row r="81" spans="1:18" x14ac:dyDescent="0.2">
      <c r="A81" s="55"/>
      <c r="C81" s="142" t="s">
        <v>87</v>
      </c>
      <c r="D81" s="143"/>
      <c r="E81" s="143"/>
      <c r="F81" s="144"/>
      <c r="G81" s="43"/>
      <c r="H81" s="43"/>
      <c r="I81" s="43"/>
      <c r="J81" s="43"/>
      <c r="K81" s="43"/>
      <c r="M81" s="9" t="s">
        <v>37</v>
      </c>
      <c r="N81" s="9"/>
    </row>
    <row r="82" spans="1:18" x14ac:dyDescent="0.2">
      <c r="A82" s="55"/>
      <c r="J82" s="15"/>
      <c r="K82" s="15"/>
    </row>
    <row r="83" spans="1:18" ht="15.75" x14ac:dyDescent="0.25">
      <c r="A83" s="55"/>
      <c r="C83" s="1" t="s">
        <v>244</v>
      </c>
      <c r="J83" s="15"/>
      <c r="K83" s="15"/>
    </row>
    <row r="84" spans="1:18" ht="41.25" customHeight="1" x14ac:dyDescent="0.2">
      <c r="A84" s="55" t="s">
        <v>55</v>
      </c>
      <c r="C84" s="220" t="s">
        <v>78</v>
      </c>
      <c r="D84" s="220"/>
      <c r="E84" s="220"/>
      <c r="F84" s="220"/>
      <c r="G84" s="220"/>
      <c r="H84" s="38" t="s">
        <v>17</v>
      </c>
      <c r="I84" s="39"/>
      <c r="J84" s="120" t="s">
        <v>9</v>
      </c>
      <c r="K84" s="120" t="s">
        <v>16</v>
      </c>
    </row>
    <row r="85" spans="1:18" x14ac:dyDescent="0.2">
      <c r="A85" s="55"/>
      <c r="C85" s="16" t="s">
        <v>26</v>
      </c>
      <c r="D85" s="16"/>
      <c r="E85" s="16"/>
      <c r="F85" s="16"/>
      <c r="G85" s="16"/>
      <c r="H85" s="13" t="s">
        <v>61</v>
      </c>
      <c r="J85" s="27"/>
      <c r="K85" s="27"/>
      <c r="M85" s="9" t="s">
        <v>256</v>
      </c>
    </row>
    <row r="86" spans="1:18" x14ac:dyDescent="0.2">
      <c r="A86" s="55"/>
      <c r="C86" s="142" t="s">
        <v>24</v>
      </c>
      <c r="D86" s="143"/>
      <c r="E86" s="143"/>
      <c r="F86" s="143"/>
      <c r="G86" s="144"/>
      <c r="H86" s="13" t="s">
        <v>64</v>
      </c>
      <c r="J86" s="27"/>
      <c r="K86" s="27"/>
    </row>
    <row r="87" spans="1:18" x14ac:dyDescent="0.2">
      <c r="A87" s="55"/>
      <c r="C87" s="206" t="s">
        <v>25</v>
      </c>
      <c r="D87" s="206"/>
      <c r="E87" s="206"/>
      <c r="F87" s="206"/>
      <c r="G87" s="206"/>
      <c r="H87" s="13" t="s">
        <v>61</v>
      </c>
      <c r="J87" s="27"/>
      <c r="K87" s="27"/>
      <c r="M87" s="9" t="s">
        <v>256</v>
      </c>
      <c r="P87" s="10"/>
      <c r="Q87" s="10"/>
      <c r="R87" s="7"/>
    </row>
    <row r="88" spans="1:18" x14ac:dyDescent="0.2">
      <c r="A88" s="55"/>
      <c r="H88" s="15"/>
      <c r="J88" s="54"/>
      <c r="K88" s="54"/>
      <c r="M88" s="9"/>
      <c r="P88" s="10"/>
      <c r="Q88" s="10"/>
      <c r="R88" s="7"/>
    </row>
    <row r="89" spans="1:18" x14ac:dyDescent="0.2">
      <c r="A89" s="55"/>
      <c r="C89" s="227" t="s">
        <v>79</v>
      </c>
      <c r="D89" s="228"/>
      <c r="E89" s="228"/>
      <c r="F89" s="228"/>
      <c r="G89" s="229"/>
      <c r="H89" s="38" t="s">
        <v>17</v>
      </c>
      <c r="J89" s="120" t="s">
        <v>9</v>
      </c>
      <c r="K89" s="120" t="s">
        <v>16</v>
      </c>
      <c r="M89" s="9" t="s">
        <v>304</v>
      </c>
      <c r="P89" s="10"/>
      <c r="Q89" s="10"/>
      <c r="R89" s="7"/>
    </row>
    <row r="90" spans="1:18" x14ac:dyDescent="0.2">
      <c r="A90" s="55"/>
      <c r="C90" s="16" t="s">
        <v>202</v>
      </c>
      <c r="D90" s="16"/>
      <c r="E90" s="16"/>
      <c r="F90" s="16"/>
      <c r="G90" s="16"/>
      <c r="H90" s="53"/>
      <c r="J90" s="27"/>
      <c r="K90" s="27"/>
      <c r="M90" s="9"/>
    </row>
    <row r="91" spans="1:18" x14ac:dyDescent="0.2">
      <c r="A91" s="55"/>
      <c r="C91" s="16" t="s">
        <v>203</v>
      </c>
      <c r="D91" s="16"/>
      <c r="E91" s="16"/>
      <c r="F91" s="16"/>
      <c r="G91" s="16"/>
      <c r="H91" s="53"/>
      <c r="J91" s="27"/>
      <c r="K91" s="27"/>
    </row>
    <row r="92" spans="1:18" x14ac:dyDescent="0.2">
      <c r="A92" s="55"/>
      <c r="C92" s="16" t="s">
        <v>204</v>
      </c>
      <c r="D92" s="16"/>
      <c r="E92" s="16"/>
      <c r="F92" s="16"/>
      <c r="G92" s="16"/>
      <c r="H92" s="53"/>
      <c r="J92" s="27"/>
      <c r="K92" s="27"/>
    </row>
    <row r="93" spans="1:18" x14ac:dyDescent="0.2">
      <c r="A93" s="55"/>
      <c r="J93" s="15"/>
      <c r="K93" s="15"/>
    </row>
    <row r="94" spans="1:18" ht="20.25" x14ac:dyDescent="0.3">
      <c r="A94" s="55"/>
      <c r="C94" s="61" t="s">
        <v>154</v>
      </c>
      <c r="J94" s="15"/>
      <c r="K94" s="15"/>
    </row>
    <row r="95" spans="1:18" ht="15.75" x14ac:dyDescent="0.25">
      <c r="A95" s="55"/>
      <c r="C95" s="1" t="s">
        <v>92</v>
      </c>
      <c r="J95" s="15"/>
      <c r="K95" s="15"/>
    </row>
    <row r="96" spans="1:18" ht="27.75" customHeight="1" x14ac:dyDescent="0.2">
      <c r="A96" s="55" t="s">
        <v>55</v>
      </c>
      <c r="C96" s="200" t="s">
        <v>275</v>
      </c>
      <c r="D96" s="201"/>
      <c r="E96" s="201"/>
      <c r="F96" s="201"/>
      <c r="G96" s="202"/>
      <c r="H96" s="38" t="s">
        <v>17</v>
      </c>
      <c r="I96" s="39"/>
      <c r="J96" s="120" t="s">
        <v>9</v>
      </c>
      <c r="K96" s="120" t="s">
        <v>16</v>
      </c>
    </row>
    <row r="97" spans="1:15" x14ac:dyDescent="0.2">
      <c r="A97" s="55"/>
      <c r="C97" s="44" t="s">
        <v>363</v>
      </c>
      <c r="D97" s="45"/>
      <c r="E97" s="45"/>
      <c r="F97" s="45"/>
      <c r="G97" s="14"/>
      <c r="H97" s="13" t="s">
        <v>64</v>
      </c>
      <c r="J97" s="27"/>
      <c r="K97" s="27"/>
      <c r="M97" s="9" t="s">
        <v>364</v>
      </c>
    </row>
    <row r="98" spans="1:15" x14ac:dyDescent="0.2">
      <c r="A98" s="55"/>
      <c r="C98" s="44" t="s">
        <v>366</v>
      </c>
      <c r="D98" s="45"/>
      <c r="E98" s="45"/>
      <c r="F98" s="45"/>
      <c r="G98" s="14"/>
      <c r="H98" s="13" t="s">
        <v>61</v>
      </c>
      <c r="J98" s="27"/>
      <c r="K98" s="27"/>
      <c r="M98" s="134" t="s">
        <v>19</v>
      </c>
    </row>
    <row r="99" spans="1:15" x14ac:dyDescent="0.2">
      <c r="A99" s="55"/>
      <c r="C99" s="44" t="s">
        <v>280</v>
      </c>
      <c r="D99" s="45"/>
      <c r="E99" s="45"/>
      <c r="F99" s="45"/>
      <c r="G99" s="14"/>
      <c r="H99" s="13" t="s">
        <v>61</v>
      </c>
      <c r="J99" s="27"/>
      <c r="K99" s="27"/>
      <c r="M99" s="9" t="s">
        <v>143</v>
      </c>
    </row>
    <row r="100" spans="1:15" x14ac:dyDescent="0.2">
      <c r="A100" s="55"/>
      <c r="J100" s="15"/>
      <c r="K100" s="15"/>
    </row>
    <row r="101" spans="1:15" ht="15.75" x14ac:dyDescent="0.25">
      <c r="A101" s="55"/>
      <c r="C101" s="57" t="s">
        <v>293</v>
      </c>
      <c r="J101" s="15"/>
      <c r="K101" s="15"/>
    </row>
    <row r="102" spans="1:15" x14ac:dyDescent="0.2">
      <c r="A102" s="55" t="s">
        <v>55</v>
      </c>
      <c r="C102" s="239" t="s">
        <v>100</v>
      </c>
      <c r="D102" s="239"/>
      <c r="E102" s="239"/>
      <c r="F102" s="239"/>
      <c r="G102" s="239"/>
      <c r="H102" s="38" t="s">
        <v>23</v>
      </c>
      <c r="I102" s="38"/>
      <c r="J102" s="120" t="s">
        <v>9</v>
      </c>
      <c r="K102" s="120" t="s">
        <v>16</v>
      </c>
      <c r="M102" s="9"/>
      <c r="N102" s="6"/>
      <c r="O102" s="6"/>
    </row>
    <row r="103" spans="1:15" x14ac:dyDescent="0.2">
      <c r="A103" s="55"/>
      <c r="C103" s="46" t="s">
        <v>310</v>
      </c>
      <c r="D103" s="16"/>
      <c r="E103" s="16"/>
      <c r="F103" s="16"/>
      <c r="G103" s="16"/>
      <c r="H103" s="47" t="s">
        <v>378</v>
      </c>
      <c r="I103" s="33" t="s">
        <v>11</v>
      </c>
      <c r="J103" s="27"/>
      <c r="K103" s="27"/>
      <c r="M103" s="9" t="s">
        <v>297</v>
      </c>
    </row>
    <row r="104" spans="1:15" x14ac:dyDescent="0.2">
      <c r="A104" s="55"/>
      <c r="C104" s="206" t="s">
        <v>296</v>
      </c>
      <c r="D104" s="206"/>
      <c r="E104" s="206"/>
      <c r="F104" s="206"/>
      <c r="G104" s="206"/>
      <c r="H104" s="47" t="s">
        <v>378</v>
      </c>
      <c r="I104" s="33" t="s">
        <v>11</v>
      </c>
      <c r="J104" s="27"/>
      <c r="K104" s="27"/>
      <c r="M104" s="9" t="s">
        <v>298</v>
      </c>
    </row>
    <row r="105" spans="1:15" x14ac:dyDescent="0.2">
      <c r="A105" s="55"/>
      <c r="C105" s="164" t="s">
        <v>299</v>
      </c>
      <c r="D105" s="165"/>
      <c r="E105" s="165"/>
      <c r="F105" s="165"/>
      <c r="G105" s="166"/>
      <c r="H105" s="13" t="s">
        <v>64</v>
      </c>
      <c r="J105" s="27"/>
      <c r="K105" s="27"/>
      <c r="M105" s="9" t="s">
        <v>300</v>
      </c>
    </row>
    <row r="106" spans="1:15" ht="15" customHeight="1" x14ac:dyDescent="0.2">
      <c r="A106" s="55"/>
      <c r="C106" s="240" t="s">
        <v>312</v>
      </c>
      <c r="D106" s="240"/>
      <c r="E106" s="240"/>
      <c r="F106" s="240"/>
      <c r="G106" s="240"/>
      <c r="H106" s="240"/>
      <c r="I106" s="240"/>
      <c r="J106" s="240"/>
      <c r="K106" s="240"/>
      <c r="M106" s="9" t="s">
        <v>311</v>
      </c>
    </row>
    <row r="107" spans="1:15" x14ac:dyDescent="0.2">
      <c r="A107" s="55"/>
      <c r="C107" s="240"/>
      <c r="D107" s="240"/>
      <c r="E107" s="240"/>
      <c r="F107" s="240"/>
      <c r="G107" s="240"/>
      <c r="H107" s="240"/>
      <c r="I107" s="240"/>
      <c r="J107" s="240"/>
      <c r="K107" s="240"/>
    </row>
    <row r="108" spans="1:15" x14ac:dyDescent="0.2">
      <c r="A108" s="55"/>
      <c r="J108" s="15"/>
      <c r="K108" s="15"/>
    </row>
    <row r="109" spans="1:15" ht="15.75" x14ac:dyDescent="0.25">
      <c r="A109" s="55"/>
      <c r="C109" s="1" t="s">
        <v>98</v>
      </c>
      <c r="J109" s="15"/>
      <c r="K109" s="15"/>
    </row>
    <row r="110" spans="1:15" ht="31.5" customHeight="1" x14ac:dyDescent="0.2">
      <c r="A110" s="55" t="s">
        <v>55</v>
      </c>
      <c r="C110" s="200" t="s">
        <v>239</v>
      </c>
      <c r="D110" s="201"/>
      <c r="E110" s="201"/>
      <c r="F110" s="201"/>
      <c r="G110" s="202"/>
      <c r="H110" s="38" t="s">
        <v>76</v>
      </c>
      <c r="J110" s="120" t="s">
        <v>9</v>
      </c>
      <c r="K110" s="120" t="s">
        <v>16</v>
      </c>
      <c r="M110" s="9" t="s">
        <v>205</v>
      </c>
    </row>
    <row r="111" spans="1:15" x14ac:dyDescent="0.2">
      <c r="A111" s="55"/>
      <c r="C111" s="203" t="s">
        <v>101</v>
      </c>
      <c r="D111" s="204"/>
      <c r="E111" s="204"/>
      <c r="F111" s="204"/>
      <c r="G111" s="48"/>
      <c r="H111" s="49"/>
      <c r="J111" s="50"/>
      <c r="K111" s="50"/>
      <c r="M111" s="9" t="s">
        <v>265</v>
      </c>
    </row>
    <row r="112" spans="1:15" x14ac:dyDescent="0.2">
      <c r="A112" s="55"/>
      <c r="C112" s="142" t="s">
        <v>102</v>
      </c>
      <c r="D112" s="143"/>
      <c r="E112" s="143"/>
      <c r="F112" s="143"/>
      <c r="G112" s="19"/>
      <c r="H112" s="13"/>
      <c r="J112" s="27"/>
      <c r="K112" s="27"/>
      <c r="M112" s="9" t="s">
        <v>265</v>
      </c>
      <c r="N112" s="51"/>
    </row>
    <row r="113" spans="1:14" x14ac:dyDescent="0.2">
      <c r="A113" s="55"/>
      <c r="C113" s="142" t="s">
        <v>103</v>
      </c>
      <c r="D113" s="143"/>
      <c r="E113" s="143"/>
      <c r="F113" s="143"/>
      <c r="G113" s="19"/>
      <c r="H113" s="13"/>
      <c r="J113" s="27"/>
      <c r="K113" s="27"/>
      <c r="M113" s="9" t="s">
        <v>265</v>
      </c>
      <c r="N113" s="51"/>
    </row>
    <row r="114" spans="1:14" x14ac:dyDescent="0.2">
      <c r="A114" s="55"/>
      <c r="C114" s="142" t="s">
        <v>104</v>
      </c>
      <c r="D114" s="143"/>
      <c r="E114" s="143"/>
      <c r="F114" s="143"/>
      <c r="G114" s="19"/>
      <c r="H114" s="13"/>
      <c r="J114" s="27"/>
      <c r="K114" s="27"/>
      <c r="M114" s="9" t="s">
        <v>265</v>
      </c>
      <c r="N114" s="51"/>
    </row>
    <row r="115" spans="1:14" x14ac:dyDescent="0.2">
      <c r="A115" s="55"/>
      <c r="J115" s="15"/>
      <c r="K115" s="15"/>
      <c r="N115" s="51"/>
    </row>
    <row r="116" spans="1:14" ht="15.75" x14ac:dyDescent="0.25">
      <c r="A116" s="55"/>
      <c r="C116" s="1" t="s">
        <v>249</v>
      </c>
      <c r="J116" s="15"/>
      <c r="K116" s="15"/>
      <c r="N116" s="51"/>
    </row>
    <row r="117" spans="1:14" ht="30" customHeight="1" x14ac:dyDescent="0.2">
      <c r="A117" s="55" t="s">
        <v>55</v>
      </c>
      <c r="C117" s="205" t="s">
        <v>105</v>
      </c>
      <c r="D117" s="205"/>
      <c r="E117" s="205"/>
      <c r="F117" s="205"/>
      <c r="G117" s="205"/>
      <c r="H117" s="38" t="s">
        <v>23</v>
      </c>
      <c r="I117" s="38" t="s">
        <v>15</v>
      </c>
      <c r="J117" s="120" t="s">
        <v>9</v>
      </c>
      <c r="K117" s="120" t="s">
        <v>16</v>
      </c>
      <c r="N117" s="51"/>
    </row>
    <row r="118" spans="1:14" ht="18" customHeight="1" x14ac:dyDescent="0.2">
      <c r="A118" s="55"/>
      <c r="C118" s="206" t="s">
        <v>221</v>
      </c>
      <c r="D118" s="206"/>
      <c r="E118" s="206"/>
      <c r="F118" s="206"/>
      <c r="G118" s="206"/>
      <c r="H118" s="13" t="s">
        <v>64</v>
      </c>
      <c r="I118" s="33"/>
      <c r="J118" s="27"/>
      <c r="K118" s="27"/>
      <c r="M118" s="134" t="s">
        <v>48</v>
      </c>
    </row>
    <row r="119" spans="1:14" ht="18" customHeight="1" x14ac:dyDescent="0.2">
      <c r="A119" s="55"/>
      <c r="C119" s="142" t="s">
        <v>222</v>
      </c>
      <c r="D119" s="143"/>
      <c r="E119" s="143"/>
      <c r="F119" s="143"/>
      <c r="G119" s="144"/>
      <c r="H119" s="13">
        <v>0</v>
      </c>
      <c r="I119" s="33" t="s">
        <v>152</v>
      </c>
      <c r="J119" s="27"/>
      <c r="K119" s="27"/>
      <c r="M119" s="134" t="s">
        <v>48</v>
      </c>
    </row>
    <row r="120" spans="1:14" ht="18" customHeight="1" x14ac:dyDescent="0.2">
      <c r="A120" s="55"/>
      <c r="C120" s="206" t="s">
        <v>223</v>
      </c>
      <c r="D120" s="206"/>
      <c r="E120" s="206"/>
      <c r="F120" s="206"/>
      <c r="G120" s="206"/>
      <c r="H120" s="13"/>
      <c r="I120" s="33" t="s">
        <v>152</v>
      </c>
      <c r="J120" s="27"/>
      <c r="K120" s="27"/>
      <c r="M120" s="134" t="s">
        <v>48</v>
      </c>
    </row>
    <row r="121" spans="1:14" ht="18" customHeight="1" x14ac:dyDescent="0.2">
      <c r="A121" s="55"/>
      <c r="C121" s="17" t="s">
        <v>224</v>
      </c>
      <c r="D121" s="18"/>
      <c r="E121" s="18"/>
      <c r="F121" s="18"/>
      <c r="G121" s="19"/>
      <c r="H121" s="13" t="s">
        <v>64</v>
      </c>
      <c r="I121" s="33"/>
      <c r="J121" s="27"/>
      <c r="K121" s="27"/>
    </row>
    <row r="122" spans="1:14" ht="18" customHeight="1" x14ac:dyDescent="0.2">
      <c r="A122" s="55"/>
      <c r="C122" s="17" t="s">
        <v>225</v>
      </c>
      <c r="D122" s="18"/>
      <c r="E122" s="18"/>
      <c r="F122" s="18"/>
      <c r="G122" s="19"/>
      <c r="H122" s="13" t="s">
        <v>61</v>
      </c>
      <c r="I122" s="33"/>
      <c r="J122" s="27"/>
      <c r="K122" s="27"/>
    </row>
    <row r="123" spans="1:14" x14ac:dyDescent="0.2">
      <c r="J123" s="15"/>
      <c r="K123" s="15"/>
    </row>
    <row r="124" spans="1:14" ht="15.75" x14ac:dyDescent="0.25">
      <c r="A124" s="55" t="s">
        <v>55</v>
      </c>
      <c r="C124" s="57" t="s">
        <v>247</v>
      </c>
      <c r="J124" s="15"/>
      <c r="K124" s="15"/>
    </row>
    <row r="125" spans="1:14" ht="28.5" customHeight="1" x14ac:dyDescent="0.2">
      <c r="A125" s="55"/>
      <c r="C125" s="220" t="s">
        <v>276</v>
      </c>
      <c r="D125" s="220"/>
      <c r="E125" s="220"/>
      <c r="F125" s="220"/>
      <c r="G125" s="220"/>
      <c r="H125" s="211" t="s">
        <v>160</v>
      </c>
      <c r="I125" s="212"/>
      <c r="J125" s="120" t="s">
        <v>9</v>
      </c>
      <c r="K125" s="120" t="s">
        <v>16</v>
      </c>
      <c r="M125" s="9"/>
    </row>
    <row r="126" spans="1:14" x14ac:dyDescent="0.2">
      <c r="A126" s="55"/>
      <c r="C126" s="208" t="s">
        <v>227</v>
      </c>
      <c r="D126" s="209"/>
      <c r="E126" s="209"/>
      <c r="F126" s="209"/>
      <c r="G126" s="210"/>
      <c r="H126" s="176"/>
      <c r="I126" s="177"/>
      <c r="J126" s="27"/>
      <c r="K126" s="27"/>
      <c r="M126" s="9" t="s">
        <v>283</v>
      </c>
    </row>
    <row r="127" spans="1:14" x14ac:dyDescent="0.2">
      <c r="A127" s="55"/>
      <c r="C127" s="206" t="s">
        <v>228</v>
      </c>
      <c r="D127" s="206"/>
      <c r="E127" s="206"/>
      <c r="F127" s="206"/>
      <c r="G127" s="206"/>
      <c r="H127" s="82"/>
      <c r="I127" s="80"/>
      <c r="J127" s="27"/>
      <c r="K127" s="27"/>
      <c r="M127" s="9" t="s">
        <v>284</v>
      </c>
    </row>
    <row r="128" spans="1:14" x14ac:dyDescent="0.2">
      <c r="A128" s="55"/>
      <c r="C128" s="142" t="s">
        <v>229</v>
      </c>
      <c r="D128" s="143"/>
      <c r="E128" s="143"/>
      <c r="F128" s="143"/>
      <c r="G128" s="144"/>
      <c r="H128" s="79"/>
      <c r="I128" s="80"/>
      <c r="J128" s="27"/>
      <c r="K128" s="27"/>
      <c r="M128" s="9"/>
    </row>
    <row r="129" spans="1:13" x14ac:dyDescent="0.2">
      <c r="A129" s="55"/>
      <c r="C129" s="17" t="s">
        <v>230</v>
      </c>
      <c r="D129" s="18"/>
      <c r="E129" s="18"/>
      <c r="F129" s="18"/>
      <c r="G129" s="19"/>
      <c r="H129" s="79"/>
      <c r="I129" s="80"/>
      <c r="J129" s="27"/>
      <c r="K129" s="27"/>
      <c r="M129" s="9"/>
    </row>
    <row r="130" spans="1:13" x14ac:dyDescent="0.2">
      <c r="A130" s="55"/>
      <c r="C130" s="17" t="s">
        <v>231</v>
      </c>
      <c r="D130" s="18"/>
      <c r="E130" s="18"/>
      <c r="F130" s="18"/>
      <c r="G130" s="19"/>
      <c r="H130" s="81" t="e">
        <f>H128/H129</f>
        <v>#DIV/0!</v>
      </c>
      <c r="I130" s="80"/>
      <c r="J130" s="27"/>
      <c r="K130" s="27"/>
      <c r="M130" s="9" t="s">
        <v>209</v>
      </c>
    </row>
    <row r="131" spans="1:13" x14ac:dyDescent="0.2">
      <c r="A131" s="55"/>
      <c r="C131" s="142" t="s">
        <v>232</v>
      </c>
      <c r="D131" s="143"/>
      <c r="E131" s="143"/>
      <c r="F131" s="143"/>
      <c r="G131" s="144"/>
      <c r="H131" s="79"/>
      <c r="I131" s="80"/>
      <c r="J131" s="27"/>
      <c r="K131" s="27"/>
      <c r="M131" s="9"/>
    </row>
    <row r="132" spans="1:13" x14ac:dyDescent="0.2">
      <c r="A132" s="55"/>
      <c r="C132" s="17" t="s">
        <v>233</v>
      </c>
      <c r="D132" s="18"/>
      <c r="E132" s="18"/>
      <c r="F132" s="18"/>
      <c r="G132" s="19"/>
      <c r="H132" s="79"/>
      <c r="I132" s="80"/>
      <c r="J132" s="27"/>
      <c r="K132" s="27"/>
      <c r="M132" s="9"/>
    </row>
    <row r="133" spans="1:13" x14ac:dyDescent="0.2">
      <c r="A133" s="55"/>
      <c r="C133" s="17" t="s">
        <v>234</v>
      </c>
      <c r="D133" s="18"/>
      <c r="E133" s="18"/>
      <c r="F133" s="18"/>
      <c r="G133" s="19"/>
      <c r="H133" s="81" t="e">
        <f>H131/H132</f>
        <v>#DIV/0!</v>
      </c>
      <c r="I133" s="80"/>
      <c r="J133" s="27"/>
      <c r="K133" s="27"/>
      <c r="M133" s="9" t="s">
        <v>209</v>
      </c>
    </row>
    <row r="134" spans="1:13" x14ac:dyDescent="0.2">
      <c r="A134" s="55"/>
      <c r="C134" s="17" t="s">
        <v>235</v>
      </c>
      <c r="D134" s="18"/>
      <c r="E134" s="18"/>
      <c r="F134" s="18"/>
      <c r="G134" s="19"/>
      <c r="H134" s="79"/>
      <c r="I134" s="80"/>
      <c r="J134" s="27"/>
      <c r="K134" s="27"/>
      <c r="M134" s="9"/>
    </row>
    <row r="135" spans="1:13" x14ac:dyDescent="0.2">
      <c r="A135" s="55"/>
      <c r="C135" s="17" t="s">
        <v>236</v>
      </c>
      <c r="D135" s="18"/>
      <c r="E135" s="18"/>
      <c r="F135" s="18"/>
      <c r="G135" s="19"/>
      <c r="H135" s="79"/>
      <c r="I135" s="80"/>
      <c r="J135" s="27"/>
      <c r="K135" s="27"/>
      <c r="M135" s="9"/>
    </row>
    <row r="136" spans="1:13" x14ac:dyDescent="0.2">
      <c r="A136" s="55"/>
      <c r="C136" s="142" t="s">
        <v>226</v>
      </c>
      <c r="D136" s="143"/>
      <c r="E136" s="143"/>
      <c r="F136" s="143"/>
      <c r="G136" s="144"/>
      <c r="H136" s="81" t="e">
        <f>H134/H135</f>
        <v>#DIV/0!</v>
      </c>
      <c r="I136" s="80"/>
      <c r="J136" s="27"/>
      <c r="K136" s="27"/>
      <c r="M136" s="9" t="s">
        <v>210</v>
      </c>
    </row>
    <row r="139" spans="1:13" ht="15.75" x14ac:dyDescent="0.25">
      <c r="C139" s="1" t="s">
        <v>290</v>
      </c>
    </row>
    <row r="140" spans="1:13" x14ac:dyDescent="0.2">
      <c r="C140" s="145" t="s">
        <v>390</v>
      </c>
      <c r="D140" s="146"/>
      <c r="E140" s="146"/>
      <c r="F140" s="146"/>
      <c r="G140" s="146"/>
      <c r="H140" s="146"/>
      <c r="I140" s="146"/>
      <c r="J140" s="146"/>
      <c r="K140" s="147"/>
    </row>
    <row r="141" spans="1:13" x14ac:dyDescent="0.2">
      <c r="C141" s="148"/>
      <c r="D141" s="149"/>
      <c r="E141" s="149"/>
      <c r="F141" s="149"/>
      <c r="G141" s="149"/>
      <c r="H141" s="149"/>
      <c r="I141" s="149"/>
      <c r="J141" s="149"/>
      <c r="K141" s="150"/>
    </row>
    <row r="142" spans="1:13" x14ac:dyDescent="0.2">
      <c r="C142" s="148"/>
      <c r="D142" s="149"/>
      <c r="E142" s="149"/>
      <c r="F142" s="149"/>
      <c r="G142" s="149"/>
      <c r="H142" s="149"/>
      <c r="I142" s="149"/>
      <c r="J142" s="149"/>
      <c r="K142" s="150"/>
    </row>
    <row r="143" spans="1:13" x14ac:dyDescent="0.2">
      <c r="C143" s="148"/>
      <c r="D143" s="149"/>
      <c r="E143" s="149"/>
      <c r="F143" s="149"/>
      <c r="G143" s="149"/>
      <c r="H143" s="149"/>
      <c r="I143" s="149"/>
      <c r="J143" s="149"/>
      <c r="K143" s="150"/>
    </row>
    <row r="144" spans="1:13" x14ac:dyDescent="0.2">
      <c r="C144" s="148"/>
      <c r="D144" s="149"/>
      <c r="E144" s="149"/>
      <c r="F144" s="149"/>
      <c r="G144" s="149"/>
      <c r="H144" s="149"/>
      <c r="I144" s="149"/>
      <c r="J144" s="149"/>
      <c r="K144" s="150"/>
    </row>
    <row r="145" spans="3:11" x14ac:dyDescent="0.2">
      <c r="C145" s="148"/>
      <c r="D145" s="149"/>
      <c r="E145" s="149"/>
      <c r="F145" s="149"/>
      <c r="G145" s="149"/>
      <c r="H145" s="149"/>
      <c r="I145" s="149"/>
      <c r="J145" s="149"/>
      <c r="K145" s="150"/>
    </row>
    <row r="146" spans="3:11" x14ac:dyDescent="0.2">
      <c r="C146" s="151"/>
      <c r="D146" s="152"/>
      <c r="E146" s="152"/>
      <c r="F146" s="152"/>
      <c r="G146" s="152"/>
      <c r="H146" s="152"/>
      <c r="I146" s="152"/>
      <c r="J146" s="152"/>
      <c r="K146" s="153"/>
    </row>
    <row r="148" spans="3:11" ht="39.6" customHeight="1" x14ac:dyDescent="0.2"/>
  </sheetData>
  <sheetProtection algorithmName="SHA-512" hashValue="vSEH6m2hXFLLLhBDd5F9B9QjvLLHcnY/Eu2PFnfmVrzkW2W16MHFAzFoQ60RNt+bGmTMxbodN2SHOguH3jMOFQ==" saltValue="GzRSr+tr6/DPCMNtZhvGKg==" spinCount="100000" sheet="1" formatCells="0" formatColumns="0" formatRows="0" insertColumns="0" insertRows="0"/>
  <mergeCells count="55">
    <mergeCell ref="D7:I7"/>
    <mergeCell ref="C110:G110"/>
    <mergeCell ref="C111:F111"/>
    <mergeCell ref="C112:F112"/>
    <mergeCell ref="C105:G105"/>
    <mergeCell ref="C79:F79"/>
    <mergeCell ref="C80:F80"/>
    <mergeCell ref="C81:F81"/>
    <mergeCell ref="C84:G84"/>
    <mergeCell ref="C86:G86"/>
    <mergeCell ref="C87:G87"/>
    <mergeCell ref="C89:G89"/>
    <mergeCell ref="C96:G96"/>
    <mergeCell ref="C102:G102"/>
    <mergeCell ref="C104:G104"/>
    <mergeCell ref="C78:F78"/>
    <mergeCell ref="J11:K11"/>
    <mergeCell ref="D21:F21"/>
    <mergeCell ref="C35:G35"/>
    <mergeCell ref="D12:F12"/>
    <mergeCell ref="D23:F23"/>
    <mergeCell ref="D32:F32"/>
    <mergeCell ref="C54:G54"/>
    <mergeCell ref="C57:G57"/>
    <mergeCell ref="C58:G58"/>
    <mergeCell ref="C59:G59"/>
    <mergeCell ref="C49:G49"/>
    <mergeCell ref="C140:K146"/>
    <mergeCell ref="C125:G125"/>
    <mergeCell ref="H125:I125"/>
    <mergeCell ref="C126:G126"/>
    <mergeCell ref="H126:I126"/>
    <mergeCell ref="C136:G136"/>
    <mergeCell ref="C131:G131"/>
    <mergeCell ref="C113:F113"/>
    <mergeCell ref="C114:F114"/>
    <mergeCell ref="C117:G117"/>
    <mergeCell ref="C118:G118"/>
    <mergeCell ref="C119:G119"/>
    <mergeCell ref="C120:G120"/>
    <mergeCell ref="C41:G41"/>
    <mergeCell ref="C106:K107"/>
    <mergeCell ref="C127:G127"/>
    <mergeCell ref="C128:G128"/>
    <mergeCell ref="C76:F76"/>
    <mergeCell ref="C67:G67"/>
    <mergeCell ref="C68:G68"/>
    <mergeCell ref="C71:F71"/>
    <mergeCell ref="C72:F72"/>
    <mergeCell ref="C73:F73"/>
    <mergeCell ref="C62:G62"/>
    <mergeCell ref="C63:G63"/>
    <mergeCell ref="C64:G64"/>
    <mergeCell ref="C66:G66"/>
    <mergeCell ref="C56:G56"/>
  </mergeCells>
  <conditionalFormatting sqref="F15">
    <cfRule type="cellIs" dxfId="72" priority="44" operator="greaterThanOrEqual">
      <formula>0.15</formula>
    </cfRule>
  </conditionalFormatting>
  <conditionalFormatting sqref="F17">
    <cfRule type="cellIs" dxfId="71" priority="43" operator="greaterThanOrEqual">
      <formula>0.2</formula>
    </cfRule>
  </conditionalFormatting>
  <conditionalFormatting sqref="F18">
    <cfRule type="cellIs" dxfId="70" priority="42" operator="greaterThanOrEqual">
      <formula>0.35</formula>
    </cfRule>
  </conditionalFormatting>
  <conditionalFormatting sqref="F28">
    <cfRule type="cellIs" dxfId="69" priority="11" operator="greaterThanOrEqual">
      <formula>0.2</formula>
    </cfRule>
  </conditionalFormatting>
  <conditionalFormatting sqref="F29">
    <cfRule type="cellIs" dxfId="68" priority="10" operator="greaterThanOrEqual">
      <formula>0.35</formula>
    </cfRule>
  </conditionalFormatting>
  <conditionalFormatting sqref="H54">
    <cfRule type="cellIs" dxfId="67" priority="1" operator="lessThanOrEqual">
      <formula>3</formula>
    </cfRule>
    <cfRule type="cellIs" dxfId="66" priority="2" operator="between">
      <formula>10</formula>
      <formula>4</formula>
    </cfRule>
    <cfRule type="cellIs" dxfId="65" priority="3" operator="greaterThan">
      <formula>10</formula>
    </cfRule>
  </conditionalFormatting>
  <conditionalFormatting sqref="H64">
    <cfRule type="expression" dxfId="64" priority="57">
      <formula>$H$63="YES"</formula>
    </cfRule>
  </conditionalFormatting>
  <conditionalFormatting sqref="H64:H65">
    <cfRule type="expression" dxfId="63" priority="29">
      <formula>$H$63="yes"</formula>
    </cfRule>
  </conditionalFormatting>
  <conditionalFormatting sqref="H65">
    <cfRule type="expression" dxfId="62" priority="47">
      <formula>$H$64="no"</formula>
    </cfRule>
  </conditionalFormatting>
  <conditionalFormatting sqref="H68">
    <cfRule type="expression" dxfId="61" priority="58">
      <formula>$H$67="No"</formula>
    </cfRule>
  </conditionalFormatting>
  <conditionalFormatting sqref="H72">
    <cfRule type="expression" dxfId="60" priority="55">
      <formula>$G$72="NO"</formula>
    </cfRule>
  </conditionalFormatting>
  <conditionalFormatting sqref="H78">
    <cfRule type="expression" dxfId="59" priority="52">
      <formula>$G$78="NO"</formula>
    </cfRule>
  </conditionalFormatting>
  <conditionalFormatting sqref="H79">
    <cfRule type="expression" dxfId="58" priority="51">
      <formula>$G$79="NO"</formula>
    </cfRule>
  </conditionalFormatting>
  <conditionalFormatting sqref="H103:H104">
    <cfRule type="cellIs" dxfId="57" priority="4" operator="greaterThanOrEqual">
      <formula>95</formula>
    </cfRule>
    <cfRule type="cellIs" dxfId="56" priority="5" operator="lessThan">
      <formula>95</formula>
    </cfRule>
  </conditionalFormatting>
  <conditionalFormatting sqref="H127">
    <cfRule type="expression" dxfId="55" priority="34">
      <formula>$H$127&lt;70%</formula>
    </cfRule>
    <cfRule type="expression" dxfId="54" priority="33">
      <formula>$H$127&gt;=70%</formula>
    </cfRule>
  </conditionalFormatting>
  <conditionalFormatting sqref="H130">
    <cfRule type="expression" dxfId="53" priority="32">
      <formula>$H$130&lt;60%</formula>
    </cfRule>
    <cfRule type="expression" dxfId="52" priority="31">
      <formula>$H$130&gt;=60%</formula>
    </cfRule>
  </conditionalFormatting>
  <conditionalFormatting sqref="H133">
    <cfRule type="expression" dxfId="51" priority="36">
      <formula>$H$133&lt;60%</formula>
    </cfRule>
    <cfRule type="expression" dxfId="50" priority="37">
      <formula>$H$133&gt;=60%</formula>
    </cfRule>
  </conditionalFormatting>
  <conditionalFormatting sqref="H136">
    <cfRule type="expression" dxfId="49" priority="35">
      <formula>$H$136&lt;40%</formula>
    </cfRule>
    <cfRule type="expression" dxfId="48" priority="30">
      <formula>$H$136&gt;=40%</formula>
    </cfRule>
  </conditionalFormatting>
  <conditionalFormatting sqref="H73:I73">
    <cfRule type="expression" dxfId="47" priority="26">
      <formula>$G$73="no"</formula>
    </cfRule>
  </conditionalFormatting>
  <conditionalFormatting sqref="H74:I74">
    <cfRule type="expression" dxfId="46" priority="24">
      <formula>$G$74="no"</formula>
    </cfRule>
  </conditionalFormatting>
  <conditionalFormatting sqref="H75:I75">
    <cfRule type="expression" dxfId="45" priority="22">
      <formula>$G$75="no"</formula>
    </cfRule>
  </conditionalFormatting>
  <conditionalFormatting sqref="H76:I76">
    <cfRule type="expression" dxfId="44" priority="20">
      <formula>$G$76="no"</formula>
    </cfRule>
  </conditionalFormatting>
  <conditionalFormatting sqref="H77:I77">
    <cfRule type="expression" dxfId="43" priority="17">
      <formula>$G$77="no"</formula>
    </cfRule>
  </conditionalFormatting>
  <conditionalFormatting sqref="H80:I80">
    <cfRule type="expression" dxfId="42" priority="13">
      <formula>$G$80="no"</formula>
    </cfRule>
  </conditionalFormatting>
  <conditionalFormatting sqref="I72">
    <cfRule type="expression" dxfId="41" priority="28">
      <formula>$G$72="no"</formula>
    </cfRule>
  </conditionalFormatting>
  <conditionalFormatting sqref="I78">
    <cfRule type="expression" dxfId="40" priority="16">
      <formula>$G$78="no"</formula>
    </cfRule>
  </conditionalFormatting>
  <conditionalFormatting sqref="I79">
    <cfRule type="expression" dxfId="39" priority="15">
      <formula>$G$79="no"</formula>
    </cfRule>
  </conditionalFormatting>
  <conditionalFormatting sqref="J68:K68">
    <cfRule type="expression" dxfId="38" priority="56">
      <formula>$H$67="NO"</formula>
    </cfRule>
  </conditionalFormatting>
  <conditionalFormatting sqref="J99:K99">
    <cfRule type="expression" dxfId="37" priority="50">
      <formula>$H$99="NO"</formula>
    </cfRule>
  </conditionalFormatting>
  <conditionalFormatting sqref="J104:K105">
    <cfRule type="expression" dxfId="36" priority="93">
      <formula>#REF!="n/a"</formula>
    </cfRule>
  </conditionalFormatting>
  <conditionalFormatting sqref="J121:K121">
    <cfRule type="expression" dxfId="35" priority="59">
      <formula>$H$121="n/a"</formula>
    </cfRule>
  </conditionalFormatting>
  <conditionalFormatting sqref="J133:K136">
    <cfRule type="expression" dxfId="34" priority="38">
      <formula>#REF!="n/a"</formula>
    </cfRule>
  </conditionalFormatting>
  <dataValidations count="1">
    <dataValidation type="list" allowBlank="1" showInputMessage="1" showErrorMessage="1" sqref="F9 I97:I99 I85:I89 H120" xr:uid="{00000000-0002-0000-0300-000000000000}">
      <formula1>#REF!</formula1>
    </dataValidation>
  </dataValidations>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Sheet2!$B$2:$B$4</xm:f>
          </x14:formula1>
          <xm:sqref>H65 H68 H38 H105 H42:H45 H50:H53 H58:H60</xm:sqref>
        </x14:dataValidation>
        <x14:dataValidation type="list" allowBlank="1" showInputMessage="1" showErrorMessage="1" xr:uid="{00000000-0002-0000-0300-000002000000}">
          <x14:formula1>
            <xm:f>Sheet2!$B$2:$B$3</xm:f>
          </x14:formula1>
          <xm:sqref>H90:H92 H63:H64 H66:H67 G72:G81 H85:H88 H36:H37 H118 H121:H122 H97:H99 H57</xm:sqref>
        </x14:dataValidation>
        <x14:dataValidation type="list" allowBlank="1" showInputMessage="1" showErrorMessage="1" xr:uid="{00000000-0002-0000-0300-000003000000}">
          <x14:formula1>
            <xm:f>Sheet2!$B$8:$B$12</xm:f>
          </x14:formula1>
          <xm:sqref>H126</xm:sqref>
        </x14:dataValidation>
        <x14:dataValidation type="list" allowBlank="1" showInputMessage="1" showErrorMessage="1" xr:uid="{00000000-0002-0000-0300-000004000000}">
          <x14:formula1>
            <xm:f>Sheet2!$F$2:$F$3</xm:f>
          </x14:formula1>
          <xm:sqref>F22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R145"/>
  <sheetViews>
    <sheetView topLeftCell="A39" zoomScaleNormal="100" workbookViewId="0"/>
  </sheetViews>
  <sheetFormatPr defaultColWidth="8.88671875" defaultRowHeight="15" x14ac:dyDescent="0.2"/>
  <cols>
    <col min="1" max="1" width="26" customWidth="1"/>
    <col min="2" max="2" width="2.88671875" customWidth="1"/>
    <col min="3" max="3" width="9.21875" customWidth="1"/>
    <col min="5" max="5" width="8.77734375" customWidth="1"/>
    <col min="6" max="6" width="12" customWidth="1"/>
    <col min="7" max="7" width="25.109375" customWidth="1"/>
    <col min="9" max="9" width="8.77734375"/>
    <col min="10" max="10" width="25.33203125" customWidth="1"/>
    <col min="11" max="11" width="20.88671875" customWidth="1"/>
    <col min="12" max="12" width="3.77734375" customWidth="1"/>
  </cols>
  <sheetData>
    <row r="1" spans="1:13" ht="20.25" x14ac:dyDescent="0.3">
      <c r="A1" s="69" t="s">
        <v>137</v>
      </c>
      <c r="D1" s="1"/>
      <c r="E1" s="1"/>
      <c r="F1" s="1"/>
      <c r="G1" s="1"/>
    </row>
    <row r="2" spans="1:13" ht="15.75" x14ac:dyDescent="0.25">
      <c r="A2" s="11" t="s">
        <v>73</v>
      </c>
      <c r="B2" s="11"/>
      <c r="C2" s="11"/>
      <c r="D2" s="1"/>
      <c r="E2" s="1"/>
      <c r="F2" s="1"/>
      <c r="G2" s="1"/>
    </row>
    <row r="3" spans="1:13" x14ac:dyDescent="0.2">
      <c r="A3" s="12" t="s">
        <v>68</v>
      </c>
      <c r="B3" s="12"/>
      <c r="C3" s="12"/>
      <c r="D3" s="12"/>
      <c r="E3" s="12"/>
      <c r="F3" s="12"/>
      <c r="G3" s="12"/>
    </row>
    <row r="4" spans="1:13" x14ac:dyDescent="0.2">
      <c r="A4" t="s">
        <v>60</v>
      </c>
      <c r="M4" s="3"/>
    </row>
    <row r="5" spans="1:13" x14ac:dyDescent="0.2">
      <c r="M5" s="3"/>
    </row>
    <row r="6" spans="1:13" ht="15.75" x14ac:dyDescent="0.25">
      <c r="A6" s="1" t="s">
        <v>138</v>
      </c>
      <c r="M6" s="4" t="s">
        <v>13</v>
      </c>
    </row>
    <row r="7" spans="1:13" ht="15.75" x14ac:dyDescent="0.25">
      <c r="A7" s="17" t="s">
        <v>153</v>
      </c>
      <c r="B7" s="18"/>
      <c r="C7" s="19"/>
      <c r="D7" s="176"/>
      <c r="E7" s="213"/>
      <c r="F7" s="213"/>
      <c r="G7" s="213"/>
      <c r="H7" s="213"/>
      <c r="I7" s="177"/>
      <c r="M7" s="4"/>
    </row>
    <row r="8" spans="1:13" ht="18" x14ac:dyDescent="0.2">
      <c r="A8" s="17" t="s">
        <v>71</v>
      </c>
      <c r="B8" s="18"/>
      <c r="C8" s="19"/>
      <c r="D8" s="13"/>
      <c r="E8" t="s">
        <v>74</v>
      </c>
      <c r="M8" s="9" t="s">
        <v>69</v>
      </c>
    </row>
    <row r="9" spans="1:13" x14ac:dyDescent="0.2">
      <c r="M9" s="3"/>
    </row>
    <row r="10" spans="1:13" ht="30.75" x14ac:dyDescent="0.25">
      <c r="A10" s="56" t="s">
        <v>89</v>
      </c>
      <c r="C10" s="62" t="s">
        <v>91</v>
      </c>
      <c r="D10" s="4"/>
    </row>
    <row r="11" spans="1:13" ht="16.5" thickBot="1" x14ac:dyDescent="0.3">
      <c r="A11" s="55"/>
      <c r="C11" s="5" t="s">
        <v>20</v>
      </c>
      <c r="J11" s="247" t="s">
        <v>56</v>
      </c>
      <c r="K11" s="247"/>
      <c r="M11" s="133"/>
    </row>
    <row r="12" spans="1:13" ht="16.5" thickBot="1" x14ac:dyDescent="0.3">
      <c r="A12" s="55"/>
      <c r="C12" s="5"/>
      <c r="D12" s="194" t="s">
        <v>63</v>
      </c>
      <c r="E12" s="195"/>
      <c r="F12" s="196"/>
      <c r="J12" s="122"/>
      <c r="K12" s="122"/>
      <c r="M12" s="133"/>
    </row>
    <row r="13" spans="1:13" ht="45.75" thickBot="1" x14ac:dyDescent="0.25">
      <c r="A13" s="55"/>
      <c r="C13" s="23" t="s">
        <v>41</v>
      </c>
      <c r="D13" s="91" t="s">
        <v>0</v>
      </c>
      <c r="E13" s="92" t="s">
        <v>1</v>
      </c>
      <c r="F13" s="92" t="s">
        <v>2</v>
      </c>
      <c r="J13" s="120" t="s">
        <v>9</v>
      </c>
      <c r="K13" s="120" t="s">
        <v>38</v>
      </c>
      <c r="M13" s="9" t="s">
        <v>212</v>
      </c>
    </row>
    <row r="14" spans="1:13" ht="16.5" thickBot="1" x14ac:dyDescent="0.25">
      <c r="A14" s="55"/>
      <c r="C14" s="93" t="s">
        <v>3</v>
      </c>
      <c r="D14" s="25"/>
      <c r="E14" s="26" t="s">
        <v>4</v>
      </c>
      <c r="F14" s="26" t="s">
        <v>4</v>
      </c>
      <c r="J14" s="27"/>
      <c r="K14" s="27"/>
      <c r="M14" s="9" t="s">
        <v>182</v>
      </c>
    </row>
    <row r="15" spans="1:13" ht="16.5" thickBot="1" x14ac:dyDescent="0.25">
      <c r="A15" s="55" t="s">
        <v>55</v>
      </c>
      <c r="C15" s="93" t="s">
        <v>5</v>
      </c>
      <c r="D15" s="25"/>
      <c r="E15" s="28">
        <f>D14-D15</f>
        <v>0</v>
      </c>
      <c r="F15" s="72">
        <f>IFERROR(E15/D14,0)</f>
        <v>0</v>
      </c>
      <c r="G15" s="6"/>
      <c r="J15" s="27"/>
      <c r="K15" s="27"/>
      <c r="M15" s="9" t="s">
        <v>301</v>
      </c>
    </row>
    <row r="16" spans="1:13" ht="16.5" thickBot="1" x14ac:dyDescent="0.25">
      <c r="A16" s="55" t="s">
        <v>55</v>
      </c>
      <c r="C16" s="93" t="s">
        <v>6</v>
      </c>
      <c r="D16" s="30"/>
      <c r="E16" s="28">
        <f>D15-D16</f>
        <v>0</v>
      </c>
      <c r="F16" s="29">
        <f>IFERROR(E16/D15,0)</f>
        <v>0</v>
      </c>
      <c r="J16" s="27"/>
      <c r="K16" s="27"/>
      <c r="M16" s="9" t="s">
        <v>77</v>
      </c>
    </row>
    <row r="17" spans="1:13" ht="16.5" thickBot="1" x14ac:dyDescent="0.25">
      <c r="A17" s="55" t="s">
        <v>55</v>
      </c>
      <c r="C17" s="93" t="s">
        <v>7</v>
      </c>
      <c r="D17" s="25"/>
      <c r="E17" s="31">
        <f>D16-D17</f>
        <v>0</v>
      </c>
      <c r="F17" s="72">
        <f>IFERROR(E17/D16,0)</f>
        <v>0</v>
      </c>
      <c r="J17" s="27"/>
      <c r="K17" s="27"/>
      <c r="M17" s="9" t="s">
        <v>121</v>
      </c>
    </row>
    <row r="18" spans="1:13" ht="16.5" thickBot="1" x14ac:dyDescent="0.25">
      <c r="A18" s="55" t="s">
        <v>55</v>
      </c>
      <c r="C18" s="93" t="s">
        <v>8</v>
      </c>
      <c r="D18" s="32">
        <f>D17</f>
        <v>0</v>
      </c>
      <c r="E18" s="32">
        <f>D14-D18</f>
        <v>0</v>
      </c>
      <c r="F18" s="73">
        <f>IFERROR(E18/D14,0)</f>
        <v>0</v>
      </c>
      <c r="J18" s="27"/>
      <c r="K18" s="27"/>
      <c r="M18" s="9" t="s">
        <v>126</v>
      </c>
    </row>
    <row r="19" spans="1:13" ht="15.75" thickBot="1" x14ac:dyDescent="0.25">
      <c r="A19" s="55"/>
      <c r="C19" s="74" t="s">
        <v>39</v>
      </c>
      <c r="D19" s="75" t="s">
        <v>4</v>
      </c>
      <c r="E19" s="75" t="s">
        <v>4</v>
      </c>
      <c r="F19" s="75" t="s">
        <v>4</v>
      </c>
      <c r="J19" s="15"/>
      <c r="K19" s="15"/>
    </row>
    <row r="20" spans="1:13" ht="16.5" thickBot="1" x14ac:dyDescent="0.25">
      <c r="A20" s="55"/>
      <c r="C20" s="76" t="s">
        <v>40</v>
      </c>
      <c r="D20" s="75" t="s">
        <v>4</v>
      </c>
      <c r="E20" s="75" t="s">
        <v>4</v>
      </c>
      <c r="F20" s="75" t="s">
        <v>4</v>
      </c>
      <c r="J20" s="15"/>
      <c r="K20" s="15"/>
    </row>
    <row r="21" spans="1:13" ht="32.25" thickBot="1" x14ac:dyDescent="0.25">
      <c r="A21" s="55" t="s">
        <v>88</v>
      </c>
      <c r="C21" s="78" t="s">
        <v>110</v>
      </c>
      <c r="D21" s="241" t="s">
        <v>127</v>
      </c>
      <c r="E21" s="242"/>
      <c r="F21" s="243"/>
      <c r="G21" s="37"/>
      <c r="J21" s="15"/>
      <c r="K21" s="15"/>
      <c r="M21" s="9" t="s">
        <v>128</v>
      </c>
    </row>
    <row r="22" spans="1:13" ht="16.5" thickBot="1" x14ac:dyDescent="0.25">
      <c r="A22" s="55"/>
      <c r="C22" s="86"/>
      <c r="D22" s="85"/>
      <c r="E22" s="85"/>
      <c r="F22" s="85"/>
      <c r="G22" s="37"/>
      <c r="J22" s="15"/>
      <c r="K22" s="15"/>
    </row>
    <row r="23" spans="1:13" ht="16.5" thickBot="1" x14ac:dyDescent="0.3">
      <c r="A23" s="55"/>
      <c r="C23" s="5"/>
      <c r="D23" s="194" t="s">
        <v>66</v>
      </c>
      <c r="E23" s="195"/>
      <c r="F23" s="196"/>
      <c r="G23" s="37"/>
      <c r="J23" s="15"/>
      <c r="K23" s="15"/>
    </row>
    <row r="24" spans="1:13" ht="45.75" thickBot="1" x14ac:dyDescent="0.25">
      <c r="A24" s="55"/>
      <c r="C24" s="23" t="s">
        <v>175</v>
      </c>
      <c r="D24" s="97" t="s">
        <v>0</v>
      </c>
      <c r="E24" s="98" t="s">
        <v>1</v>
      </c>
      <c r="F24" s="98" t="s">
        <v>2</v>
      </c>
      <c r="G24" s="37"/>
      <c r="J24" s="15"/>
      <c r="K24" s="15"/>
      <c r="M24" s="9" t="s">
        <v>211</v>
      </c>
    </row>
    <row r="25" spans="1:13" ht="16.5" thickBot="1" x14ac:dyDescent="0.25">
      <c r="A25" s="55"/>
      <c r="C25" s="94" t="s">
        <v>3</v>
      </c>
      <c r="D25" s="104"/>
      <c r="E25" s="26" t="s">
        <v>4</v>
      </c>
      <c r="F25" s="26" t="s">
        <v>4</v>
      </c>
      <c r="G25" s="37"/>
      <c r="J25" s="27"/>
      <c r="K25" s="27"/>
      <c r="M25" s="9" t="s">
        <v>182</v>
      </c>
    </row>
    <row r="26" spans="1:13" ht="16.5" thickBot="1" x14ac:dyDescent="0.25">
      <c r="A26" s="55"/>
      <c r="C26" s="94" t="s">
        <v>5</v>
      </c>
      <c r="D26" s="104"/>
      <c r="E26" s="28">
        <f>D25-D26</f>
        <v>0</v>
      </c>
      <c r="F26" s="72">
        <f>IFERROR(E26/D25,0)</f>
        <v>0</v>
      </c>
      <c r="G26" s="37"/>
      <c r="J26" s="27"/>
      <c r="K26" s="27"/>
      <c r="M26" s="9" t="s">
        <v>301</v>
      </c>
    </row>
    <row r="27" spans="1:13" ht="16.5" thickBot="1" x14ac:dyDescent="0.25">
      <c r="A27" s="55"/>
      <c r="C27" s="94" t="s">
        <v>6</v>
      </c>
      <c r="D27" s="105"/>
      <c r="E27" s="28">
        <f>D26-D27</f>
        <v>0</v>
      </c>
      <c r="F27" s="29">
        <f>IFERROR(E27/D26,0)</f>
        <v>0</v>
      </c>
      <c r="G27" s="37"/>
      <c r="J27" s="27"/>
      <c r="K27" s="27"/>
      <c r="M27" s="9" t="s">
        <v>77</v>
      </c>
    </row>
    <row r="28" spans="1:13" ht="16.5" thickBot="1" x14ac:dyDescent="0.25">
      <c r="A28" s="55"/>
      <c r="C28" s="94" t="s">
        <v>7</v>
      </c>
      <c r="D28" s="104"/>
      <c r="E28" s="31">
        <f>D27-D28</f>
        <v>0</v>
      </c>
      <c r="F28" s="72">
        <f>IFERROR(E28/D27,0)</f>
        <v>0</v>
      </c>
      <c r="G28" s="37"/>
      <c r="J28" s="27"/>
      <c r="K28" s="27"/>
      <c r="M28" s="9" t="s">
        <v>121</v>
      </c>
    </row>
    <row r="29" spans="1:13" ht="16.5" thickBot="1" x14ac:dyDescent="0.25">
      <c r="A29" s="55"/>
      <c r="C29" s="94" t="s">
        <v>8</v>
      </c>
      <c r="D29" s="32">
        <f>D28</f>
        <v>0</v>
      </c>
      <c r="E29" s="32">
        <f>D25-D29</f>
        <v>0</v>
      </c>
      <c r="F29" s="73">
        <f>IFERROR(E29/D25,0)</f>
        <v>0</v>
      </c>
      <c r="G29" s="37"/>
      <c r="J29" s="27"/>
      <c r="K29" s="27"/>
    </row>
    <row r="30" spans="1:13" ht="15.75" thickBot="1" x14ac:dyDescent="0.25">
      <c r="A30" s="55"/>
      <c r="C30" s="74" t="s">
        <v>39</v>
      </c>
      <c r="D30" s="75" t="s">
        <v>4</v>
      </c>
      <c r="E30" s="75" t="s">
        <v>4</v>
      </c>
      <c r="F30" s="75" t="s">
        <v>4</v>
      </c>
      <c r="G30" s="37"/>
      <c r="J30" s="15"/>
      <c r="K30" s="15"/>
    </row>
    <row r="31" spans="1:13" ht="16.5" thickBot="1" x14ac:dyDescent="0.25">
      <c r="A31" s="55"/>
      <c r="C31" s="76" t="s">
        <v>40</v>
      </c>
      <c r="D31" s="75" t="s">
        <v>4</v>
      </c>
      <c r="E31" s="75" t="s">
        <v>4</v>
      </c>
      <c r="F31" s="75" t="s">
        <v>4</v>
      </c>
      <c r="G31" s="37"/>
      <c r="J31" s="15"/>
      <c r="K31" s="15"/>
    </row>
    <row r="32" spans="1:13" ht="32.25" thickBot="1" x14ac:dyDescent="0.25">
      <c r="A32" s="55"/>
      <c r="C32" s="89" t="s">
        <v>110</v>
      </c>
      <c r="D32" s="241" t="s">
        <v>127</v>
      </c>
      <c r="E32" s="242"/>
      <c r="F32" s="243"/>
      <c r="J32" s="15"/>
      <c r="K32" s="15"/>
    </row>
    <row r="33" spans="1:16" ht="15.75" x14ac:dyDescent="0.2">
      <c r="A33" s="55"/>
      <c r="C33" s="86"/>
      <c r="D33" s="85"/>
      <c r="E33" s="85"/>
      <c r="F33" s="85"/>
      <c r="J33" s="15"/>
      <c r="K33" s="15"/>
    </row>
    <row r="34" spans="1:16" ht="15.75" x14ac:dyDescent="0.25">
      <c r="A34" s="55"/>
      <c r="C34" s="1" t="s">
        <v>241</v>
      </c>
      <c r="J34" s="15"/>
      <c r="K34" s="15"/>
    </row>
    <row r="35" spans="1:16" x14ac:dyDescent="0.2">
      <c r="A35" s="55" t="s">
        <v>55</v>
      </c>
      <c r="C35" s="191" t="s">
        <v>242</v>
      </c>
      <c r="D35" s="192"/>
      <c r="E35" s="192"/>
      <c r="F35" s="192"/>
      <c r="G35" s="193"/>
      <c r="H35" s="38" t="s">
        <v>17</v>
      </c>
      <c r="J35" s="120" t="s">
        <v>9</v>
      </c>
      <c r="K35" s="120" t="s">
        <v>16</v>
      </c>
    </row>
    <row r="36" spans="1:16" x14ac:dyDescent="0.2">
      <c r="A36" s="55"/>
      <c r="C36" s="17" t="s">
        <v>139</v>
      </c>
      <c r="D36" s="59"/>
      <c r="E36" s="59"/>
      <c r="F36" s="59"/>
      <c r="G36" s="60"/>
      <c r="H36" s="58"/>
      <c r="J36" s="50"/>
      <c r="K36" s="50"/>
      <c r="M36" s="134" t="s">
        <v>278</v>
      </c>
    </row>
    <row r="37" spans="1:16" x14ac:dyDescent="0.2">
      <c r="A37" s="55"/>
      <c r="C37" s="17" t="s">
        <v>141</v>
      </c>
      <c r="D37" s="18"/>
      <c r="E37" s="18"/>
      <c r="F37" s="18"/>
      <c r="G37" s="19"/>
      <c r="H37" s="58"/>
      <c r="J37" s="27"/>
      <c r="K37" s="27"/>
      <c r="M37" s="134" t="s">
        <v>285</v>
      </c>
      <c r="P37" s="8"/>
    </row>
    <row r="38" spans="1:16" x14ac:dyDescent="0.2">
      <c r="A38" s="55"/>
      <c r="C38" s="17" t="s">
        <v>167</v>
      </c>
      <c r="D38" s="18"/>
      <c r="E38" s="18"/>
      <c r="F38" s="18"/>
      <c r="G38" s="19"/>
      <c r="H38" s="13"/>
      <c r="J38" s="27"/>
      <c r="K38" s="27"/>
      <c r="M38" s="9" t="s">
        <v>163</v>
      </c>
    </row>
    <row r="39" spans="1:16" x14ac:dyDescent="0.2">
      <c r="A39" s="55"/>
      <c r="J39" s="15"/>
      <c r="K39" s="15"/>
    </row>
    <row r="40" spans="1:16" ht="15.75" x14ac:dyDescent="0.25">
      <c r="A40" s="55"/>
      <c r="C40" s="1" t="s">
        <v>240</v>
      </c>
      <c r="J40" s="15"/>
      <c r="K40" s="15"/>
    </row>
    <row r="41" spans="1:16" ht="15" customHeight="1" x14ac:dyDescent="0.2">
      <c r="A41" s="55" t="s">
        <v>55</v>
      </c>
      <c r="C41" s="191" t="s">
        <v>315</v>
      </c>
      <c r="D41" s="192"/>
      <c r="E41" s="192"/>
      <c r="F41" s="192"/>
      <c r="G41" s="193"/>
      <c r="H41" s="38" t="s">
        <v>17</v>
      </c>
      <c r="J41" s="120" t="s">
        <v>9</v>
      </c>
      <c r="K41" s="120" t="s">
        <v>16</v>
      </c>
    </row>
    <row r="42" spans="1:16" ht="15" customHeight="1" x14ac:dyDescent="0.2">
      <c r="A42" s="55"/>
      <c r="C42" s="129" t="s">
        <v>316</v>
      </c>
      <c r="D42" s="59"/>
      <c r="E42" s="59"/>
      <c r="F42" s="59"/>
      <c r="G42" s="60"/>
      <c r="H42" s="49"/>
      <c r="J42" s="50"/>
      <c r="K42" s="50"/>
      <c r="M42" s="9" t="s">
        <v>325</v>
      </c>
    </row>
    <row r="43" spans="1:16" ht="15" customHeight="1" x14ac:dyDescent="0.2">
      <c r="A43" s="55"/>
      <c r="C43" s="17" t="s">
        <v>322</v>
      </c>
      <c r="D43" s="18"/>
      <c r="E43" s="18"/>
      <c r="F43" s="18"/>
      <c r="G43" s="19"/>
      <c r="H43" s="49"/>
      <c r="J43" s="27"/>
      <c r="K43" s="27"/>
      <c r="M43" s="9" t="s">
        <v>324</v>
      </c>
    </row>
    <row r="44" spans="1:16" ht="15" customHeight="1" x14ac:dyDescent="0.2">
      <c r="A44" s="55"/>
      <c r="C44" s="17" t="s">
        <v>320</v>
      </c>
      <c r="D44" s="18"/>
      <c r="E44" s="18"/>
      <c r="F44" s="18"/>
      <c r="G44" s="19"/>
      <c r="H44" s="49"/>
      <c r="J44" s="27"/>
      <c r="K44" s="27"/>
      <c r="M44" s="9" t="s">
        <v>323</v>
      </c>
    </row>
    <row r="45" spans="1:16" ht="15" customHeight="1" x14ac:dyDescent="0.2">
      <c r="A45" s="55"/>
      <c r="C45" s="17" t="s">
        <v>317</v>
      </c>
      <c r="D45" s="18"/>
      <c r="E45" s="18"/>
      <c r="F45" s="18"/>
      <c r="G45" s="19"/>
      <c r="H45" s="49"/>
      <c r="J45" s="27"/>
      <c r="K45" s="27"/>
      <c r="M45" s="9" t="s">
        <v>318</v>
      </c>
    </row>
    <row r="46" spans="1:16" ht="15" customHeight="1" x14ac:dyDescent="0.2">
      <c r="A46" s="55"/>
      <c r="C46" s="17" t="s">
        <v>328</v>
      </c>
      <c r="D46" s="18"/>
      <c r="E46" s="18"/>
      <c r="F46" s="18"/>
      <c r="G46" s="18"/>
      <c r="H46" s="49"/>
      <c r="I46" t="s">
        <v>11</v>
      </c>
      <c r="J46" s="27"/>
      <c r="K46" s="27"/>
      <c r="M46" s="9" t="s">
        <v>330</v>
      </c>
    </row>
    <row r="47" spans="1:16" ht="15" customHeight="1" x14ac:dyDescent="0.2">
      <c r="A47" s="55"/>
      <c r="C47" s="17" t="s">
        <v>321</v>
      </c>
      <c r="D47" s="18"/>
      <c r="E47" s="18"/>
      <c r="F47" s="18"/>
      <c r="G47" s="18"/>
      <c r="H47" s="126"/>
      <c r="J47" s="43"/>
      <c r="K47" s="43"/>
      <c r="M47" s="9" t="s">
        <v>327</v>
      </c>
    </row>
    <row r="48" spans="1:16" ht="15.75" x14ac:dyDescent="0.25">
      <c r="A48" s="55"/>
      <c r="C48" s="1"/>
      <c r="J48" s="15"/>
      <c r="K48" s="15"/>
    </row>
    <row r="49" spans="1:13" x14ac:dyDescent="0.2">
      <c r="A49" s="55" t="s">
        <v>55</v>
      </c>
      <c r="C49" s="221" t="s">
        <v>314</v>
      </c>
      <c r="D49" s="222"/>
      <c r="E49" s="222"/>
      <c r="F49" s="222"/>
      <c r="G49" s="223"/>
      <c r="H49" s="38" t="s">
        <v>17</v>
      </c>
      <c r="I49" s="39"/>
      <c r="J49" s="120" t="s">
        <v>9</v>
      </c>
      <c r="K49" s="120" t="s">
        <v>16</v>
      </c>
      <c r="L49" s="40"/>
      <c r="M49" s="9" t="s">
        <v>260</v>
      </c>
    </row>
    <row r="50" spans="1:13" x14ac:dyDescent="0.2">
      <c r="A50" s="55"/>
      <c r="C50" s="17" t="s">
        <v>351</v>
      </c>
      <c r="D50" s="59"/>
      <c r="E50" s="59"/>
      <c r="F50" s="59"/>
      <c r="G50" s="60"/>
      <c r="H50" s="49"/>
      <c r="J50" s="27"/>
      <c r="K50" s="27"/>
      <c r="M50" s="9" t="s">
        <v>355</v>
      </c>
    </row>
    <row r="51" spans="1:13" x14ac:dyDescent="0.2">
      <c r="A51" s="55"/>
      <c r="C51" s="17" t="s">
        <v>352</v>
      </c>
      <c r="D51" s="59"/>
      <c r="E51" s="59"/>
      <c r="F51" s="59"/>
      <c r="G51" s="60"/>
      <c r="H51" s="49"/>
      <c r="J51" s="27"/>
      <c r="K51" s="27"/>
      <c r="M51" s="9" t="s">
        <v>356</v>
      </c>
    </row>
    <row r="52" spans="1:13" x14ac:dyDescent="0.2">
      <c r="A52" s="55"/>
      <c r="C52" s="17" t="s">
        <v>353</v>
      </c>
      <c r="D52" s="18"/>
      <c r="E52" s="18"/>
      <c r="F52" s="18"/>
      <c r="G52" s="19"/>
      <c r="H52" s="49"/>
      <c r="J52" s="27"/>
      <c r="K52" s="27"/>
      <c r="M52" s="9" t="s">
        <v>354</v>
      </c>
    </row>
    <row r="53" spans="1:13" x14ac:dyDescent="0.2">
      <c r="A53" s="55"/>
      <c r="C53" s="17" t="s">
        <v>346</v>
      </c>
      <c r="D53" s="18"/>
      <c r="E53" s="18"/>
      <c r="F53" s="18"/>
      <c r="G53" s="19"/>
      <c r="H53" s="49"/>
      <c r="J53" s="27"/>
      <c r="K53" s="27"/>
      <c r="M53" s="9" t="s">
        <v>343</v>
      </c>
    </row>
    <row r="54" spans="1:13" x14ac:dyDescent="0.2">
      <c r="A54" s="55"/>
      <c r="C54" s="224" t="s">
        <v>357</v>
      </c>
      <c r="D54" s="225"/>
      <c r="E54" s="225"/>
      <c r="F54" s="225"/>
      <c r="G54" s="226"/>
      <c r="H54" s="132"/>
      <c r="I54" s="41" t="s">
        <v>10</v>
      </c>
      <c r="J54" s="27"/>
      <c r="K54" s="27"/>
      <c r="M54" s="9" t="s">
        <v>30</v>
      </c>
    </row>
    <row r="55" spans="1:13" x14ac:dyDescent="0.2">
      <c r="A55" s="55"/>
      <c r="J55" s="15"/>
      <c r="K55" s="15"/>
    </row>
    <row r="56" spans="1:13" x14ac:dyDescent="0.2">
      <c r="A56" s="55" t="s">
        <v>55</v>
      </c>
      <c r="C56" s="191" t="s">
        <v>368</v>
      </c>
      <c r="D56" s="192"/>
      <c r="E56" s="192"/>
      <c r="F56" s="192"/>
      <c r="G56" s="193"/>
      <c r="H56" s="131" t="s">
        <v>17</v>
      </c>
      <c r="J56" s="120" t="s">
        <v>9</v>
      </c>
      <c r="K56" s="120" t="s">
        <v>16</v>
      </c>
    </row>
    <row r="57" spans="1:13" x14ac:dyDescent="0.2">
      <c r="A57" s="55"/>
      <c r="C57" s="164" t="s">
        <v>376</v>
      </c>
      <c r="D57" s="165"/>
      <c r="E57" s="165"/>
      <c r="F57" s="165"/>
      <c r="G57" s="166"/>
      <c r="H57" s="13"/>
      <c r="J57" s="27"/>
      <c r="K57" s="27"/>
      <c r="M57" s="9" t="s">
        <v>374</v>
      </c>
    </row>
    <row r="58" spans="1:13" x14ac:dyDescent="0.2">
      <c r="A58" s="55"/>
      <c r="C58" s="164" t="s">
        <v>377</v>
      </c>
      <c r="D58" s="165"/>
      <c r="E58" s="165"/>
      <c r="F58" s="165"/>
      <c r="G58" s="166"/>
      <c r="H58" s="49"/>
      <c r="J58" s="27"/>
      <c r="K58" s="27"/>
      <c r="M58" s="9" t="s">
        <v>375</v>
      </c>
    </row>
    <row r="59" spans="1:13" x14ac:dyDescent="0.2">
      <c r="A59" s="55"/>
      <c r="C59" s="164" t="s">
        <v>371</v>
      </c>
      <c r="D59" s="165"/>
      <c r="E59" s="165"/>
      <c r="F59" s="165"/>
      <c r="G59" s="166"/>
      <c r="H59" s="13"/>
      <c r="J59" s="27"/>
      <c r="K59" s="27"/>
      <c r="M59" s="9" t="s">
        <v>372</v>
      </c>
    </row>
    <row r="60" spans="1:13" x14ac:dyDescent="0.2">
      <c r="A60" s="55"/>
      <c r="C60" s="130"/>
      <c r="D60" s="130"/>
      <c r="E60" s="130"/>
      <c r="F60" s="130"/>
      <c r="G60" s="130"/>
      <c r="J60" s="15"/>
      <c r="K60" s="15"/>
      <c r="M60" s="9"/>
    </row>
    <row r="61" spans="1:13" ht="15.75" x14ac:dyDescent="0.25">
      <c r="A61" s="55"/>
      <c r="C61" s="1" t="s">
        <v>32</v>
      </c>
      <c r="J61" s="15"/>
      <c r="K61" s="15"/>
    </row>
    <row r="62" spans="1:13" ht="46.9" customHeight="1" x14ac:dyDescent="0.2">
      <c r="A62" s="55" t="s">
        <v>55</v>
      </c>
      <c r="C62" s="230" t="s">
        <v>142</v>
      </c>
      <c r="D62" s="231"/>
      <c r="E62" s="231"/>
      <c r="F62" s="231"/>
      <c r="G62" s="232"/>
      <c r="H62" s="38" t="s">
        <v>17</v>
      </c>
      <c r="J62" s="120" t="s">
        <v>9</v>
      </c>
      <c r="K62" s="120" t="s">
        <v>16</v>
      </c>
      <c r="L62" s="6"/>
      <c r="M62" s="134" t="s">
        <v>262</v>
      </c>
    </row>
    <row r="63" spans="1:13" x14ac:dyDescent="0.2">
      <c r="A63" s="55"/>
      <c r="C63" s="142" t="s">
        <v>44</v>
      </c>
      <c r="D63" s="143"/>
      <c r="E63" s="143"/>
      <c r="F63" s="143"/>
      <c r="G63" s="144"/>
      <c r="H63" s="13"/>
      <c r="J63" s="27"/>
      <c r="K63" s="27"/>
      <c r="M63" s="9" t="s">
        <v>42</v>
      </c>
    </row>
    <row r="64" spans="1:13" x14ac:dyDescent="0.2">
      <c r="A64" s="55"/>
      <c r="C64" s="142" t="s">
        <v>51</v>
      </c>
      <c r="D64" s="143"/>
      <c r="E64" s="143"/>
      <c r="F64" s="143"/>
      <c r="G64" s="144"/>
      <c r="H64" s="13"/>
      <c r="J64" s="27"/>
      <c r="K64" s="27"/>
      <c r="M64" s="9" t="s">
        <v>12</v>
      </c>
    </row>
    <row r="65" spans="1:14" x14ac:dyDescent="0.2">
      <c r="A65" s="55"/>
      <c r="C65" s="17" t="s">
        <v>67</v>
      </c>
      <c r="D65" s="18"/>
      <c r="E65" s="18"/>
      <c r="F65" s="18"/>
      <c r="G65" s="19"/>
      <c r="H65" s="13"/>
      <c r="J65" s="27"/>
      <c r="K65" s="27"/>
      <c r="M65" s="9" t="s">
        <v>33</v>
      </c>
    </row>
    <row r="66" spans="1:14" x14ac:dyDescent="0.2">
      <c r="A66" s="55"/>
      <c r="C66" s="142" t="s">
        <v>168</v>
      </c>
      <c r="D66" s="143"/>
      <c r="E66" s="143"/>
      <c r="F66" s="143"/>
      <c r="G66" s="144"/>
      <c r="H66" s="13"/>
      <c r="J66" s="27"/>
      <c r="K66" s="27"/>
      <c r="M66" s="134" t="s">
        <v>45</v>
      </c>
    </row>
    <row r="67" spans="1:14" x14ac:dyDescent="0.2">
      <c r="A67" s="55"/>
      <c r="C67" s="142" t="s">
        <v>52</v>
      </c>
      <c r="D67" s="143"/>
      <c r="E67" s="143"/>
      <c r="F67" s="143"/>
      <c r="G67" s="144"/>
      <c r="H67" s="13"/>
      <c r="J67" s="27"/>
      <c r="K67" s="27"/>
      <c r="M67" s="9" t="s">
        <v>279</v>
      </c>
    </row>
    <row r="68" spans="1:14" x14ac:dyDescent="0.2">
      <c r="A68" s="55"/>
      <c r="C68" s="233" t="s">
        <v>53</v>
      </c>
      <c r="D68" s="234"/>
      <c r="E68" s="234"/>
      <c r="F68" s="234"/>
      <c r="G68" s="235"/>
      <c r="H68" s="13"/>
      <c r="J68" s="27"/>
      <c r="K68" s="27"/>
      <c r="M68" s="9" t="s">
        <v>33</v>
      </c>
    </row>
    <row r="69" spans="1:14" x14ac:dyDescent="0.2">
      <c r="A69" s="55"/>
      <c r="J69" s="15"/>
      <c r="K69" s="15"/>
    </row>
    <row r="70" spans="1:14" ht="15.75" x14ac:dyDescent="0.25">
      <c r="A70" s="55"/>
      <c r="C70" s="1" t="s">
        <v>21</v>
      </c>
      <c r="J70" s="15"/>
      <c r="K70" s="15"/>
    </row>
    <row r="71" spans="1:14" ht="64.5" x14ac:dyDescent="0.2">
      <c r="A71" s="55" t="s">
        <v>55</v>
      </c>
      <c r="C71" s="200" t="s">
        <v>34</v>
      </c>
      <c r="D71" s="201"/>
      <c r="E71" s="201"/>
      <c r="F71" s="202"/>
      <c r="G71" s="42" t="s">
        <v>18</v>
      </c>
      <c r="H71" s="42" t="s">
        <v>72</v>
      </c>
      <c r="I71" s="42" t="s">
        <v>75</v>
      </c>
      <c r="J71" s="121" t="s">
        <v>9</v>
      </c>
      <c r="K71" s="121" t="s">
        <v>38</v>
      </c>
      <c r="M71" s="133" t="s">
        <v>263</v>
      </c>
    </row>
    <row r="72" spans="1:14" x14ac:dyDescent="0.2">
      <c r="A72" s="55"/>
      <c r="C72" s="142" t="s">
        <v>50</v>
      </c>
      <c r="D72" s="143"/>
      <c r="E72" s="143"/>
      <c r="F72" s="144"/>
      <c r="G72" s="13"/>
      <c r="H72" s="13"/>
      <c r="I72" s="13"/>
      <c r="J72" s="27"/>
      <c r="K72" s="27"/>
      <c r="M72" s="9" t="s">
        <v>54</v>
      </c>
      <c r="N72" s="9"/>
    </row>
    <row r="73" spans="1:14" x14ac:dyDescent="0.2">
      <c r="A73" s="55"/>
      <c r="C73" s="142" t="s">
        <v>49</v>
      </c>
      <c r="D73" s="143"/>
      <c r="E73" s="143"/>
      <c r="F73" s="144"/>
      <c r="G73" s="13"/>
      <c r="H73" s="13"/>
      <c r="I73" s="13"/>
      <c r="J73" s="27"/>
      <c r="K73" s="27"/>
      <c r="M73" s="9" t="s">
        <v>35</v>
      </c>
      <c r="N73" s="9"/>
    </row>
    <row r="74" spans="1:14" x14ac:dyDescent="0.2">
      <c r="A74" s="55"/>
      <c r="C74" s="17" t="s">
        <v>80</v>
      </c>
      <c r="D74" s="18"/>
      <c r="E74" s="18"/>
      <c r="F74" s="19"/>
      <c r="G74" s="13"/>
      <c r="H74" s="13"/>
      <c r="I74" s="13"/>
      <c r="J74" s="27"/>
      <c r="K74" s="27"/>
      <c r="M74" s="9" t="s">
        <v>107</v>
      </c>
      <c r="N74" s="9"/>
    </row>
    <row r="75" spans="1:14" x14ac:dyDescent="0.2">
      <c r="A75" s="55"/>
      <c r="C75" s="17" t="s">
        <v>81</v>
      </c>
      <c r="D75" s="18"/>
      <c r="E75" s="18"/>
      <c r="F75" s="19"/>
      <c r="G75" s="13"/>
      <c r="H75" s="13"/>
      <c r="I75" s="13"/>
      <c r="J75" s="27"/>
      <c r="K75" s="27"/>
      <c r="M75" s="9" t="s">
        <v>106</v>
      </c>
      <c r="N75" s="9"/>
    </row>
    <row r="76" spans="1:14" x14ac:dyDescent="0.2">
      <c r="A76" s="55"/>
      <c r="C76" s="142" t="s">
        <v>82</v>
      </c>
      <c r="D76" s="143"/>
      <c r="E76" s="143"/>
      <c r="F76" s="144"/>
      <c r="G76" s="13"/>
      <c r="H76" s="13"/>
      <c r="I76" s="13"/>
      <c r="J76" s="27"/>
      <c r="K76" s="27"/>
      <c r="M76" s="9" t="s">
        <v>46</v>
      </c>
      <c r="N76" s="9"/>
    </row>
    <row r="77" spans="1:14" x14ac:dyDescent="0.2">
      <c r="A77" s="55"/>
      <c r="C77" s="17" t="s">
        <v>83</v>
      </c>
      <c r="D77" s="18"/>
      <c r="E77" s="18"/>
      <c r="F77" s="19"/>
      <c r="G77" s="13"/>
      <c r="H77" s="13"/>
      <c r="I77" s="13"/>
      <c r="J77" s="27"/>
      <c r="K77" s="27"/>
      <c r="M77" s="9" t="s">
        <v>47</v>
      </c>
      <c r="N77" s="9"/>
    </row>
    <row r="78" spans="1:14" x14ac:dyDescent="0.2">
      <c r="A78" s="55"/>
      <c r="C78" s="142" t="s">
        <v>84</v>
      </c>
      <c r="D78" s="143"/>
      <c r="E78" s="143"/>
      <c r="F78" s="144"/>
      <c r="G78" s="13"/>
      <c r="H78" s="13"/>
      <c r="I78" s="13"/>
      <c r="J78" s="27"/>
      <c r="K78" s="27"/>
      <c r="M78" s="9" t="s">
        <v>47</v>
      </c>
      <c r="N78" s="9"/>
    </row>
    <row r="79" spans="1:14" x14ac:dyDescent="0.2">
      <c r="A79" s="55"/>
      <c r="C79" s="142" t="s">
        <v>85</v>
      </c>
      <c r="D79" s="143"/>
      <c r="E79" s="143"/>
      <c r="F79" s="144"/>
      <c r="G79" s="13"/>
      <c r="H79" s="13"/>
      <c r="I79" s="13"/>
      <c r="J79" s="27"/>
      <c r="K79" s="27"/>
      <c r="M79" s="9" t="s">
        <v>36</v>
      </c>
      <c r="N79" s="9"/>
    </row>
    <row r="80" spans="1:14" x14ac:dyDescent="0.2">
      <c r="A80" s="55"/>
      <c r="C80" s="142" t="s">
        <v>86</v>
      </c>
      <c r="D80" s="143"/>
      <c r="E80" s="143"/>
      <c r="F80" s="144"/>
      <c r="G80" s="13"/>
      <c r="H80" s="13"/>
      <c r="I80" s="13"/>
      <c r="J80" s="27"/>
      <c r="K80" s="27"/>
      <c r="M80" s="9" t="s">
        <v>43</v>
      </c>
      <c r="N80" s="9"/>
    </row>
    <row r="81" spans="1:18" x14ac:dyDescent="0.2">
      <c r="A81" s="55"/>
      <c r="C81" s="142" t="s">
        <v>87</v>
      </c>
      <c r="D81" s="143"/>
      <c r="E81" s="143"/>
      <c r="F81" s="144"/>
      <c r="G81" s="43"/>
      <c r="H81" s="43"/>
      <c r="I81" s="43"/>
      <c r="J81" s="43"/>
      <c r="K81" s="43"/>
      <c r="M81" s="9" t="s">
        <v>37</v>
      </c>
      <c r="N81" s="9"/>
    </row>
    <row r="82" spans="1:18" x14ac:dyDescent="0.2">
      <c r="A82" s="55"/>
      <c r="J82" s="15"/>
      <c r="K82" s="15"/>
    </row>
    <row r="83" spans="1:18" ht="15.75" x14ac:dyDescent="0.25">
      <c r="A83" s="55"/>
      <c r="C83" s="1" t="s">
        <v>244</v>
      </c>
      <c r="J83" s="15"/>
      <c r="K83" s="15"/>
    </row>
    <row r="84" spans="1:18" ht="41.25" customHeight="1" x14ac:dyDescent="0.2">
      <c r="A84" s="55" t="s">
        <v>55</v>
      </c>
      <c r="C84" s="220" t="s">
        <v>243</v>
      </c>
      <c r="D84" s="220"/>
      <c r="E84" s="220"/>
      <c r="F84" s="220"/>
      <c r="G84" s="220"/>
      <c r="H84" s="38" t="s">
        <v>17</v>
      </c>
      <c r="I84" s="39"/>
      <c r="J84" s="120" t="s">
        <v>9</v>
      </c>
      <c r="K84" s="120" t="s">
        <v>16</v>
      </c>
    </row>
    <row r="85" spans="1:18" x14ac:dyDescent="0.2">
      <c r="A85" s="55"/>
      <c r="C85" s="16" t="s">
        <v>26</v>
      </c>
      <c r="D85" s="16"/>
      <c r="E85" s="16"/>
      <c r="F85" s="16"/>
      <c r="G85" s="16"/>
      <c r="H85" s="13"/>
      <c r="J85" s="27"/>
      <c r="K85" s="27"/>
      <c r="M85" s="9" t="s">
        <v>256</v>
      </c>
    </row>
    <row r="86" spans="1:18" x14ac:dyDescent="0.2">
      <c r="A86" s="55"/>
      <c r="C86" s="142" t="s">
        <v>24</v>
      </c>
      <c r="D86" s="143"/>
      <c r="E86" s="143"/>
      <c r="F86" s="143"/>
      <c r="G86" s="144"/>
      <c r="H86" s="13"/>
      <c r="J86" s="27"/>
      <c r="K86" s="27"/>
    </row>
    <row r="87" spans="1:18" x14ac:dyDescent="0.2">
      <c r="A87" s="55"/>
      <c r="C87" s="206" t="s">
        <v>25</v>
      </c>
      <c r="D87" s="206"/>
      <c r="E87" s="206"/>
      <c r="F87" s="206"/>
      <c r="G87" s="206"/>
      <c r="H87" s="13"/>
      <c r="J87" s="27"/>
      <c r="K87" s="27"/>
      <c r="M87" s="9" t="s">
        <v>256</v>
      </c>
      <c r="P87" s="10"/>
      <c r="Q87" s="10"/>
      <c r="R87" s="7"/>
    </row>
    <row r="88" spans="1:18" x14ac:dyDescent="0.2">
      <c r="A88" s="55"/>
      <c r="H88" s="15"/>
      <c r="J88" s="54"/>
      <c r="K88" s="54"/>
      <c r="M88" s="9"/>
      <c r="P88" s="10"/>
      <c r="Q88" s="10"/>
      <c r="R88" s="7"/>
    </row>
    <row r="89" spans="1:18" x14ac:dyDescent="0.2">
      <c r="A89" s="55"/>
      <c r="C89" s="227" t="s">
        <v>79</v>
      </c>
      <c r="D89" s="228"/>
      <c r="E89" s="228"/>
      <c r="F89" s="228"/>
      <c r="G89" s="229"/>
      <c r="H89" s="38" t="s">
        <v>17</v>
      </c>
      <c r="J89" s="120" t="s">
        <v>9</v>
      </c>
      <c r="K89" s="120" t="s">
        <v>16</v>
      </c>
      <c r="M89" s="9" t="s">
        <v>302</v>
      </c>
      <c r="P89" s="10"/>
      <c r="Q89" s="10"/>
      <c r="R89" s="7"/>
    </row>
    <row r="90" spans="1:18" x14ac:dyDescent="0.2">
      <c r="A90" s="55"/>
      <c r="C90" s="16" t="s">
        <v>202</v>
      </c>
      <c r="D90" s="16"/>
      <c r="E90" s="16"/>
      <c r="F90" s="16"/>
      <c r="G90" s="16"/>
      <c r="H90" s="53"/>
      <c r="J90" s="27"/>
      <c r="K90" s="27"/>
      <c r="M90" s="9"/>
    </row>
    <row r="91" spans="1:18" x14ac:dyDescent="0.2">
      <c r="A91" s="55"/>
      <c r="C91" s="16" t="s">
        <v>203</v>
      </c>
      <c r="D91" s="16"/>
      <c r="E91" s="16"/>
      <c r="F91" s="16"/>
      <c r="G91" s="16"/>
      <c r="H91" s="53"/>
      <c r="J91" s="27"/>
      <c r="K91" s="27"/>
    </row>
    <row r="92" spans="1:18" x14ac:dyDescent="0.2">
      <c r="A92" s="55"/>
      <c r="C92" s="16" t="s">
        <v>204</v>
      </c>
      <c r="D92" s="16"/>
      <c r="E92" s="16"/>
      <c r="F92" s="16"/>
      <c r="G92" s="16"/>
      <c r="H92" s="53"/>
      <c r="J92" s="27"/>
      <c r="K92" s="27"/>
    </row>
    <row r="93" spans="1:18" x14ac:dyDescent="0.2">
      <c r="A93" s="55"/>
      <c r="J93" s="15"/>
      <c r="K93" s="15"/>
    </row>
    <row r="94" spans="1:18" ht="20.25" x14ac:dyDescent="0.3">
      <c r="A94" s="55"/>
      <c r="C94" s="61" t="s">
        <v>154</v>
      </c>
      <c r="J94" s="15"/>
      <c r="K94" s="15"/>
    </row>
    <row r="95" spans="1:18" ht="15.75" x14ac:dyDescent="0.25">
      <c r="A95" s="55"/>
      <c r="C95" s="1" t="s">
        <v>92</v>
      </c>
      <c r="J95" s="15"/>
      <c r="K95" s="15"/>
    </row>
    <row r="96" spans="1:18" ht="27.75" customHeight="1" x14ac:dyDescent="0.2">
      <c r="A96" s="55" t="s">
        <v>55</v>
      </c>
      <c r="C96" s="214" t="s">
        <v>238</v>
      </c>
      <c r="D96" s="215"/>
      <c r="E96" s="215"/>
      <c r="F96" s="215"/>
      <c r="G96" s="216"/>
      <c r="H96" s="38" t="s">
        <v>17</v>
      </c>
      <c r="I96" s="39"/>
      <c r="J96" s="120" t="s">
        <v>9</v>
      </c>
      <c r="K96" s="120" t="s">
        <v>16</v>
      </c>
    </row>
    <row r="97" spans="1:15" x14ac:dyDescent="0.2">
      <c r="A97" s="55"/>
      <c r="C97" s="44" t="s">
        <v>365</v>
      </c>
      <c r="D97" s="45"/>
      <c r="E97" s="45"/>
      <c r="F97" s="45"/>
      <c r="G97" s="14"/>
      <c r="H97" s="13"/>
      <c r="J97" s="27"/>
      <c r="K97" s="27"/>
      <c r="M97" s="9" t="s">
        <v>364</v>
      </c>
    </row>
    <row r="98" spans="1:15" x14ac:dyDescent="0.2">
      <c r="A98" s="55"/>
      <c r="C98" s="44" t="s">
        <v>366</v>
      </c>
      <c r="D98" s="45"/>
      <c r="E98" s="45"/>
      <c r="F98" s="45"/>
      <c r="G98" s="14"/>
      <c r="H98" s="13"/>
      <c r="J98" s="27"/>
      <c r="K98" s="27"/>
      <c r="M98" s="134" t="s">
        <v>19</v>
      </c>
    </row>
    <row r="99" spans="1:15" x14ac:dyDescent="0.2">
      <c r="A99" s="55"/>
      <c r="C99" s="44" t="s">
        <v>280</v>
      </c>
      <c r="D99" s="45"/>
      <c r="E99" s="45"/>
      <c r="F99" s="45"/>
      <c r="G99" s="14"/>
      <c r="H99" s="13"/>
      <c r="J99" s="27"/>
      <c r="K99" s="27"/>
      <c r="M99" s="9" t="s">
        <v>143</v>
      </c>
    </row>
    <row r="100" spans="1:15" x14ac:dyDescent="0.2">
      <c r="A100" s="55"/>
      <c r="J100" s="15"/>
      <c r="K100" s="15"/>
    </row>
    <row r="101" spans="1:15" ht="15.75" x14ac:dyDescent="0.25">
      <c r="A101" s="55"/>
      <c r="C101" s="57" t="s">
        <v>293</v>
      </c>
      <c r="J101" s="15"/>
      <c r="K101" s="15"/>
    </row>
    <row r="102" spans="1:15" x14ac:dyDescent="0.2">
      <c r="A102" s="55" t="s">
        <v>55</v>
      </c>
      <c r="C102" s="239" t="s">
        <v>100</v>
      </c>
      <c r="D102" s="239"/>
      <c r="E102" s="239"/>
      <c r="F102" s="239"/>
      <c r="G102" s="239"/>
      <c r="H102" s="38" t="s">
        <v>23</v>
      </c>
      <c r="I102" s="38"/>
      <c r="J102" s="120" t="s">
        <v>9</v>
      </c>
      <c r="K102" s="120" t="s">
        <v>16</v>
      </c>
      <c r="M102" s="9"/>
      <c r="N102" s="6"/>
      <c r="O102" s="6"/>
    </row>
    <row r="103" spans="1:15" x14ac:dyDescent="0.2">
      <c r="A103" s="55"/>
      <c r="C103" s="46" t="s">
        <v>310</v>
      </c>
      <c r="D103" s="16"/>
      <c r="E103" s="16"/>
      <c r="F103" s="16"/>
      <c r="G103" s="16"/>
      <c r="H103" s="47"/>
      <c r="I103" s="33" t="s">
        <v>11</v>
      </c>
      <c r="J103" s="27"/>
      <c r="K103" s="27"/>
      <c r="M103" s="9" t="s">
        <v>297</v>
      </c>
    </row>
    <row r="104" spans="1:15" x14ac:dyDescent="0.2">
      <c r="A104" s="55"/>
      <c r="C104" s="206" t="s">
        <v>296</v>
      </c>
      <c r="D104" s="206"/>
      <c r="E104" s="206"/>
      <c r="F104" s="206"/>
      <c r="G104" s="206"/>
      <c r="H104" s="47"/>
      <c r="I104" s="33" t="s">
        <v>11</v>
      </c>
      <c r="J104" s="27"/>
      <c r="K104" s="27"/>
      <c r="M104" s="9" t="s">
        <v>298</v>
      </c>
    </row>
    <row r="105" spans="1:15" x14ac:dyDescent="0.2">
      <c r="A105" s="55"/>
      <c r="C105" s="164" t="s">
        <v>299</v>
      </c>
      <c r="D105" s="165"/>
      <c r="E105" s="165"/>
      <c r="F105" s="165"/>
      <c r="G105" s="166"/>
      <c r="H105" s="13"/>
      <c r="J105" s="27"/>
      <c r="K105" s="27"/>
      <c r="M105" s="9" t="s">
        <v>300</v>
      </c>
    </row>
    <row r="106" spans="1:15" ht="15" customHeight="1" x14ac:dyDescent="0.2">
      <c r="A106" s="55"/>
      <c r="C106" s="240" t="s">
        <v>312</v>
      </c>
      <c r="D106" s="240"/>
      <c r="E106" s="240"/>
      <c r="F106" s="240"/>
      <c r="G106" s="240"/>
      <c r="H106" s="240"/>
      <c r="I106" s="240"/>
      <c r="J106" s="240"/>
      <c r="K106" s="240"/>
      <c r="M106" s="9" t="s">
        <v>311</v>
      </c>
    </row>
    <row r="107" spans="1:15" x14ac:dyDescent="0.2">
      <c r="A107" s="55"/>
      <c r="C107" s="240"/>
      <c r="D107" s="240"/>
      <c r="E107" s="240"/>
      <c r="F107" s="240"/>
      <c r="G107" s="240"/>
      <c r="H107" s="240"/>
      <c r="I107" s="240"/>
      <c r="J107" s="240"/>
      <c r="K107" s="240"/>
    </row>
    <row r="108" spans="1:15" x14ac:dyDescent="0.2">
      <c r="A108" s="55"/>
      <c r="J108" s="15"/>
      <c r="K108" s="15"/>
    </row>
    <row r="109" spans="1:15" ht="15.75" x14ac:dyDescent="0.25">
      <c r="A109" s="55"/>
      <c r="C109" s="1" t="s">
        <v>98</v>
      </c>
      <c r="J109" s="15"/>
      <c r="K109" s="15"/>
    </row>
    <row r="110" spans="1:15" ht="31.5" customHeight="1" x14ac:dyDescent="0.2">
      <c r="A110" s="55" t="s">
        <v>55</v>
      </c>
      <c r="C110" s="200" t="s">
        <v>239</v>
      </c>
      <c r="D110" s="201"/>
      <c r="E110" s="201"/>
      <c r="F110" s="201"/>
      <c r="G110" s="202"/>
      <c r="H110" s="38" t="s">
        <v>76</v>
      </c>
      <c r="J110" s="120" t="s">
        <v>9</v>
      </c>
      <c r="K110" s="120" t="s">
        <v>16</v>
      </c>
      <c r="M110" s="9" t="s">
        <v>205</v>
      </c>
    </row>
    <row r="111" spans="1:15" x14ac:dyDescent="0.2">
      <c r="A111" s="55"/>
      <c r="C111" s="203" t="s">
        <v>101</v>
      </c>
      <c r="D111" s="204"/>
      <c r="E111" s="204"/>
      <c r="F111" s="204"/>
      <c r="G111" s="48"/>
      <c r="H111" s="49"/>
      <c r="J111" s="50"/>
      <c r="K111" s="50"/>
      <c r="M111" s="9" t="s">
        <v>265</v>
      </c>
    </row>
    <row r="112" spans="1:15" x14ac:dyDescent="0.2">
      <c r="A112" s="55"/>
      <c r="C112" s="142" t="s">
        <v>102</v>
      </c>
      <c r="D112" s="143"/>
      <c r="E112" s="143"/>
      <c r="F112" s="143"/>
      <c r="G112" s="19"/>
      <c r="H112" s="13"/>
      <c r="J112" s="27"/>
      <c r="K112" s="27"/>
      <c r="M112" s="9" t="s">
        <v>265</v>
      </c>
      <c r="N112" s="51"/>
    </row>
    <row r="113" spans="1:14" x14ac:dyDescent="0.2">
      <c r="A113" s="55"/>
      <c r="C113" s="142" t="s">
        <v>103</v>
      </c>
      <c r="D113" s="143"/>
      <c r="E113" s="143"/>
      <c r="F113" s="143"/>
      <c r="G113" s="19"/>
      <c r="H113" s="13"/>
      <c r="J113" s="27"/>
      <c r="K113" s="27"/>
      <c r="M113" s="9" t="s">
        <v>265</v>
      </c>
      <c r="N113" s="51"/>
    </row>
    <row r="114" spans="1:14" x14ac:dyDescent="0.2">
      <c r="A114" s="55"/>
      <c r="C114" s="142" t="s">
        <v>104</v>
      </c>
      <c r="D114" s="143"/>
      <c r="E114" s="143"/>
      <c r="F114" s="143"/>
      <c r="G114" s="19"/>
      <c r="H114" s="13"/>
      <c r="J114" s="27"/>
      <c r="K114" s="27"/>
      <c r="M114" s="9" t="s">
        <v>265</v>
      </c>
      <c r="N114" s="51"/>
    </row>
    <row r="115" spans="1:14" x14ac:dyDescent="0.2">
      <c r="A115" s="55"/>
      <c r="J115" s="15"/>
      <c r="K115" s="15"/>
      <c r="N115" s="51"/>
    </row>
    <row r="116" spans="1:14" ht="15.75" x14ac:dyDescent="0.25">
      <c r="A116" s="55"/>
      <c r="C116" s="1" t="s">
        <v>249</v>
      </c>
      <c r="J116" s="15"/>
      <c r="K116" s="15"/>
      <c r="N116" s="51"/>
    </row>
    <row r="117" spans="1:14" ht="30" customHeight="1" x14ac:dyDescent="0.2">
      <c r="A117" s="55" t="s">
        <v>55</v>
      </c>
      <c r="C117" s="205" t="s">
        <v>105</v>
      </c>
      <c r="D117" s="205"/>
      <c r="E117" s="205"/>
      <c r="F117" s="205"/>
      <c r="G117" s="205"/>
      <c r="H117" s="38" t="s">
        <v>23</v>
      </c>
      <c r="I117" s="38" t="s">
        <v>15</v>
      </c>
      <c r="J117" s="120" t="s">
        <v>9</v>
      </c>
      <c r="K117" s="120" t="s">
        <v>16</v>
      </c>
      <c r="N117" s="51"/>
    </row>
    <row r="118" spans="1:14" x14ac:dyDescent="0.2">
      <c r="A118" s="55"/>
      <c r="C118" s="206" t="s">
        <v>221</v>
      </c>
      <c r="D118" s="206"/>
      <c r="E118" s="206"/>
      <c r="F118" s="206"/>
      <c r="G118" s="206"/>
      <c r="H118" s="13"/>
      <c r="I118" s="33"/>
      <c r="J118" s="27"/>
      <c r="K118" s="27"/>
      <c r="M118" s="134" t="s">
        <v>48</v>
      </c>
    </row>
    <row r="119" spans="1:14" ht="18" x14ac:dyDescent="0.2">
      <c r="A119" s="55"/>
      <c r="C119" s="142" t="s">
        <v>222</v>
      </c>
      <c r="D119" s="143"/>
      <c r="E119" s="143"/>
      <c r="F119" s="143"/>
      <c r="G119" s="144"/>
      <c r="H119" s="13"/>
      <c r="I119" s="33" t="s">
        <v>152</v>
      </c>
      <c r="J119" s="27"/>
      <c r="K119" s="27"/>
      <c r="M119" s="134" t="s">
        <v>48</v>
      </c>
    </row>
    <row r="120" spans="1:14" ht="18" x14ac:dyDescent="0.2">
      <c r="A120" s="55"/>
      <c r="C120" s="206" t="s">
        <v>223</v>
      </c>
      <c r="D120" s="206"/>
      <c r="E120" s="206"/>
      <c r="F120" s="206"/>
      <c r="G120" s="206"/>
      <c r="H120" s="13"/>
      <c r="I120" s="33" t="s">
        <v>152</v>
      </c>
      <c r="J120" s="27"/>
      <c r="K120" s="27"/>
      <c r="M120" s="134" t="s">
        <v>48</v>
      </c>
    </row>
    <row r="121" spans="1:14" x14ac:dyDescent="0.2">
      <c r="A121" s="55"/>
      <c r="C121" s="17" t="s">
        <v>224</v>
      </c>
      <c r="D121" s="18"/>
      <c r="E121" s="18"/>
      <c r="F121" s="18"/>
      <c r="G121" s="19"/>
      <c r="H121" s="13"/>
      <c r="I121" s="33"/>
      <c r="J121" s="27"/>
      <c r="K121" s="27"/>
    </row>
    <row r="122" spans="1:14" x14ac:dyDescent="0.2">
      <c r="A122" s="55"/>
      <c r="C122" s="17" t="s">
        <v>225</v>
      </c>
      <c r="D122" s="18"/>
      <c r="E122" s="18"/>
      <c r="F122" s="18"/>
      <c r="G122" s="19"/>
      <c r="H122" s="13"/>
      <c r="I122" s="33"/>
      <c r="J122" s="27"/>
      <c r="K122" s="27"/>
    </row>
    <row r="123" spans="1:14" x14ac:dyDescent="0.2">
      <c r="A123" s="55"/>
      <c r="J123" s="15"/>
      <c r="K123" s="15"/>
    </row>
    <row r="124" spans="1:14" ht="15.75" x14ac:dyDescent="0.25">
      <c r="A124" s="55" t="s">
        <v>55</v>
      </c>
      <c r="C124" s="57" t="s">
        <v>247</v>
      </c>
      <c r="J124" s="15"/>
      <c r="K124" s="15"/>
    </row>
    <row r="125" spans="1:14" ht="30.75" customHeight="1" x14ac:dyDescent="0.2">
      <c r="A125" s="55"/>
      <c r="C125" s="220" t="s">
        <v>248</v>
      </c>
      <c r="D125" s="220"/>
      <c r="E125" s="220"/>
      <c r="F125" s="220"/>
      <c r="G125" s="220"/>
      <c r="H125" s="211" t="s">
        <v>160</v>
      </c>
      <c r="I125" s="212"/>
      <c r="J125" s="120" t="s">
        <v>9</v>
      </c>
      <c r="K125" s="120" t="s">
        <v>16</v>
      </c>
      <c r="M125" s="9"/>
    </row>
    <row r="126" spans="1:14" x14ac:dyDescent="0.2">
      <c r="A126" s="55"/>
      <c r="C126" s="208" t="s">
        <v>227</v>
      </c>
      <c r="D126" s="209"/>
      <c r="E126" s="209"/>
      <c r="F126" s="209"/>
      <c r="G126" s="210"/>
      <c r="H126" s="176"/>
      <c r="I126" s="177"/>
      <c r="J126" s="27"/>
      <c r="K126" s="27"/>
      <c r="M126" s="9" t="s">
        <v>161</v>
      </c>
    </row>
    <row r="127" spans="1:14" x14ac:dyDescent="0.2">
      <c r="A127" s="55"/>
      <c r="C127" s="206" t="s">
        <v>228</v>
      </c>
      <c r="D127" s="206"/>
      <c r="E127" s="206"/>
      <c r="F127" s="206"/>
      <c r="G127" s="206"/>
      <c r="H127" s="82"/>
      <c r="I127" s="80"/>
      <c r="J127" s="27"/>
      <c r="K127" s="27"/>
      <c r="M127" s="9" t="s">
        <v>284</v>
      </c>
    </row>
    <row r="128" spans="1:14" x14ac:dyDescent="0.2">
      <c r="A128" s="55"/>
      <c r="C128" s="142" t="s">
        <v>229</v>
      </c>
      <c r="D128" s="143"/>
      <c r="E128" s="143"/>
      <c r="F128" s="143"/>
      <c r="G128" s="144"/>
      <c r="H128" s="79"/>
      <c r="I128" s="80"/>
      <c r="J128" s="27"/>
      <c r="K128" s="27"/>
      <c r="M128" s="9"/>
    </row>
    <row r="129" spans="1:13" x14ac:dyDescent="0.2">
      <c r="A129" s="55"/>
      <c r="C129" s="17" t="s">
        <v>230</v>
      </c>
      <c r="D129" s="18"/>
      <c r="E129" s="18"/>
      <c r="F129" s="18"/>
      <c r="G129" s="19"/>
      <c r="H129" s="79"/>
      <c r="I129" s="80"/>
      <c r="J129" s="27"/>
      <c r="K129" s="27"/>
      <c r="M129" s="9"/>
    </row>
    <row r="130" spans="1:13" x14ac:dyDescent="0.2">
      <c r="A130" s="55"/>
      <c r="C130" s="17" t="s">
        <v>231</v>
      </c>
      <c r="D130" s="18"/>
      <c r="E130" s="18"/>
      <c r="F130" s="18"/>
      <c r="G130" s="19"/>
      <c r="H130" s="81" t="e">
        <f>H128/H129</f>
        <v>#DIV/0!</v>
      </c>
      <c r="I130" s="80"/>
      <c r="J130" s="27"/>
      <c r="K130" s="27"/>
      <c r="M130" s="9" t="s">
        <v>209</v>
      </c>
    </row>
    <row r="131" spans="1:13" x14ac:dyDescent="0.2">
      <c r="A131" s="55"/>
      <c r="C131" s="142" t="s">
        <v>232</v>
      </c>
      <c r="D131" s="143"/>
      <c r="E131" s="143"/>
      <c r="F131" s="143"/>
      <c r="G131" s="144"/>
      <c r="H131" s="79"/>
      <c r="I131" s="80"/>
      <c r="J131" s="27"/>
      <c r="K131" s="27"/>
      <c r="M131" s="9"/>
    </row>
    <row r="132" spans="1:13" x14ac:dyDescent="0.2">
      <c r="A132" s="55"/>
      <c r="C132" s="17" t="s">
        <v>233</v>
      </c>
      <c r="D132" s="18"/>
      <c r="E132" s="18"/>
      <c r="F132" s="18"/>
      <c r="G132" s="19"/>
      <c r="H132" s="79"/>
      <c r="I132" s="80"/>
      <c r="J132" s="27"/>
      <c r="K132" s="27"/>
      <c r="M132" s="9"/>
    </row>
    <row r="133" spans="1:13" x14ac:dyDescent="0.2">
      <c r="A133" s="55"/>
      <c r="C133" s="17" t="s">
        <v>234</v>
      </c>
      <c r="D133" s="18"/>
      <c r="E133" s="18"/>
      <c r="F133" s="18"/>
      <c r="G133" s="19"/>
      <c r="H133" s="81" t="e">
        <f>H131/H132</f>
        <v>#DIV/0!</v>
      </c>
      <c r="I133" s="80"/>
      <c r="J133" s="27"/>
      <c r="K133" s="27"/>
      <c r="M133" s="9" t="s">
        <v>209</v>
      </c>
    </row>
    <row r="134" spans="1:13" x14ac:dyDescent="0.2">
      <c r="A134" s="55"/>
      <c r="C134" s="17" t="s">
        <v>235</v>
      </c>
      <c r="D134" s="18"/>
      <c r="E134" s="18"/>
      <c r="F134" s="18"/>
      <c r="G134" s="19"/>
      <c r="H134" s="79"/>
      <c r="I134" s="80"/>
      <c r="J134" s="27"/>
      <c r="K134" s="27"/>
      <c r="M134" s="9"/>
    </row>
    <row r="135" spans="1:13" x14ac:dyDescent="0.2">
      <c r="A135" s="55"/>
      <c r="C135" s="17" t="s">
        <v>236</v>
      </c>
      <c r="D135" s="18"/>
      <c r="E135" s="18"/>
      <c r="F135" s="18"/>
      <c r="G135" s="19"/>
      <c r="H135" s="79"/>
      <c r="I135" s="80"/>
      <c r="J135" s="27"/>
      <c r="K135" s="27"/>
      <c r="M135" s="9"/>
    </row>
    <row r="136" spans="1:13" x14ac:dyDescent="0.2">
      <c r="A136" s="55"/>
      <c r="C136" s="142" t="s">
        <v>226</v>
      </c>
      <c r="D136" s="143"/>
      <c r="E136" s="143"/>
      <c r="F136" s="143"/>
      <c r="G136" s="144"/>
      <c r="H136" s="81" t="e">
        <f>H134/H135</f>
        <v>#DIV/0!</v>
      </c>
      <c r="I136" s="80"/>
      <c r="J136" s="27"/>
      <c r="K136" s="27"/>
      <c r="M136" s="9" t="s">
        <v>210</v>
      </c>
    </row>
    <row r="137" spans="1:13" ht="39.6" customHeight="1" x14ac:dyDescent="0.2"/>
    <row r="138" spans="1:13" ht="15.75" x14ac:dyDescent="0.25">
      <c r="C138" s="1" t="s">
        <v>290</v>
      </c>
    </row>
    <row r="139" spans="1:13" x14ac:dyDescent="0.2">
      <c r="C139" s="145"/>
      <c r="D139" s="146"/>
      <c r="E139" s="146"/>
      <c r="F139" s="146"/>
      <c r="G139" s="146"/>
      <c r="H139" s="146"/>
      <c r="I139" s="146"/>
      <c r="J139" s="146"/>
      <c r="K139" s="147"/>
    </row>
    <row r="140" spans="1:13" x14ac:dyDescent="0.2">
      <c r="C140" s="148"/>
      <c r="D140" s="149"/>
      <c r="E140" s="149"/>
      <c r="F140" s="149"/>
      <c r="G140" s="149"/>
      <c r="H140" s="149"/>
      <c r="I140" s="149"/>
      <c r="J140" s="149"/>
      <c r="K140" s="150"/>
    </row>
    <row r="141" spans="1:13" x14ac:dyDescent="0.2">
      <c r="C141" s="148"/>
      <c r="D141" s="149"/>
      <c r="E141" s="149"/>
      <c r="F141" s="149"/>
      <c r="G141" s="149"/>
      <c r="H141" s="149"/>
      <c r="I141" s="149"/>
      <c r="J141" s="149"/>
      <c r="K141" s="150"/>
    </row>
    <row r="142" spans="1:13" x14ac:dyDescent="0.2">
      <c r="C142" s="148"/>
      <c r="D142" s="149"/>
      <c r="E142" s="149"/>
      <c r="F142" s="149"/>
      <c r="G142" s="149"/>
      <c r="H142" s="149"/>
      <c r="I142" s="149"/>
      <c r="J142" s="149"/>
      <c r="K142" s="150"/>
    </row>
    <row r="143" spans="1:13" x14ac:dyDescent="0.2">
      <c r="C143" s="148"/>
      <c r="D143" s="149"/>
      <c r="E143" s="149"/>
      <c r="F143" s="149"/>
      <c r="G143" s="149"/>
      <c r="H143" s="149"/>
      <c r="I143" s="149"/>
      <c r="J143" s="149"/>
      <c r="K143" s="150"/>
    </row>
    <row r="144" spans="1:13" x14ac:dyDescent="0.2">
      <c r="C144" s="148"/>
      <c r="D144" s="149"/>
      <c r="E144" s="149"/>
      <c r="F144" s="149"/>
      <c r="G144" s="149"/>
      <c r="H144" s="149"/>
      <c r="I144" s="149"/>
      <c r="J144" s="149"/>
      <c r="K144" s="150"/>
    </row>
    <row r="145" spans="3:11" x14ac:dyDescent="0.2">
      <c r="C145" s="151"/>
      <c r="D145" s="152"/>
      <c r="E145" s="152"/>
      <c r="F145" s="152"/>
      <c r="G145" s="152"/>
      <c r="H145" s="152"/>
      <c r="I145" s="152"/>
      <c r="J145" s="152"/>
      <c r="K145" s="153"/>
    </row>
  </sheetData>
  <sheetProtection algorithmName="SHA-512" hashValue="6aUdRFgy01Pn9Ht4t6LXPgcJ81IFMyqX3JbqaPM17l340O0CSlsVGPYwuZ2HaWpwabW+F+6uVIWEL3KIiCX2Pg==" saltValue="rZOHWlJaifNCD2Dbr6CDXA==" spinCount="100000" sheet="1" formatCells="0" formatColumns="0" formatRows="0" insertColumns="0" insertRows="0"/>
  <mergeCells count="55">
    <mergeCell ref="D7:I7"/>
    <mergeCell ref="C104:G104"/>
    <mergeCell ref="C105:G105"/>
    <mergeCell ref="C35:G35"/>
    <mergeCell ref="C76:F76"/>
    <mergeCell ref="C78:F78"/>
    <mergeCell ref="C79:F79"/>
    <mergeCell ref="C80:F80"/>
    <mergeCell ref="C81:F81"/>
    <mergeCell ref="C89:G89"/>
    <mergeCell ref="C73:F73"/>
    <mergeCell ref="C71:F71"/>
    <mergeCell ref="C62:G62"/>
    <mergeCell ref="D23:F23"/>
    <mergeCell ref="D32:F32"/>
    <mergeCell ref="C64:G64"/>
    <mergeCell ref="J11:K11"/>
    <mergeCell ref="C87:G87"/>
    <mergeCell ref="C86:G86"/>
    <mergeCell ref="C84:G84"/>
    <mergeCell ref="C112:F112"/>
    <mergeCell ref="C63:G63"/>
    <mergeCell ref="C67:G67"/>
    <mergeCell ref="C111:F111"/>
    <mergeCell ref="C110:G110"/>
    <mergeCell ref="C96:G96"/>
    <mergeCell ref="C102:G102"/>
    <mergeCell ref="C68:G68"/>
    <mergeCell ref="D21:F21"/>
    <mergeCell ref="C66:G66"/>
    <mergeCell ref="D12:F12"/>
    <mergeCell ref="C106:K107"/>
    <mergeCell ref="C139:K145"/>
    <mergeCell ref="C72:F72"/>
    <mergeCell ref="C113:F113"/>
    <mergeCell ref="C114:F114"/>
    <mergeCell ref="C131:G131"/>
    <mergeCell ref="C136:G136"/>
    <mergeCell ref="H126:I126"/>
    <mergeCell ref="H125:I125"/>
    <mergeCell ref="C127:G127"/>
    <mergeCell ref="C128:G128"/>
    <mergeCell ref="C125:G125"/>
    <mergeCell ref="C126:G126"/>
    <mergeCell ref="C120:G120"/>
    <mergeCell ref="C119:G119"/>
    <mergeCell ref="C117:G117"/>
    <mergeCell ref="C118:G118"/>
    <mergeCell ref="C58:G58"/>
    <mergeCell ref="C59:G59"/>
    <mergeCell ref="C41:G41"/>
    <mergeCell ref="C54:G54"/>
    <mergeCell ref="C49:G49"/>
    <mergeCell ref="C56:G56"/>
    <mergeCell ref="C57:G57"/>
  </mergeCells>
  <conditionalFormatting sqref="F15">
    <cfRule type="cellIs" dxfId="33" priority="52" operator="greaterThanOrEqual">
      <formula>15%</formula>
    </cfRule>
  </conditionalFormatting>
  <conditionalFormatting sqref="F17:F29">
    <cfRule type="cellIs" dxfId="32" priority="5" operator="greaterThanOrEqual">
      <formula>0.2</formula>
    </cfRule>
  </conditionalFormatting>
  <conditionalFormatting sqref="F26">
    <cfRule type="cellIs" dxfId="31" priority="7" operator="greaterThanOrEqual">
      <formula>0.00001</formula>
    </cfRule>
  </conditionalFormatting>
  <conditionalFormatting sqref="H64">
    <cfRule type="expression" dxfId="30" priority="61">
      <formula>$H$63="yes"</formula>
    </cfRule>
    <cfRule type="expression" dxfId="29" priority="84">
      <formula>$H$63="YES"</formula>
    </cfRule>
  </conditionalFormatting>
  <conditionalFormatting sqref="H65">
    <cfRule type="expression" dxfId="28" priority="60">
      <formula>$H$64="no"</formula>
    </cfRule>
  </conditionalFormatting>
  <conditionalFormatting sqref="H68">
    <cfRule type="expression" dxfId="27" priority="87">
      <formula>$H$67="No"</formula>
    </cfRule>
  </conditionalFormatting>
  <conditionalFormatting sqref="H72">
    <cfRule type="expression" dxfId="26" priority="80">
      <formula>$G$72="NO"</formula>
    </cfRule>
  </conditionalFormatting>
  <conditionalFormatting sqref="H78">
    <cfRule type="expression" dxfId="25" priority="77">
      <formula>$G$78="NO"</formula>
    </cfRule>
  </conditionalFormatting>
  <conditionalFormatting sqref="H79">
    <cfRule type="expression" dxfId="24" priority="76">
      <formula>$G$79="NO"</formula>
    </cfRule>
  </conditionalFormatting>
  <conditionalFormatting sqref="H103:H104">
    <cfRule type="cellIs" dxfId="23" priority="1" operator="greaterThanOrEqual">
      <formula>95</formula>
    </cfRule>
    <cfRule type="cellIs" dxfId="22" priority="2" operator="lessThan">
      <formula>95</formula>
    </cfRule>
  </conditionalFormatting>
  <conditionalFormatting sqref="H127">
    <cfRule type="expression" dxfId="21" priority="31">
      <formula>$H$104&lt;70%</formula>
    </cfRule>
    <cfRule type="expression" dxfId="20" priority="29">
      <formula>$H$127&gt;=70%</formula>
    </cfRule>
  </conditionalFormatting>
  <conditionalFormatting sqref="H130">
    <cfRule type="expression" dxfId="19" priority="28">
      <formula>$H$130&lt;60%</formula>
    </cfRule>
    <cfRule type="expression" dxfId="18" priority="27">
      <formula>$H$130&gt;=60%</formula>
    </cfRule>
  </conditionalFormatting>
  <conditionalFormatting sqref="H133">
    <cfRule type="expression" dxfId="17" priority="35">
      <formula>$H$133&lt;60%</formula>
    </cfRule>
    <cfRule type="expression" dxfId="16" priority="36">
      <formula>$H$133&gt;=60%</formula>
    </cfRule>
  </conditionalFormatting>
  <conditionalFormatting sqref="H136">
    <cfRule type="expression" dxfId="15" priority="33">
      <formula>$H$136&lt;40%</formula>
    </cfRule>
    <cfRule type="expression" dxfId="14" priority="26">
      <formula>$H$136&gt;=40%</formula>
    </cfRule>
  </conditionalFormatting>
  <conditionalFormatting sqref="H73:I73">
    <cfRule type="expression" dxfId="13" priority="20">
      <formula>$G$73="no"</formula>
    </cfRule>
  </conditionalFormatting>
  <conditionalFormatting sqref="H74:I74">
    <cfRule type="expression" dxfId="12" priority="18">
      <formula>$G$74="no"</formula>
    </cfRule>
  </conditionalFormatting>
  <conditionalFormatting sqref="H75:I75">
    <cfRule type="expression" dxfId="11" priority="16">
      <formula>$G$75="no"</formula>
    </cfRule>
  </conditionalFormatting>
  <conditionalFormatting sqref="H76:I76">
    <cfRule type="expression" dxfId="10" priority="14">
      <formula>$G$76="no"</formula>
    </cfRule>
  </conditionalFormatting>
  <conditionalFormatting sqref="H77:I77">
    <cfRule type="expression" dxfId="9" priority="12">
      <formula>$G$77="no"</formula>
    </cfRule>
  </conditionalFormatting>
  <conditionalFormatting sqref="H80:I80">
    <cfRule type="expression" dxfId="8" priority="8">
      <formula>$G$80="no"</formula>
    </cfRule>
  </conditionalFormatting>
  <conditionalFormatting sqref="I72">
    <cfRule type="expression" dxfId="7" priority="22">
      <formula>$G$72="no"</formula>
    </cfRule>
  </conditionalFormatting>
  <conditionalFormatting sqref="I78">
    <cfRule type="expression" dxfId="6" priority="11">
      <formula>$G$78="no"</formula>
    </cfRule>
  </conditionalFormatting>
  <conditionalFormatting sqref="I79">
    <cfRule type="expression" dxfId="5" priority="10">
      <formula>$G$79="no"</formula>
    </cfRule>
  </conditionalFormatting>
  <conditionalFormatting sqref="J68:K68">
    <cfRule type="expression" dxfId="4" priority="82">
      <formula>$H$67="NO"</formula>
    </cfRule>
  </conditionalFormatting>
  <conditionalFormatting sqref="J99:K99">
    <cfRule type="expression" dxfId="3" priority="75">
      <formula>$H$99="NO"</formula>
    </cfRule>
  </conditionalFormatting>
  <conditionalFormatting sqref="J104:K105">
    <cfRule type="expression" dxfId="2" priority="3">
      <formula>#REF!="n/a"</formula>
    </cfRule>
  </conditionalFormatting>
  <conditionalFormatting sqref="J121:K121">
    <cfRule type="expression" dxfId="1" priority="88">
      <formula>$H$121="n/a"</formula>
    </cfRule>
  </conditionalFormatting>
  <conditionalFormatting sqref="J133:K136">
    <cfRule type="expression" dxfId="0" priority="38">
      <formula>#REF!="n/a"</formula>
    </cfRule>
  </conditionalFormatting>
  <dataValidations count="1">
    <dataValidation type="list" allowBlank="1" showInputMessage="1" showErrorMessage="1" sqref="F9 I97:I99 I85:I89 H120" xr:uid="{00000000-0002-0000-0400-000000000000}">
      <formula1>#REF!</formula1>
    </dataValidation>
  </dataValidations>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1000000}">
          <x14:formula1>
            <xm:f>Sheet2!$B$8:$B$12</xm:f>
          </x14:formula1>
          <xm:sqref>H126</xm:sqref>
        </x14:dataValidation>
        <x14:dataValidation type="list" allowBlank="1" showInputMessage="1" showErrorMessage="1" xr:uid="{00000000-0002-0000-0400-000002000000}">
          <x14:formula1>
            <xm:f>Sheet2!$B$2:$B$3</xm:f>
          </x14:formula1>
          <xm:sqref>H90:H92 H63:H64 H66:H67 G72:G81 H85:H88 H36:H37 H118 H121:H122 H97:H99 H57</xm:sqref>
        </x14:dataValidation>
        <x14:dataValidation type="list" allowBlank="1" showInputMessage="1" showErrorMessage="1" xr:uid="{00000000-0002-0000-0400-000003000000}">
          <x14:formula1>
            <xm:f>Sheet2!$B$2:$B$4</xm:f>
          </x14:formula1>
          <xm:sqref>H65 H68 H38 H105 H42:H45 H50:H53 H58:H60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G16"/>
  <sheetViews>
    <sheetView workbookViewId="0">
      <selection activeCell="E12" sqref="E12"/>
    </sheetView>
  </sheetViews>
  <sheetFormatPr defaultRowHeight="15" x14ac:dyDescent="0.2"/>
  <sheetData>
    <row r="4" spans="1:7" ht="15.75" x14ac:dyDescent="0.25">
      <c r="B4" s="1" t="s">
        <v>184</v>
      </c>
    </row>
    <row r="6" spans="1:7" x14ac:dyDescent="0.2">
      <c r="A6">
        <v>1</v>
      </c>
      <c r="B6" s="11" t="s">
        <v>360</v>
      </c>
    </row>
    <row r="7" spans="1:7" x14ac:dyDescent="0.2">
      <c r="A7">
        <v>2</v>
      </c>
      <c r="B7" t="s">
        <v>169</v>
      </c>
    </row>
    <row r="8" spans="1:7" x14ac:dyDescent="0.2">
      <c r="A8">
        <v>4</v>
      </c>
      <c r="B8" t="s">
        <v>171</v>
      </c>
    </row>
    <row r="10" spans="1:7" x14ac:dyDescent="0.2">
      <c r="A10">
        <v>10</v>
      </c>
      <c r="B10" s="87" t="s">
        <v>201</v>
      </c>
      <c r="C10" s="87"/>
      <c r="D10" s="87"/>
      <c r="E10" s="87"/>
      <c r="F10" s="87"/>
      <c r="G10" s="87"/>
    </row>
    <row r="11" spans="1:7" x14ac:dyDescent="0.2">
      <c r="B11" t="s">
        <v>361</v>
      </c>
    </row>
    <row r="15" spans="1:7" ht="15.75" x14ac:dyDescent="0.25">
      <c r="B15" s="1" t="s">
        <v>294</v>
      </c>
    </row>
    <row r="16" spans="1:7" x14ac:dyDescent="0.2">
      <c r="B16" t="s">
        <v>295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B2:I14"/>
  <sheetViews>
    <sheetView workbookViewId="0">
      <selection activeCell="G18" sqref="G18"/>
    </sheetView>
  </sheetViews>
  <sheetFormatPr defaultRowHeight="15" x14ac:dyDescent="0.2"/>
  <cols>
    <col min="2" max="2" width="10.21875" bestFit="1" customWidth="1"/>
    <col min="8" max="8" width="12.6640625" bestFit="1" customWidth="1"/>
  </cols>
  <sheetData>
    <row r="2" spans="2:9" x14ac:dyDescent="0.2">
      <c r="B2" t="s">
        <v>61</v>
      </c>
      <c r="D2" t="s">
        <v>62</v>
      </c>
      <c r="F2" t="s">
        <v>63</v>
      </c>
      <c r="H2" t="s">
        <v>113</v>
      </c>
      <c r="I2" t="s">
        <v>115</v>
      </c>
    </row>
    <row r="3" spans="2:9" x14ac:dyDescent="0.2">
      <c r="B3" t="s">
        <v>64</v>
      </c>
      <c r="D3" t="s">
        <v>65</v>
      </c>
      <c r="F3" t="s">
        <v>66</v>
      </c>
      <c r="H3" t="s">
        <v>114</v>
      </c>
      <c r="I3" t="s">
        <v>116</v>
      </c>
    </row>
    <row r="4" spans="2:9" x14ac:dyDescent="0.2">
      <c r="B4" t="s">
        <v>4</v>
      </c>
      <c r="D4" t="s">
        <v>108</v>
      </c>
      <c r="H4" t="s">
        <v>118</v>
      </c>
      <c r="I4" t="s">
        <v>117</v>
      </c>
    </row>
    <row r="5" spans="2:9" x14ac:dyDescent="0.2">
      <c r="D5" t="s">
        <v>109</v>
      </c>
    </row>
    <row r="8" spans="2:9" x14ac:dyDescent="0.2">
      <c r="B8" t="s">
        <v>155</v>
      </c>
      <c r="D8" t="s">
        <v>251</v>
      </c>
    </row>
    <row r="9" spans="2:9" x14ac:dyDescent="0.2">
      <c r="B9" t="s">
        <v>156</v>
      </c>
      <c r="D9" t="s">
        <v>253</v>
      </c>
    </row>
    <row r="10" spans="2:9" x14ac:dyDescent="0.2">
      <c r="B10" t="s">
        <v>157</v>
      </c>
      <c r="D10" t="s">
        <v>254</v>
      </c>
    </row>
    <row r="11" spans="2:9" x14ac:dyDescent="0.2">
      <c r="B11" t="s">
        <v>158</v>
      </c>
      <c r="D11" t="s">
        <v>252</v>
      </c>
    </row>
    <row r="12" spans="2:9" x14ac:dyDescent="0.2">
      <c r="B12" t="s">
        <v>159</v>
      </c>
    </row>
    <row r="14" spans="2:9" ht="15" customHeight="1"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Summary</vt:lpstr>
      <vt:lpstr>Residential new L1A</vt:lpstr>
      <vt:lpstr> Residential Refurbishment L1B</vt:lpstr>
      <vt:lpstr>Non-residential new L2A</vt:lpstr>
      <vt:lpstr>Non-residential refurbish L2B</vt:lpstr>
      <vt:lpstr>queries</vt:lpstr>
      <vt:lpstr>Sheet2</vt:lpstr>
      <vt:lpstr>' Residential Refurbishment L1B'!Print_Area</vt:lpstr>
      <vt:lpstr>'Non-residential new L2A'!Print_Area</vt:lpstr>
      <vt:lpstr>'Non-residential refurbish L2B'!Print_Area</vt:lpstr>
      <vt:lpstr>'Residential new L1A'!Print_Area</vt:lpstr>
      <vt:lpstr>Summary!Print_Area</vt:lpstr>
    </vt:vector>
  </TitlesOfParts>
  <Company>London Borough of Camden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Frost, Katherine</dc:creator>
  <cp:lastModifiedBy>Oscar Akam</cp:lastModifiedBy>
  <cp:lastPrinted>2019-04-18T09:35:28Z</cp:lastPrinted>
  <dcterms:created xsi:type="dcterms:W3CDTF">2019-02-22T14:35:42Z</dcterms:created>
  <dcterms:modified xsi:type="dcterms:W3CDTF">2025-01-17T13:06:08Z</dcterms:modified>
</cp:coreProperties>
</file>