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SiteLibrary\B\British Museum\Applications\2023 applications\2023 4648 P SWEC\20.02.2024 - Revised drawings\"/>
    </mc:Choice>
  </mc:AlternateContent>
  <workbookProtection workbookAlgorithmName="SHA-512" workbookHashValue="34gUchnGyiJgdxiQIUCSrEcPGCJd3REvg7/FS0wo+4PTuo6asAaUXMDiMRqRDcAHm/uOnDyj5UaOrS6wlPZs9A==" workbookSaltValue="EYr7TziUS/OZ48cthJqy8g==" workbookSpinCount="100000" lockStructure="1"/>
  <bookViews>
    <workbookView xWindow="0" yWindow="0" windowWidth="25128" windowHeight="11820" tabRatio="636" activeTab="1"/>
  </bookViews>
  <sheets>
    <sheet name="Introduction" sheetId="7" r:id="rId1"/>
    <sheet name="Summary" sheetId="1" r:id="rId2"/>
    <sheet name="Dwelling New" sheetId="2" r:id="rId3"/>
    <sheet name="Dwelling Refurbishment" sheetId="8" r:id="rId4"/>
    <sheet name="Non-Dwelling New" sheetId="9" r:id="rId5"/>
    <sheet name="Non-Dwelling Refurbishment" sheetId="10" r:id="rId6"/>
    <sheet name="Lists"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12" i="1"/>
  <c r="D12" i="1"/>
  <c r="D10" i="1"/>
  <c r="H98" i="9" l="1"/>
  <c r="D19" i="1"/>
  <c r="B26" i="1" l="1"/>
  <c r="B27" i="1"/>
  <c r="B28" i="1"/>
  <c r="B29" i="1"/>
  <c r="B30" i="1" s="1"/>
  <c r="D18" i="1"/>
  <c r="B38" i="1" l="1"/>
  <c r="B39" i="1"/>
  <c r="B40" i="1"/>
  <c r="B37" i="1"/>
  <c r="H100" i="10"/>
  <c r="H99" i="10"/>
  <c r="H98" i="10"/>
  <c r="B14" i="10"/>
  <c r="C14" i="10" s="1"/>
  <c r="D14" i="10" s="1"/>
  <c r="C13" i="10"/>
  <c r="D13" i="10" s="1"/>
  <c r="C12" i="10"/>
  <c r="D12" i="10" s="1"/>
  <c r="C11" i="10"/>
  <c r="D11" i="10" s="1"/>
  <c r="H99" i="9"/>
  <c r="H100" i="9"/>
  <c r="C15" i="9"/>
  <c r="B15" i="9" s="1"/>
  <c r="B14" i="9"/>
  <c r="C13" i="9"/>
  <c r="D13" i="9" s="1"/>
  <c r="C12" i="9"/>
  <c r="D12" i="9" s="1"/>
  <c r="C11" i="9"/>
  <c r="D11" i="9" s="1"/>
  <c r="B15" i="8"/>
  <c r="C14" i="8"/>
  <c r="D14" i="8" s="1"/>
  <c r="C13" i="8"/>
  <c r="D13" i="8" s="1"/>
  <c r="C12" i="8"/>
  <c r="D12" i="8" s="1"/>
  <c r="B16" i="9" l="1"/>
  <c r="B17" i="9" s="1"/>
  <c r="C14" i="9"/>
  <c r="D14" i="9" s="1"/>
  <c r="D16" i="9" s="1"/>
  <c r="C15" i="8"/>
  <c r="D15" i="8" s="1"/>
  <c r="C16" i="9" l="1"/>
  <c r="B47" i="1" l="1"/>
  <c r="B46" i="1"/>
  <c r="B45" i="1"/>
  <c r="C12" i="2"/>
  <c r="D12" i="2" s="1"/>
  <c r="C13" i="2"/>
  <c r="D13" i="2" s="1"/>
  <c r="C14" i="2"/>
  <c r="D14" i="2" s="1"/>
  <c r="B15" i="2"/>
  <c r="C16" i="2"/>
  <c r="H12" i="1"/>
  <c r="I12" i="1" s="1"/>
  <c r="H11" i="1"/>
  <c r="I11" i="1" s="1"/>
  <c r="H10" i="1"/>
  <c r="I10" i="1" s="1"/>
  <c r="B48" i="1" l="1"/>
  <c r="C48" i="1" s="1"/>
  <c r="D48" i="1" s="1"/>
  <c r="B16" i="2"/>
  <c r="B17" i="2" s="1"/>
  <c r="B18" i="2" s="1"/>
  <c r="C15" i="2"/>
  <c r="D15" i="2" s="1"/>
  <c r="D17" i="2" s="1"/>
  <c r="C47" i="1"/>
  <c r="D47" i="1" s="1"/>
  <c r="C28" i="1"/>
  <c r="D28" i="1" s="1"/>
  <c r="C38" i="1"/>
  <c r="D38" i="1" s="1"/>
  <c r="C30" i="1"/>
  <c r="D30" i="1" s="1"/>
  <c r="D32" i="1" s="1"/>
  <c r="C40" i="1"/>
  <c r="D40" i="1" s="1"/>
  <c r="C29" i="1"/>
  <c r="D29" i="1" s="1"/>
  <c r="C39" i="1"/>
  <c r="D39" i="1" s="1"/>
  <c r="B41" i="1"/>
  <c r="C27" i="1"/>
  <c r="D27" i="1" s="1"/>
  <c r="C31" i="1"/>
  <c r="B31" i="1" s="1"/>
  <c r="C46" i="1"/>
  <c r="D46" i="1" s="1"/>
  <c r="C50" i="1"/>
  <c r="C41" i="1" l="1"/>
  <c r="D41" i="1" s="1"/>
  <c r="B49" i="1"/>
  <c r="C32" i="1"/>
  <c r="C17" i="2"/>
  <c r="B32" i="1"/>
  <c r="B33" i="1" s="1"/>
  <c r="B52" i="1" s="1"/>
  <c r="B50" i="1"/>
  <c r="C49" i="1" l="1"/>
  <c r="D49" i="1" s="1"/>
  <c r="D51" i="1" s="1"/>
  <c r="D17" i="1"/>
  <c r="B51" i="1"/>
  <c r="C51" i="1" l="1"/>
</calcChain>
</file>

<file path=xl/sharedStrings.xml><?xml version="1.0" encoding="utf-8"?>
<sst xmlns="http://schemas.openxmlformats.org/spreadsheetml/2006/main" count="883" uniqueCount="295">
  <si>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</si>
  <si>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</si>
  <si>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</si>
  <si>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</si>
  <si>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</si>
  <si>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</si>
  <si>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</si>
  <si>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</si>
  <si>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</si>
  <si>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</si>
  <si>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</si>
  <si>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</si>
  <si>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</si>
  <si>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</si>
  <si>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</si>
  <si>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</si>
  <si>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</si>
  <si>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</si>
  <si>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</si>
  <si>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</si>
  <si>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</si>
  <si>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</si>
  <si>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Energy Statement</t>
  </si>
  <si>
    <t>Stage reduction, tCO2</t>
  </si>
  <si>
    <t>Stage reduction, %</t>
  </si>
  <si>
    <t>Baseline</t>
  </si>
  <si>
    <t>N/A</t>
  </si>
  <si>
    <t>Be Lean</t>
  </si>
  <si>
    <t>Be Clean</t>
  </si>
  <si>
    <t>Be Green</t>
  </si>
  <si>
    <t>TOTAL</t>
  </si>
  <si>
    <t>Target</t>
  </si>
  <si>
    <t>Shortfall</t>
  </si>
  <si>
    <t>Offset payment</t>
  </si>
  <si>
    <t>Whole site should aim for zero carbon but carbon offset only applies to new build elements</t>
  </si>
  <si>
    <t xml:space="preserve">New build elements only @ £95/tonne for 30 years </t>
  </si>
  <si>
    <t>Details of new residential proposals:</t>
  </si>
  <si>
    <t>Name of applicable buildings / blocks / units</t>
  </si>
  <si>
    <t>Location of justification / supporting Information</t>
  </si>
  <si>
    <t>Document</t>
  </si>
  <si>
    <t>Overall target is zero carbon</t>
  </si>
  <si>
    <t xml:space="preserve">£95/t for 30 years </t>
  </si>
  <si>
    <t>Regulated and whole life carbon</t>
  </si>
  <si>
    <t>Yes / No</t>
  </si>
  <si>
    <t>Page/ section reference</t>
  </si>
  <si>
    <t>a. Worksheets provided (TER and DER for each stage)</t>
  </si>
  <si>
    <t xml:space="preserve">i. Orientation and site layout optimised </t>
  </si>
  <si>
    <t>iii. Solar shading incorporated into the design</t>
  </si>
  <si>
    <t>iv. Exposed internal thermal mass and night time purge ventilation</t>
  </si>
  <si>
    <t>%</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</si>
  <si>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</si>
  <si>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</si>
  <si>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</si>
  <si>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</si>
  <si>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</si>
  <si>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</si>
  <si>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</si>
  <si>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</si>
  <si>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</si>
  <si>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</si>
  <si>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</si>
  <si>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</si>
  <si>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</si>
  <si>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</si>
  <si>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</si>
  <si>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</si>
  <si>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</si>
  <si>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</si>
  <si>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</si>
  <si>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</si>
  <si>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</si>
  <si>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9. Green infrastructure</t>
  </si>
  <si>
    <r>
      <t>Area m</t>
    </r>
    <r>
      <rPr>
        <vertAlign val="superscript"/>
        <sz val="12"/>
        <color theme="1"/>
        <rFont val="Arial"/>
        <family val="2"/>
      </rPr>
      <t>2</t>
    </r>
  </si>
  <si>
    <t>a. Green/blue roof</t>
  </si>
  <si>
    <t>b. Green roof</t>
  </si>
  <si>
    <t>c. Green wall</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</si>
  <si>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</si>
  <si>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</si>
  <si>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</si>
  <si>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</si>
  <si>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</si>
  <si>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</si>
  <si>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</si>
  <si>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</si>
  <si>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</si>
  <si>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</si>
  <si>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</si>
  <si>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</si>
  <si>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</si>
  <si>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</si>
  <si>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</si>
  <si>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</si>
  <si>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</si>
  <si>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</si>
  <si>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</si>
  <si>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</si>
  <si>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</si>
  <si>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</si>
  <si>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</si>
  <si>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</si>
  <si>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</si>
  <si>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</si>
  <si>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</si>
  <si>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</si>
  <si>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</si>
  <si>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</si>
  <si>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</si>
  <si>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</si>
  <si>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</si>
  <si>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</si>
  <si>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</si>
  <si>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</si>
  <si>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</si>
  <si>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</si>
  <si>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</si>
  <si>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</si>
  <si>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</si>
  <si>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</si>
  <si>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</si>
  <si>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</si>
  <si>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Refurbished Development Total SAP 10.2</t>
  </si>
  <si>
    <t>Whole Development Total SAP 10.2</t>
  </si>
  <si>
    <t>Floor area (GIA) m2</t>
  </si>
  <si>
    <t>1. Carbon Reductions</t>
  </si>
  <si>
    <t xml:space="preserve">2. Regulated and whole life carbon emissions </t>
  </si>
  <si>
    <t>CPG Energy Efficiency and Adaptation Chts 6 &amp; 9</t>
  </si>
  <si>
    <t>a. Solar PV (photovoltaics)</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</si>
  <si>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</si>
  <si>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</si>
  <si>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</si>
  <si>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</si>
  <si>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</si>
  <si>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i. Meets all Building Regulation part L1 Limiting Fabric Parameters</t>
  </si>
  <si>
    <t>ii. Units at least dual aspect and designed to allow natural ventilation</t>
  </si>
  <si>
    <t>4. Be Clean</t>
  </si>
  <si>
    <t>ii. Meets all Part L1 Notional Dwelling Specification</t>
  </si>
  <si>
    <t>Clearly justify if not met</t>
  </si>
  <si>
    <t>i. Efficient centralised MVHR or individual units next to external wall</t>
  </si>
  <si>
    <t>State location &amp; detail feasibility of connection.</t>
  </si>
  <si>
    <t>State location &amp; detail future proofing of connection.</t>
  </si>
  <si>
    <t>CPG Energy Efficiency and Adaptation Cht 3</t>
  </si>
  <si>
    <t>3. Be Lean</t>
  </si>
  <si>
    <t xml:space="preserve">5.Be Green </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</si>
  <si>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</si>
  <si>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</si>
  <si>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</si>
  <si>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</si>
  <si>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6. Be Seen</t>
  </si>
  <si>
    <t>i. Required data will be uploaded to GLA 'Be Seen' portal</t>
  </si>
  <si>
    <t>See GLA Energy Assessment Guidance, Good Homes Alliance 'Early Stage Overheating Risk Tool'.</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</si>
  <si>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</si>
  <si>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</si>
  <si>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Material and waste</t>
  </si>
  <si>
    <t>Green infrastructure and biodiversity</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</si>
  <si>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</si>
  <si>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</si>
  <si>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</si>
  <si>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</si>
  <si>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95% of construction and demolition waste should be reused/recycled London Plan Policy SI7</t>
  </si>
  <si>
    <t>c. Greywater/rainwater harvesting system feasibility assessment?</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</si>
  <si>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</si>
  <si>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</si>
  <si>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</si>
  <si>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</si>
  <si>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</si>
  <si>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</si>
  <si>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</si>
  <si>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</si>
  <si>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</si>
  <si>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</si>
  <si>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</si>
  <si>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</si>
  <si>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</si>
  <si>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</si>
  <si>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</si>
  <si>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</si>
  <si>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</si>
  <si>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Local Plan Policy CC2 and section 8.46 to 8.49 CPG Energy Efficiency Cht 11</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</si>
  <si>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</si>
  <si>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</si>
  <si>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</si>
  <si>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residential (or deep refurbishment)</t>
  </si>
  <si>
    <t>Major New Non-Dwelling (or deep refurbishment)</t>
  </si>
  <si>
    <t>Complete relevant tabs to populate tables automatically</t>
  </si>
  <si>
    <t>Total tCO2e</t>
  </si>
  <si>
    <t>Total tCO2e per annum</t>
  </si>
  <si>
    <t>TABLE 2. KEY METRICS</t>
  </si>
  <si>
    <t>Renewable Capacity Installed</t>
  </si>
  <si>
    <t>Green Infrastructure Installed</t>
  </si>
  <si>
    <t>tonnes/yr</t>
  </si>
  <si>
    <t>CO2e savings against baseline</t>
  </si>
  <si>
    <t>Populated from sheets, CO2e savings beyond the Baseline (Building Regs Part L 2021)</t>
  </si>
  <si>
    <t>kWp</t>
  </si>
  <si>
    <t xml:space="preserve">Total capacity of renewables installed </t>
  </si>
  <si>
    <t>SAP 10.0</t>
  </si>
  <si>
    <t>20% reduction in carbon from on site renewables, after energy efficiency measures (Local Plan 8.11)</t>
  </si>
  <si>
    <t>Whole site should aim for zero carbon, carbon offset only applies to new build elements</t>
  </si>
  <si>
    <t>All major applications should also complete &amp; submit GLA Carbon emission reporting spreadsheet</t>
  </si>
  <si>
    <t>Minimum 10% reduction in Carbon Emissions at Be Lean (London Plan Policy SI 2)</t>
  </si>
  <si>
    <t>Minimum 35% reduction on site (London Plan SI 2)</t>
  </si>
  <si>
    <t>Whole site should aim for zero carbon and a minimum of 35% reduction. A carbon offset applies to any residual emissions, currently £95/t for 30 years (London Plan SI 2)</t>
  </si>
  <si>
    <t>CPG Energy Efficiency and Adaptation Chapters 6 &amp; 9</t>
  </si>
  <si>
    <t>Additional relevant guidance can be found both in Camden Planning Guidance for Energy Efficiency &amp; Adaption</t>
  </si>
  <si>
    <t>And the GLAs Energy Planning Guidance</t>
  </si>
  <si>
    <t>e. CHP and District Heating Feasibility Checklist completed?</t>
  </si>
  <si>
    <t>a. Applied cooling hierarchy, passive design measures included?</t>
  </si>
  <si>
    <t>c. Overheating - dynamic thermal modelling completed?</t>
  </si>
  <si>
    <t>b. Overheating risk tool completed and provided?</t>
  </si>
  <si>
    <t>iii. What is the proposed Air permeability?</t>
  </si>
  <si>
    <t>m3/(h·m2) @ 50Pa</t>
  </si>
  <si>
    <t>a. Building Fabric</t>
  </si>
  <si>
    <t>b. Active design measures</t>
  </si>
  <si>
    <t>Passive measures</t>
  </si>
  <si>
    <t>No</t>
  </si>
  <si>
    <t>Yes</t>
  </si>
  <si>
    <t>Answer</t>
  </si>
  <si>
    <t>Name of applicable buildings/blocks/units</t>
  </si>
  <si>
    <t>Required for referrable applications or if there is 'substantial demolition'.  Refer to GLA Whole Life Carbon Assessment Guidance. - Local Plan CC1 &amp; CPG Energy Efficency 9.5 - 9.8</t>
  </si>
  <si>
    <t>A robust renewable feasibility assessment should be completed and installation of renewable technologies should be maximised. See Chapter 5 of the CPG on Energy Efficiency and Adaptation.</t>
  </si>
  <si>
    <t>London Plan Policy SI 2 ,Camden Local Plan Policy CC1 and section 8.11</t>
  </si>
  <si>
    <t>London Plan Policy SI 2, Camden Local Plan section 8.28, CPG Energy Efficiency and Adaptation Cht 5</t>
  </si>
  <si>
    <t>CPG Energy Efficiency and Adaptation Chapter 3</t>
  </si>
  <si>
    <t>Local Plan Policy CC2, London Plan Policy SI 4, GLA Energy Assessment Guidance Chapter 8.</t>
  </si>
  <si>
    <t>Local Plan Policy CC1, London Plan SI 7, CPG Energy Efficiency and Adaptation Cht 9</t>
  </si>
  <si>
    <t>Camden Local Plan CC2, London Plan Policy G5, CPG Energy Efficiency and Adaptation Cht 10</t>
  </si>
  <si>
    <t>Local Plan CC3 + section 8.55, London Plan SI 13</t>
  </si>
  <si>
    <t>Camden Local Plan Policy CC1, London Plan SI 3, CPG Energy Efficiency and Adaptation Chapter 4  (includes link to Camden’s Borough Wide Heat Demand and Heat Source Mapping study)</t>
  </si>
  <si>
    <t>m²</t>
  </si>
  <si>
    <t>Total area of green infrastructure i.e. green roofs, rain gardens and other vegetated areas</t>
  </si>
  <si>
    <t>e. Other Green infrastructure please state:</t>
  </si>
  <si>
    <t>d. Vegetated SuDs features i.e. Rain Gardens, Tree pits</t>
  </si>
  <si>
    <r>
      <t>Be Lean reduction requirements apply separately for residential 10% and non-residential 15% -</t>
    </r>
    <r>
      <rPr>
        <b/>
        <sz val="11"/>
        <color theme="1"/>
        <rFont val="Arial"/>
        <family val="2"/>
      </rPr>
      <t xml:space="preserve"> see specific tabs</t>
    </r>
    <r>
      <rPr>
        <sz val="11"/>
        <color theme="1"/>
        <rFont val="Arial"/>
        <family val="2"/>
      </rPr>
      <t>. (London Plan SI 2)</t>
    </r>
  </si>
  <si>
    <t>Relevant if connecting to or creating a Heat Network only (London Plan Policy SI 3)</t>
  </si>
  <si>
    <t>Be Green reductions are a minimum 20% from on-site renewable generation for all new Major developments. (Local Plan 8.11)</t>
  </si>
  <si>
    <t>SAP 10.2 should be used for all submissions after 1st January 2023 - Please contact your planning case officer if another carbon factor has to be used for any reason.</t>
  </si>
  <si>
    <t>Minimum 20% reduction from on-site renewable generation (Local Plan 8.11)</t>
  </si>
  <si>
    <t>20% reduction in carbon from on site renewables, after energy efficiency measures incorporated (Local Plan 8.11)</t>
  </si>
  <si>
    <r>
      <t xml:space="preserve">Be Lean should </t>
    </r>
    <r>
      <rPr>
        <b/>
        <sz val="11"/>
        <color theme="1"/>
        <rFont val="Arial"/>
        <family val="2"/>
      </rPr>
      <t>aim for</t>
    </r>
    <r>
      <rPr>
        <sz val="11"/>
        <color theme="1"/>
        <rFont val="Arial"/>
        <family val="2"/>
      </rPr>
      <t xml:space="preserve"> 10%</t>
    </r>
    <r>
      <rPr>
        <b/>
        <sz val="11"/>
        <color theme="1"/>
        <rFont val="Arial"/>
        <family val="2"/>
      </rPr>
      <t xml:space="preserve"> </t>
    </r>
    <r>
      <rPr>
        <sz val="11"/>
        <color theme="1"/>
        <rFont val="Arial"/>
        <family val="2"/>
      </rPr>
      <t>residential and 15% non-residential reduction - see specific tabs (London Plan 9.2.1)</t>
    </r>
  </si>
  <si>
    <t>g. Other please state</t>
  </si>
  <si>
    <t>b. Solar Thermal (water heating)</t>
  </si>
  <si>
    <t>c. Air source heat pump (air to water)</t>
  </si>
  <si>
    <t>d. Air source heat pump (air to air)</t>
  </si>
  <si>
    <t>e. Ground source heat pump</t>
  </si>
  <si>
    <t xml:space="preserve">a. Pre-demolition audit completed? </t>
  </si>
  <si>
    <t>Significant demolition must justify why the existing buildings can't be retained Local Plan policy CC1.</t>
  </si>
  <si>
    <t>Required if referable to the Mayor, London Plan policy SI7</t>
  </si>
  <si>
    <t>b. Whole life carbon assessment submitted? (see note)</t>
  </si>
  <si>
    <t>c. % of construction &amp; demolition waste be reused/recycled?</t>
  </si>
  <si>
    <t>d. % of excavation waste be put to beneficial use?</t>
  </si>
  <si>
    <t>e. Circular economy statement submitted (see note)</t>
  </si>
  <si>
    <t>Required if referable to the Mayor, London Plan Policy SI7</t>
  </si>
  <si>
    <t>Local Plan Policy CC2 and section 8.46 to 8.48 CPG Energy Efficiency Cht 11</t>
  </si>
  <si>
    <t>See GLA Energy Assessment Guidance Chapter 8</t>
  </si>
  <si>
    <t>Design must be informed by the cooling hierarchy, passive design measure should be incorporated before any active cooling.</t>
  </si>
  <si>
    <t>See GLA Energy Assessment Guidance Chapter 8.</t>
  </si>
  <si>
    <t>This proforma is for major residential and non-residential developments. This includes residential developments that are either 10+ units or &gt;1000sqm. All non-residential developments in which the sum of new and refurbished floorspace is &gt;1000sqm should use this proforma.</t>
  </si>
  <si>
    <t>Details of new and refurbished floor areas should be filled out seperately on the appropriate sheets as different policies will apply to each.</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</si>
  <si>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</si>
  <si>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r>
      <t>Expected tCO</t>
    </r>
    <r>
      <rPr>
        <vertAlign val="subscript"/>
        <sz val="12"/>
        <color theme="1"/>
        <rFont val="Arial"/>
        <family val="2"/>
      </rPr>
      <t>2</t>
    </r>
    <r>
      <rPr>
        <sz val="11"/>
        <color theme="1"/>
        <rFont val="Arial"/>
        <family val="2"/>
      </rPr>
      <t xml:space="preserve"> saved per annum</t>
    </r>
  </si>
  <si>
    <r>
      <t xml:space="preserve">Required if referable to the Mayor </t>
    </r>
    <r>
      <rPr>
        <b/>
        <sz val="11"/>
        <color theme="1"/>
        <rFont val="Arial"/>
        <family val="2"/>
      </rPr>
      <t>and/or</t>
    </r>
    <r>
      <rPr>
        <sz val="11"/>
        <color theme="1"/>
        <rFont val="Arial"/>
        <family val="2"/>
      </rPr>
      <t xml:space="preserve"> there is significant demolition. Local Plan CC1, London Plan SI7</t>
    </r>
  </si>
  <si>
    <r>
      <t>Additional comments / notes</t>
    </r>
    <r>
      <rPr>
        <sz val="11"/>
        <color theme="1"/>
        <rFont val="Arial"/>
        <family val="2"/>
      </rPr>
      <t>:</t>
    </r>
  </si>
  <si>
    <r>
      <t xml:space="preserve">Should not increase. </t>
    </r>
    <r>
      <rPr>
        <b/>
        <sz val="12"/>
        <color theme="1"/>
        <rFont val="Arial"/>
        <family val="2"/>
      </rPr>
      <t>Aim for</t>
    </r>
    <r>
      <rPr>
        <sz val="12"/>
        <color theme="1"/>
        <rFont val="Arial"/>
        <family val="2"/>
      </rPr>
      <t xml:space="preserve"> 10% reduction in CO2 emissions (London Plan 9.2.1).</t>
    </r>
  </si>
  <si>
    <r>
      <rPr>
        <b/>
        <sz val="11"/>
        <color theme="1"/>
        <rFont val="Arial"/>
        <family val="2"/>
      </rPr>
      <t>Aim for</t>
    </r>
    <r>
      <rPr>
        <sz val="11"/>
        <color theme="1"/>
        <rFont val="Arial"/>
        <family val="2"/>
      </rPr>
      <t xml:space="preserve"> 35% reduction on site</t>
    </r>
  </si>
  <si>
    <r>
      <t xml:space="preserve">Major refurbishments should </t>
    </r>
    <r>
      <rPr>
        <b/>
        <sz val="11"/>
        <color theme="1"/>
        <rFont val="Arial"/>
        <family val="2"/>
      </rPr>
      <t>aim for</t>
    </r>
    <r>
      <rPr>
        <sz val="11"/>
        <color theme="1"/>
        <rFont val="Arial"/>
        <family val="2"/>
      </rPr>
      <t xml:space="preserve"> the greatest possible reduction, as close to zero carbon as possible.</t>
    </r>
  </si>
  <si>
    <r>
      <t xml:space="preserve">BREEAM Excellent is </t>
    </r>
    <r>
      <rPr>
        <b/>
        <sz val="11"/>
        <color theme="1"/>
        <rFont val="Arial"/>
        <family val="2"/>
      </rPr>
      <t>encouraged</t>
    </r>
    <r>
      <rPr>
        <sz val="11"/>
        <color theme="1"/>
        <rFont val="Arial"/>
        <family val="2"/>
      </rPr>
      <t xml:space="preserve"> for 5+ dwellings or 500sqm+ of floorspace Local Plan Policy CC2</t>
    </r>
  </si>
  <si>
    <t>Further guidance can be found in London Plan Guidance on Urban Greening Factors (London Plan Policy G5)</t>
  </si>
  <si>
    <t>The Council will expect all developments to incorporate green infrastructure unless it is demonstrated this is not possible or appropriate. This includes new and existing buildings. Please refer to CPG Energy Efficiency and Adaptation chapter 10 &amp; London Plan Guidance on Urban Greening Factors (London Plan Policy G5)</t>
  </si>
  <si>
    <t>Details should be set out as in 7.5 &amp; 7.6 of GLA Energy Assessment Guidance</t>
  </si>
  <si>
    <t>v. Other please state</t>
  </si>
  <si>
    <t>Requirments set out in Building Regs Part O section 1.9</t>
  </si>
  <si>
    <t>Requirements set out in The GLA Energy Assessment Guidance Chapter 8.</t>
  </si>
  <si>
    <t>London Plan Policy SI 2, Camden Local Plan section 8.28, CPG Energy Efficiency and Adaptation Chapter 5</t>
  </si>
  <si>
    <t>More than 70% to meet 'Excellent'</t>
  </si>
  <si>
    <t>Local Plan CC3 + section 8.55, London Plan SI 13  CPG Water and Flooding Cht 2</t>
  </si>
  <si>
    <t>Water efficiency</t>
  </si>
  <si>
    <t>Policy met</t>
  </si>
  <si>
    <t>Policy not met</t>
  </si>
  <si>
    <t>After inputting to certain key policy targets these have been formatted to indicate if you are meeting the policy</t>
  </si>
  <si>
    <t>Energy Statement &amp; BRUKL</t>
  </si>
  <si>
    <t>Energy Statement &amp; Design and Access Statement</t>
  </si>
  <si>
    <t>Excellent</t>
  </si>
  <si>
    <t>Appendix</t>
  </si>
  <si>
    <t>South-West Energy Centre (SWEC)</t>
  </si>
  <si>
    <t>WC1B 3DG</t>
  </si>
  <si>
    <t>GLA Carbon Emissions Reporting Spreadsheet &amp; Energy Statement/BRUKL</t>
  </si>
  <si>
    <t>Section 4.4</t>
  </si>
  <si>
    <t>Section 4.3</t>
  </si>
  <si>
    <t>Section 4.6</t>
  </si>
  <si>
    <t>Section 4.5</t>
  </si>
  <si>
    <t>The British Museum, Great Russell St, London</t>
  </si>
  <si>
    <t>Section 4.3 &amp; Appendix BRUKL</t>
  </si>
  <si>
    <t>Overheating Analysis Report</t>
  </si>
  <si>
    <t>Below ground drainage and SUDs report</t>
  </si>
  <si>
    <t>Appendix BREEAM</t>
  </si>
  <si>
    <t>204022_SWEC Energy and Sustainability Statement, Steensen Varming, 02/02/24, 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</si>
</sst>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quot;£&quot;#,##0"/>
  </numFmts>
  <fonts count="34"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6"/>
      <color theme="0"/>
      <name val="Arial"/>
      <family val="2"/>
    </font>
    <font>
      <u/>
      <sz val="11"/>
      <color theme="10"/>
      <name val="Calibri"/>
      <family val="2"/>
      <scheme val="minor"/>
    </font>
    <font>
      <b/>
      <sz val="11"/>
      <color theme="1"/>
      <name val="Arial"/>
      <family val="2"/>
    </font>
    <font>
      <sz val="11"/>
      <color theme="0"/>
      <name val="Arial"/>
      <family val="2"/>
    </font>
    <font>
      <sz val="11"/>
      <color rgb="FFFF0000"/>
      <name val="Arial"/>
      <family val="2"/>
    </font>
    <font>
      <sz val="1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0" fillId="0" borderId="0"/>
    <xf numFmtId="0" fontId="28" fillId="0" borderId="0" applyNumberFormat="0" applyFill="0" applyBorder="0" applyAlignment="0" applyProtection="0"/>
  </cellStyleXfs>
  <cellXfs count="422">
    <xf numFmtId="0" fontId="0" fillId="0" borderId="0" xfId="0"/>
    <xf numFmtId="0" fontId="3" fillId="2" borderId="16" xfId="0" applyFont="1" applyFill="1" applyBorder="1" applyAlignment="1">
      <alignment horizontal="center" vertical="center" wrapText="1"/>
    </xf>
    <xf numFmtId="2" fontId="4" fillId="0" borderId="17" xfId="0" applyNumberFormat="1" applyFont="1" applyBorder="1" applyAlignment="1">
      <alignment horizontal="center" vertical="center" wrapText="1"/>
    </xf>
    <xf numFmtId="164" fontId="11" fillId="0" borderId="17" xfId="2" applyNumberFormat="1" applyFont="1" applyBorder="1" applyAlignment="1" applyProtection="1">
      <alignment horizontal="center" vertical="center" wrapText="1"/>
    </xf>
    <xf numFmtId="164" fontId="4" fillId="0" borderId="17" xfId="2" applyNumberFormat="1" applyFont="1" applyBorder="1" applyAlignment="1" applyProtection="1">
      <alignment horizontal="center" vertical="center" wrapText="1"/>
    </xf>
    <xf numFmtId="2" fontId="3" fillId="0" borderId="17" xfId="0" applyNumberFormat="1" applyFont="1" applyBorder="1" applyAlignment="1">
      <alignment horizontal="center" vertical="center" wrapText="1"/>
    </xf>
    <xf numFmtId="164" fontId="5" fillId="0" borderId="17" xfId="2" applyNumberFormat="1" applyFont="1" applyBorder="1" applyAlignment="1" applyProtection="1">
      <alignment horizontal="center" vertical="center" wrapText="1"/>
    </xf>
    <xf numFmtId="2" fontId="8" fillId="0" borderId="17"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0" fontId="8" fillId="2"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164" fontId="4" fillId="0" borderId="17" xfId="2" applyNumberFormat="1" applyFont="1" applyBorder="1" applyAlignment="1">
      <alignment horizontal="center" vertical="center" wrapText="1"/>
    </xf>
    <xf numFmtId="164" fontId="11" fillId="0" borderId="17" xfId="2" applyNumberFormat="1" applyFont="1" applyBorder="1" applyAlignment="1">
      <alignment horizontal="center" vertical="center" wrapText="1"/>
    </xf>
    <xf numFmtId="164" fontId="5" fillId="0" borderId="17" xfId="2" applyNumberFormat="1" applyFont="1" applyBorder="1" applyAlignment="1">
      <alignment horizontal="center" vertical="center" wrapText="1"/>
    </xf>
    <xf numFmtId="0" fontId="13" fillId="0" borderId="0" xfId="0" applyFont="1"/>
    <xf numFmtId="0" fontId="14" fillId="0" borderId="0" xfId="0" applyFont="1"/>
    <xf numFmtId="0" fontId="6" fillId="7" borderId="0" xfId="0" applyFont="1" applyFill="1"/>
    <xf numFmtId="0" fontId="26" fillId="2" borderId="11" xfId="0" applyFont="1" applyFill="1" applyBorder="1" applyAlignment="1">
      <alignment wrapText="1"/>
    </xf>
    <xf numFmtId="0" fontId="26" fillId="2" borderId="1" xfId="0" applyFont="1" applyFill="1" applyBorder="1" applyAlignment="1">
      <alignment wrapText="1"/>
    </xf>
    <xf numFmtId="0" fontId="26" fillId="0" borderId="4" xfId="0" applyFont="1" applyBorder="1"/>
    <xf numFmtId="0" fontId="26" fillId="10" borderId="4" xfId="0" applyFont="1" applyFill="1" applyBorder="1" applyProtection="1">
      <protection locked="0"/>
    </xf>
    <xf numFmtId="0" fontId="0" fillId="7" borderId="0" xfId="0" applyFill="1"/>
    <xf numFmtId="0" fontId="18" fillId="6" borderId="14" xfId="0" applyFont="1" applyFill="1" applyBorder="1" applyAlignment="1">
      <alignment horizontal="center" vertical="center" wrapText="1"/>
    </xf>
    <xf numFmtId="2" fontId="18" fillId="7" borderId="17" xfId="0" applyNumberFormat="1" applyFont="1" applyFill="1" applyBorder="1" applyAlignment="1">
      <alignment horizontal="center" vertical="center" wrapText="1"/>
    </xf>
    <xf numFmtId="2" fontId="18" fillId="0" borderId="17" xfId="0" applyNumberFormat="1" applyFont="1" applyBorder="1" applyAlignment="1">
      <alignment horizontal="center" vertical="center" wrapText="1"/>
    </xf>
    <xf numFmtId="164" fontId="18" fillId="0" borderId="17" xfId="0" applyNumberFormat="1" applyFont="1" applyBorder="1" applyAlignment="1">
      <alignment horizontal="center" vertical="center" wrapText="1"/>
    </xf>
    <xf numFmtId="0" fontId="18" fillId="6" borderId="15" xfId="0" applyFont="1" applyFill="1" applyBorder="1" applyAlignment="1">
      <alignment horizontal="center" vertical="center" wrapText="1"/>
    </xf>
    <xf numFmtId="0" fontId="18" fillId="6" borderId="17" xfId="0" applyFont="1" applyFill="1" applyBorder="1" applyAlignment="1">
      <alignment horizontal="center" vertical="center" wrapText="1"/>
    </xf>
    <xf numFmtId="2" fontId="18" fillId="7" borderId="15" xfId="0" applyNumberFormat="1" applyFont="1" applyFill="1" applyBorder="1" applyAlignment="1">
      <alignment horizontal="center" vertical="center" wrapText="1"/>
    </xf>
    <xf numFmtId="2" fontId="18" fillId="0" borderId="15" xfId="0" applyNumberFormat="1" applyFont="1" applyBorder="1" applyAlignment="1">
      <alignment horizontal="center" vertical="center" wrapText="1"/>
    </xf>
    <xf numFmtId="2" fontId="26" fillId="0" borderId="17"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2" fontId="26" fillId="0" borderId="15" xfId="0" applyNumberFormat="1" applyFont="1" applyBorder="1" applyAlignment="1">
      <alignment horizontal="center" vertical="center" wrapText="1"/>
    </xf>
    <xf numFmtId="0" fontId="3" fillId="12" borderId="27" xfId="0" applyFont="1" applyFill="1" applyBorder="1"/>
    <xf numFmtId="0" fontId="10" fillId="12" borderId="27" xfId="0" applyFont="1" applyFill="1" applyBorder="1" applyAlignment="1">
      <alignment vertical="center"/>
    </xf>
    <xf numFmtId="0" fontId="6" fillId="12" borderId="0" xfId="0" applyFont="1" applyFill="1"/>
    <xf numFmtId="0" fontId="3" fillId="12" borderId="27" xfId="0" applyFont="1" applyFill="1" applyBorder="1" applyAlignment="1">
      <alignment horizontal="left"/>
    </xf>
    <xf numFmtId="0" fontId="3" fillId="12" borderId="27" xfId="0" applyFont="1" applyFill="1" applyBorder="1" applyAlignment="1">
      <alignment horizontal="center" vertical="center" wrapText="1"/>
    </xf>
    <xf numFmtId="0" fontId="8" fillId="12" borderId="0" xfId="0" applyFont="1" applyFill="1" applyAlignment="1">
      <alignment horizontal="left" wrapText="1"/>
    </xf>
    <xf numFmtId="0" fontId="27" fillId="11" borderId="20" xfId="0" applyFont="1" applyFill="1" applyBorder="1" applyAlignment="1">
      <alignment vertical="center"/>
    </xf>
    <xf numFmtId="0" fontId="25" fillId="11" borderId="21" xfId="0" applyFont="1" applyFill="1" applyBorder="1"/>
    <xf numFmtId="0" fontId="8" fillId="12" borderId="27" xfId="0" applyFont="1" applyFill="1" applyBorder="1" applyAlignment="1">
      <alignment horizontal="left" wrapText="1"/>
    </xf>
    <xf numFmtId="0" fontId="8" fillId="12" borderId="28" xfId="0" applyFont="1" applyFill="1" applyBorder="1" applyAlignment="1">
      <alignment horizontal="left" wrapText="1"/>
    </xf>
    <xf numFmtId="0" fontId="4" fillId="7" borderId="29" xfId="0"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6" fillId="12" borderId="27" xfId="0" applyFont="1" applyFill="1" applyBorder="1"/>
    <xf numFmtId="0" fontId="3" fillId="12" borderId="24" xfId="0" applyFont="1" applyFill="1" applyBorder="1"/>
    <xf numFmtId="0" fontId="27" fillId="11" borderId="12" xfId="0" applyFont="1" applyFill="1" applyBorder="1" applyAlignment="1">
      <alignment vertical="center"/>
    </xf>
    <xf numFmtId="0" fontId="25" fillId="11" borderId="13" xfId="0" applyFont="1" applyFill="1" applyBorder="1"/>
    <xf numFmtId="0" fontId="15" fillId="7" borderId="0" xfId="0" applyFont="1" applyFill="1"/>
    <xf numFmtId="0" fontId="8" fillId="7" borderId="0" xfId="0" applyFont="1" applyFill="1"/>
    <xf numFmtId="0" fontId="4" fillId="7" borderId="0" xfId="0" applyFont="1" applyFill="1"/>
    <xf numFmtId="0" fontId="8" fillId="7" borderId="0" xfId="0" applyFont="1" applyFill="1" applyAlignment="1">
      <alignment horizontal="left" vertical="center"/>
    </xf>
    <xf numFmtId="0" fontId="7" fillId="7" borderId="0" xfId="0" applyFont="1" applyFill="1"/>
    <xf numFmtId="0" fontId="13" fillId="7" borderId="0" xfId="0" applyFont="1" applyFill="1"/>
    <xf numFmtId="0" fontId="14" fillId="7" borderId="0" xfId="0" applyFont="1" applyFill="1"/>
    <xf numFmtId="0" fontId="11" fillId="7" borderId="0" xfId="0" applyFont="1" applyFill="1"/>
    <xf numFmtId="2" fontId="8" fillId="3" borderId="17" xfId="0" applyNumberFormat="1" applyFont="1" applyFill="1" applyBorder="1" applyAlignment="1">
      <alignment horizontal="center" vertical="center" wrapText="1"/>
    </xf>
    <xf numFmtId="0" fontId="0" fillId="12" borderId="27" xfId="0" applyFill="1" applyBorder="1"/>
    <xf numFmtId="0" fontId="0" fillId="12" borderId="0" xfId="0" applyFill="1"/>
    <xf numFmtId="0" fontId="25" fillId="11" borderId="43" xfId="0" applyFont="1" applyFill="1" applyBorder="1"/>
    <xf numFmtId="0" fontId="25" fillId="11" borderId="25" xfId="0" applyFont="1" applyFill="1" applyBorder="1"/>
    <xf numFmtId="0" fontId="25" fillId="11" borderId="44" xfId="0" applyFont="1" applyFill="1" applyBorder="1"/>
    <xf numFmtId="0" fontId="3" fillId="6" borderId="16"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26" fillId="12" borderId="18" xfId="0" applyFont="1" applyFill="1" applyBorder="1"/>
    <xf numFmtId="0" fontId="26" fillId="12" borderId="0" xfId="0" applyFont="1" applyFill="1"/>
    <xf numFmtId="0" fontId="26" fillId="12" borderId="28" xfId="0" applyFont="1" applyFill="1" applyBorder="1"/>
    <xf numFmtId="0" fontId="4" fillId="12" borderId="18" xfId="0" applyFont="1" applyFill="1" applyBorder="1"/>
    <xf numFmtId="0" fontId="4" fillId="12" borderId="8" xfId="0" applyFont="1" applyFill="1" applyBorder="1"/>
    <xf numFmtId="0" fontId="26" fillId="12" borderId="9" xfId="0" applyFont="1" applyFill="1" applyBorder="1"/>
    <xf numFmtId="0" fontId="26" fillId="12" borderId="41" xfId="0" applyFont="1" applyFill="1" applyBorder="1"/>
    <xf numFmtId="0" fontId="26" fillId="2" borderId="29" xfId="0" applyFont="1" applyFill="1" applyBorder="1"/>
    <xf numFmtId="0" fontId="26" fillId="2" borderId="2" xfId="0" applyFont="1" applyFill="1" applyBorder="1"/>
    <xf numFmtId="0" fontId="26" fillId="2" borderId="3" xfId="0" applyFont="1" applyFill="1" applyBorder="1"/>
    <xf numFmtId="0" fontId="26" fillId="2" borderId="31" xfId="0" applyFont="1" applyFill="1" applyBorder="1"/>
    <xf numFmtId="0" fontId="26" fillId="2" borderId="9" xfId="0" applyFont="1" applyFill="1" applyBorder="1"/>
    <xf numFmtId="0" fontId="26" fillId="2" borderId="10" xfId="0" applyFont="1" applyFill="1" applyBorder="1"/>
    <xf numFmtId="0" fontId="6" fillId="12" borderId="29" xfId="0" applyFont="1" applyFill="1" applyBorder="1" applyAlignment="1">
      <alignment horizontal="left" vertical="center"/>
    </xf>
    <xf numFmtId="0" fontId="25" fillId="12" borderId="2" xfId="0" applyFont="1" applyFill="1" applyBorder="1" applyAlignment="1">
      <alignment horizontal="center" vertical="center"/>
    </xf>
    <xf numFmtId="0" fontId="25" fillId="12" borderId="6" xfId="0" applyFont="1" applyFill="1" applyBorder="1" applyAlignment="1">
      <alignment horizontal="center" vertical="center"/>
    </xf>
    <xf numFmtId="0" fontId="25" fillId="12" borderId="19" xfId="0" applyFont="1" applyFill="1" applyBorder="1" applyAlignment="1">
      <alignment horizontal="center" vertical="center"/>
    </xf>
    <xf numFmtId="0" fontId="18" fillId="12" borderId="19" xfId="0" applyFont="1" applyFill="1" applyBorder="1"/>
    <xf numFmtId="0" fontId="18" fillId="12" borderId="18" xfId="0" applyFont="1" applyFill="1" applyBorder="1"/>
    <xf numFmtId="0" fontId="18" fillId="12" borderId="0" xfId="0" applyFont="1" applyFill="1"/>
    <xf numFmtId="0" fontId="18" fillId="12" borderId="28" xfId="0" applyFont="1" applyFill="1" applyBorder="1"/>
    <xf numFmtId="0" fontId="18" fillId="12" borderId="35" xfId="0" applyFont="1" applyFill="1" applyBorder="1"/>
    <xf numFmtId="0" fontId="18" fillId="12" borderId="34" xfId="0" applyFont="1" applyFill="1" applyBorder="1"/>
    <xf numFmtId="0" fontId="18" fillId="12" borderId="17" xfId="0" applyFont="1" applyFill="1" applyBorder="1"/>
    <xf numFmtId="0" fontId="18" fillId="2" borderId="46"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46" xfId="0" quotePrefix="1" applyFont="1" applyFill="1" applyBorder="1" applyAlignment="1">
      <alignment horizontal="center" vertical="center" wrapText="1"/>
    </xf>
    <xf numFmtId="0" fontId="26" fillId="7" borderId="0" xfId="0" applyFont="1" applyFill="1"/>
    <xf numFmtId="0" fontId="18" fillId="7" borderId="0" xfId="0" applyFont="1" applyFill="1"/>
    <xf numFmtId="0" fontId="18" fillId="7" borderId="0" xfId="0" applyFont="1" applyFill="1" applyProtection="1">
      <protection locked="0"/>
    </xf>
    <xf numFmtId="0" fontId="18" fillId="9" borderId="17" xfId="0" applyFont="1" applyFill="1" applyBorder="1" applyAlignment="1">
      <alignment horizontal="center" vertical="center" wrapText="1"/>
    </xf>
    <xf numFmtId="0" fontId="26" fillId="2" borderId="42" xfId="0" applyFont="1" applyFill="1" applyBorder="1"/>
    <xf numFmtId="0" fontId="26" fillId="2" borderId="48" xfId="0" applyFont="1" applyFill="1" applyBorder="1"/>
    <xf numFmtId="0" fontId="18" fillId="12" borderId="5" xfId="0" applyFont="1" applyFill="1" applyBorder="1"/>
    <xf numFmtId="0" fontId="18" fillId="12" borderId="6" xfId="0" applyFont="1" applyFill="1" applyBorder="1"/>
    <xf numFmtId="0" fontId="18" fillId="12" borderId="7" xfId="0" applyFont="1" applyFill="1" applyBorder="1"/>
    <xf numFmtId="0" fontId="18" fillId="12" borderId="9" xfId="0" applyFont="1" applyFill="1" applyBorder="1"/>
    <xf numFmtId="0" fontId="18" fillId="12" borderId="10" xfId="0" applyFont="1" applyFill="1" applyBorder="1"/>
    <xf numFmtId="0" fontId="26" fillId="12" borderId="19" xfId="0" applyFont="1" applyFill="1" applyBorder="1"/>
    <xf numFmtId="0" fontId="26" fillId="2" borderId="27" xfId="0" applyFont="1" applyFill="1" applyBorder="1"/>
    <xf numFmtId="0" fontId="26" fillId="2" borderId="0" xfId="0" applyFont="1" applyFill="1"/>
    <xf numFmtId="0" fontId="26" fillId="2" borderId="19" xfId="0" applyFont="1" applyFill="1" applyBorder="1"/>
    <xf numFmtId="0" fontId="10" fillId="12" borderId="18" xfId="0" applyFont="1" applyFill="1" applyBorder="1" applyAlignment="1">
      <alignment vertical="center"/>
    </xf>
    <xf numFmtId="0" fontId="10" fillId="12" borderId="8" xfId="0" applyFont="1" applyFill="1" applyBorder="1" applyAlignment="1">
      <alignment vertical="center"/>
    </xf>
    <xf numFmtId="0" fontId="6" fillId="12" borderId="9" xfId="0" applyFont="1" applyFill="1" applyBorder="1"/>
    <xf numFmtId="0" fontId="3" fillId="2" borderId="50" xfId="0" applyFont="1" applyFill="1" applyBorder="1"/>
    <xf numFmtId="0" fontId="3" fillId="2" borderId="1" xfId="0" applyFont="1" applyFill="1" applyBorder="1" applyAlignment="1">
      <alignment horizontal="left"/>
    </xf>
    <xf numFmtId="0" fontId="3" fillId="2" borderId="51" xfId="0" applyFont="1" applyFill="1" applyBorder="1"/>
    <xf numFmtId="0" fontId="18" fillId="12" borderId="18" xfId="0" applyFont="1" applyFill="1" applyBorder="1" applyAlignment="1">
      <alignment horizontal="left" vertical="center"/>
    </xf>
    <xf numFmtId="0" fontId="18" fillId="12" borderId="47" xfId="0" applyFont="1" applyFill="1" applyBorder="1" applyAlignment="1">
      <alignment vertical="center"/>
    </xf>
    <xf numFmtId="0" fontId="26" fillId="6" borderId="16" xfId="0" applyFont="1" applyFill="1" applyBorder="1" applyProtection="1">
      <protection locked="0"/>
    </xf>
    <xf numFmtId="0" fontId="26" fillId="2" borderId="1" xfId="0" applyFont="1" applyFill="1" applyBorder="1" applyAlignment="1">
      <alignment horizontal="center" wrapText="1"/>
    </xf>
    <xf numFmtId="0" fontId="26" fillId="2" borderId="29" xfId="0" applyFont="1" applyFill="1" applyBorder="1" applyAlignment="1">
      <alignment horizontal="left"/>
    </xf>
    <xf numFmtId="0" fontId="26" fillId="2" borderId="2" xfId="0" applyFont="1" applyFill="1" applyBorder="1" applyAlignment="1">
      <alignment horizontal="left"/>
    </xf>
    <xf numFmtId="0" fontId="26" fillId="2" borderId="3" xfId="0" applyFont="1" applyFill="1" applyBorder="1" applyAlignment="1">
      <alignment horizontal="left"/>
    </xf>
    <xf numFmtId="0" fontId="18" fillId="12" borderId="0" xfId="0" applyFont="1" applyFill="1" applyAlignment="1">
      <alignment horizontal="left"/>
    </xf>
    <xf numFmtId="0" fontId="18" fillId="12" borderId="0" xfId="0" applyFont="1" applyFill="1" applyAlignment="1">
      <alignment horizontal="left" vertical="center" wrapText="1"/>
    </xf>
    <xf numFmtId="0" fontId="18" fillId="12" borderId="28" xfId="0" applyFont="1" applyFill="1" applyBorder="1" applyAlignment="1">
      <alignment horizontal="left" vertical="center" wrapText="1"/>
    </xf>
    <xf numFmtId="0" fontId="18" fillId="0" borderId="0" xfId="0" applyFont="1"/>
    <xf numFmtId="2" fontId="18" fillId="0" borderId="22" xfId="0" applyNumberFormat="1" applyFont="1" applyBorder="1"/>
    <xf numFmtId="2" fontId="18" fillId="0" borderId="38" xfId="0" applyNumberFormat="1" applyFont="1" applyBorder="1"/>
    <xf numFmtId="2" fontId="18" fillId="0" borderId="49" xfId="0" applyNumberFormat="1" applyFont="1" applyBorder="1"/>
    <xf numFmtId="0" fontId="18" fillId="7" borderId="29" xfId="0" applyFont="1" applyFill="1" applyBorder="1"/>
    <xf numFmtId="0" fontId="18" fillId="7" borderId="2" xfId="0" applyFont="1" applyFill="1" applyBorder="1"/>
    <xf numFmtId="0" fontId="18" fillId="7" borderId="3" xfId="0" applyFont="1" applyFill="1" applyBorder="1"/>
    <xf numFmtId="0" fontId="18" fillId="10" borderId="11" xfId="0" applyFont="1" applyFill="1" applyBorder="1" applyProtection="1">
      <protection locked="0"/>
    </xf>
    <xf numFmtId="0" fontId="18" fillId="12" borderId="33" xfId="0" applyFont="1" applyFill="1" applyBorder="1"/>
    <xf numFmtId="0" fontId="30" fillId="11" borderId="21" xfId="0" applyFont="1" applyFill="1" applyBorder="1"/>
    <xf numFmtId="0" fontId="30" fillId="11" borderId="22" xfId="0" applyFont="1" applyFill="1" applyBorder="1"/>
    <xf numFmtId="0" fontId="18" fillId="5" borderId="30" xfId="0" applyFont="1" applyFill="1" applyBorder="1" applyAlignment="1" applyProtection="1">
      <alignment horizontal="center" vertical="center" wrapText="1"/>
      <protection locked="0"/>
    </xf>
    <xf numFmtId="0" fontId="18" fillId="5" borderId="37" xfId="0" applyFont="1" applyFill="1" applyBorder="1" applyAlignment="1" applyProtection="1">
      <alignment horizontal="center" vertical="center" wrapText="1"/>
      <protection locked="0"/>
    </xf>
    <xf numFmtId="164" fontId="18" fillId="12" borderId="0" xfId="0" applyNumberFormat="1" applyFont="1" applyFill="1" applyAlignment="1">
      <alignment horizontal="center" vertical="center" wrapText="1"/>
    </xf>
    <xf numFmtId="0" fontId="18" fillId="12" borderId="27" xfId="0" applyFont="1" applyFill="1" applyBorder="1" applyProtection="1">
      <protection locked="0"/>
    </xf>
    <xf numFmtId="0" fontId="18" fillId="12" borderId="28" xfId="0" applyFont="1" applyFill="1" applyBorder="1" applyProtection="1">
      <protection locked="0"/>
    </xf>
    <xf numFmtId="0" fontId="18" fillId="2" borderId="16"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12" borderId="27" xfId="0" applyFont="1" applyFill="1" applyBorder="1" applyAlignment="1">
      <alignment horizontal="left" vertical="top"/>
    </xf>
    <xf numFmtId="2" fontId="18" fillId="10" borderId="17" xfId="0" applyNumberFormat="1" applyFont="1" applyFill="1" applyBorder="1" applyAlignment="1" applyProtection="1">
      <alignment horizontal="center" vertical="center" wrapText="1"/>
      <protection locked="0"/>
    </xf>
    <xf numFmtId="0" fontId="18" fillId="8" borderId="17" xfId="0" applyFont="1" applyFill="1" applyBorder="1" applyAlignment="1">
      <alignment horizontal="center" vertical="center" wrapText="1"/>
    </xf>
    <xf numFmtId="0" fontId="18" fillId="10" borderId="30" xfId="0" applyFont="1" applyFill="1" applyBorder="1" applyProtection="1">
      <protection locked="0"/>
    </xf>
    <xf numFmtId="0" fontId="18" fillId="10" borderId="37" xfId="0" applyFont="1" applyFill="1" applyBorder="1" applyProtection="1">
      <protection locked="0"/>
    </xf>
    <xf numFmtId="0" fontId="18" fillId="12" borderId="27" xfId="0" applyFont="1" applyFill="1" applyBorder="1"/>
    <xf numFmtId="2" fontId="18" fillId="10" borderId="17" xfId="0" quotePrefix="1" applyNumberFormat="1" applyFont="1" applyFill="1" applyBorder="1" applyAlignment="1" applyProtection="1">
      <alignment horizontal="center" vertical="center" wrapText="1"/>
      <protection locked="0"/>
    </xf>
    <xf numFmtId="0" fontId="29" fillId="12" borderId="27" xfId="0" applyFont="1" applyFill="1" applyBorder="1"/>
    <xf numFmtId="0" fontId="18" fillId="7" borderId="29" xfId="0" applyFont="1" applyFill="1" applyBorder="1" applyAlignment="1">
      <alignment horizontal="left"/>
    </xf>
    <xf numFmtId="0" fontId="18" fillId="7" borderId="2" xfId="0" applyFont="1" applyFill="1" applyBorder="1" applyAlignment="1">
      <alignment horizontal="left"/>
    </xf>
    <xf numFmtId="0" fontId="18" fillId="7" borderId="3" xfId="0" applyFont="1" applyFill="1" applyBorder="1" applyAlignment="1">
      <alignment horizontal="left"/>
    </xf>
    <xf numFmtId="0" fontId="18" fillId="5" borderId="11" xfId="0" applyFont="1" applyFill="1" applyBorder="1" applyAlignment="1">
      <alignment horizontal="center" vertical="center"/>
    </xf>
    <xf numFmtId="0" fontId="18" fillId="2" borderId="29" xfId="0" applyFont="1" applyFill="1" applyBorder="1"/>
    <xf numFmtId="0" fontId="18" fillId="2" borderId="2" xfId="0" applyFont="1" applyFill="1" applyBorder="1" applyAlignment="1">
      <alignment horizontal="left"/>
    </xf>
    <xf numFmtId="0" fontId="18" fillId="2" borderId="3" xfId="0" applyFont="1" applyFill="1" applyBorder="1" applyAlignment="1">
      <alignment horizontal="left"/>
    </xf>
    <xf numFmtId="0" fontId="18" fillId="10" borderId="11" xfId="0" applyFont="1" applyFill="1" applyBorder="1" applyAlignment="1" applyProtection="1">
      <alignment horizontal="center" vertical="center"/>
      <protection locked="0"/>
    </xf>
    <xf numFmtId="0" fontId="18" fillId="10" borderId="30" xfId="0" applyFont="1" applyFill="1" applyBorder="1" applyAlignment="1" applyProtection="1">
      <alignment horizontal="center" vertical="center" wrapText="1"/>
      <protection locked="0"/>
    </xf>
    <xf numFmtId="0" fontId="18" fillId="10" borderId="37" xfId="0" applyFont="1" applyFill="1" applyBorder="1" applyAlignment="1" applyProtection="1">
      <alignment horizontal="center" vertical="center" wrapText="1"/>
      <protection locked="0"/>
    </xf>
    <xf numFmtId="0" fontId="18" fillId="2" borderId="2" xfId="0" applyFont="1" applyFill="1" applyBorder="1"/>
    <xf numFmtId="0" fontId="18" fillId="2" borderId="3" xfId="0" applyFont="1" applyFill="1" applyBorder="1"/>
    <xf numFmtId="0" fontId="18" fillId="7" borderId="29" xfId="0" applyFont="1" applyFill="1" applyBorder="1" applyAlignment="1">
      <alignment horizontal="left" vertical="center"/>
    </xf>
    <xf numFmtId="0" fontId="18" fillId="7" borderId="2" xfId="0" applyFont="1" applyFill="1" applyBorder="1" applyAlignment="1">
      <alignment horizontal="left" vertical="center"/>
    </xf>
    <xf numFmtId="0" fontId="18" fillId="7" borderId="3" xfId="0" applyFont="1" applyFill="1" applyBorder="1" applyAlignment="1">
      <alignment horizontal="left" vertical="center"/>
    </xf>
    <xf numFmtId="0" fontId="18" fillId="12" borderId="0" xfId="0" applyFont="1" applyFill="1" applyAlignment="1">
      <alignment horizontal="center" vertical="center"/>
    </xf>
    <xf numFmtId="0" fontId="18" fillId="12" borderId="28" xfId="0" applyFont="1" applyFill="1" applyBorder="1" applyAlignment="1">
      <alignment horizontal="center" vertical="center"/>
    </xf>
    <xf numFmtId="0" fontId="18" fillId="12" borderId="28" xfId="0" applyFont="1" applyFill="1" applyBorder="1" applyAlignment="1">
      <alignment horizontal="center" vertical="center" wrapText="1"/>
    </xf>
    <xf numFmtId="0" fontId="18" fillId="0" borderId="1" xfId="0" applyFont="1" applyBorder="1"/>
    <xf numFmtId="0" fontId="18" fillId="0" borderId="3" xfId="0" applyFont="1" applyBorder="1"/>
    <xf numFmtId="0" fontId="18" fillId="5" borderId="11" xfId="0" applyFont="1" applyFill="1" applyBorder="1" applyAlignment="1">
      <alignment horizontal="center"/>
    </xf>
    <xf numFmtId="0" fontId="18" fillId="2" borderId="29" xfId="0" applyFont="1" applyFill="1" applyBorder="1" applyAlignment="1">
      <alignment horizontal="left"/>
    </xf>
    <xf numFmtId="0" fontId="18" fillId="12" borderId="27" xfId="0" applyFont="1" applyFill="1" applyBorder="1" applyAlignment="1">
      <alignment horizontal="left"/>
    </xf>
    <xf numFmtId="43" fontId="18" fillId="2" borderId="29" xfId="1" applyFont="1" applyFill="1" applyBorder="1" applyAlignment="1" applyProtection="1"/>
    <xf numFmtId="43" fontId="18" fillId="2" borderId="2" xfId="1" applyFont="1" applyFill="1" applyBorder="1" applyAlignment="1" applyProtection="1"/>
    <xf numFmtId="43" fontId="18" fillId="2" borderId="3" xfId="1" applyFont="1" applyFill="1" applyBorder="1" applyAlignment="1" applyProtection="1"/>
    <xf numFmtId="0" fontId="18" fillId="2" borderId="11"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0" borderId="0" xfId="0" applyFont="1" applyProtection="1">
      <protection locked="0"/>
    </xf>
    <xf numFmtId="0" fontId="18" fillId="9" borderId="37" xfId="0" applyFont="1" applyFill="1" applyBorder="1" applyProtection="1">
      <protection locked="0"/>
    </xf>
    <xf numFmtId="0" fontId="18" fillId="2" borderId="1" xfId="0" applyFont="1" applyFill="1" applyBorder="1"/>
    <xf numFmtId="0" fontId="18" fillId="12" borderId="27" xfId="0" applyFont="1" applyFill="1" applyBorder="1" applyAlignment="1">
      <alignment horizontal="left" vertical="center" wrapText="1"/>
    </xf>
    <xf numFmtId="0" fontId="18" fillId="2" borderId="27" xfId="0" applyFont="1" applyFill="1" applyBorder="1"/>
    <xf numFmtId="0" fontId="18" fillId="2" borderId="0" xfId="0" applyFont="1" applyFill="1"/>
    <xf numFmtId="0" fontId="18" fillId="10" borderId="8" xfId="0" applyFont="1" applyFill="1" applyBorder="1" applyProtection="1">
      <protection locked="0"/>
    </xf>
    <xf numFmtId="0" fontId="18" fillId="10" borderId="10" xfId="0" applyFont="1" applyFill="1" applyBorder="1" applyProtection="1">
      <protection locked="0"/>
    </xf>
    <xf numFmtId="0" fontId="18" fillId="10" borderId="1" xfId="0" applyFont="1" applyFill="1" applyBorder="1" applyProtection="1">
      <protection locked="0"/>
    </xf>
    <xf numFmtId="0" fontId="18" fillId="10" borderId="3" xfId="0" applyFont="1" applyFill="1" applyBorder="1" applyProtection="1">
      <protection locked="0"/>
    </xf>
    <xf numFmtId="0" fontId="18" fillId="2" borderId="30" xfId="0" applyFont="1" applyFill="1" applyBorder="1"/>
    <xf numFmtId="0" fontId="18" fillId="2" borderId="11" xfId="0" applyFont="1" applyFill="1" applyBorder="1"/>
    <xf numFmtId="0" fontId="18" fillId="0" borderId="29" xfId="0" applyFont="1" applyBorder="1"/>
    <xf numFmtId="0" fontId="18" fillId="0" borderId="2" xfId="0" applyFont="1" applyBorder="1"/>
    <xf numFmtId="0" fontId="30" fillId="11" borderId="13" xfId="0" applyFont="1" applyFill="1" applyBorder="1"/>
    <xf numFmtId="0" fontId="18" fillId="5" borderId="39" xfId="0" applyFont="1" applyFill="1" applyBorder="1" applyAlignment="1" applyProtection="1">
      <alignment horizontal="center" vertical="center" wrapText="1"/>
      <protection locked="0"/>
    </xf>
    <xf numFmtId="0" fontId="18" fillId="5" borderId="23" xfId="0" applyFont="1" applyFill="1" applyBorder="1" applyAlignment="1" applyProtection="1">
      <alignment horizontal="center" vertical="center" wrapText="1"/>
      <protection locked="0"/>
    </xf>
    <xf numFmtId="0" fontId="3" fillId="12" borderId="0" xfId="0" applyFont="1" applyFill="1"/>
    <xf numFmtId="0" fontId="18" fillId="7" borderId="29" xfId="0" applyFont="1" applyFill="1" applyBorder="1" applyAlignment="1">
      <alignment vertical="center" wrapText="1"/>
    </xf>
    <xf numFmtId="0" fontId="18" fillId="7" borderId="2" xfId="0" applyFont="1" applyFill="1" applyBorder="1" applyAlignment="1">
      <alignment vertical="center" wrapText="1"/>
    </xf>
    <xf numFmtId="0" fontId="18" fillId="7" borderId="3" xfId="0" applyFont="1" applyFill="1" applyBorder="1" applyAlignment="1">
      <alignment vertical="center" wrapText="1"/>
    </xf>
    <xf numFmtId="0" fontId="18" fillId="2" borderId="29" xfId="0" applyFont="1" applyFill="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0" fontId="4" fillId="2" borderId="31" xfId="0" applyFont="1" applyFill="1" applyBorder="1"/>
    <xf numFmtId="0" fontId="4" fillId="2" borderId="9" xfId="0" applyFont="1" applyFill="1" applyBorder="1"/>
    <xf numFmtId="0" fontId="18" fillId="2" borderId="10" xfId="0" applyFont="1" applyFill="1" applyBorder="1"/>
    <xf numFmtId="0" fontId="31" fillId="12" borderId="27" xfId="0" applyFont="1" applyFill="1" applyBorder="1"/>
    <xf numFmtId="0" fontId="18" fillId="7" borderId="29" xfId="0" applyFont="1" applyFill="1" applyBorder="1" applyAlignment="1">
      <alignment vertical="center"/>
    </xf>
    <xf numFmtId="0" fontId="18" fillId="7" borderId="2" xfId="0" applyFont="1" applyFill="1" applyBorder="1" applyAlignment="1">
      <alignment vertical="center"/>
    </xf>
    <xf numFmtId="0" fontId="18" fillId="7" borderId="3" xfId="0" applyFont="1" applyFill="1" applyBorder="1" applyAlignment="1">
      <alignment vertical="center"/>
    </xf>
    <xf numFmtId="0" fontId="29" fillId="12" borderId="0" xfId="0" applyFont="1" applyFill="1"/>
    <xf numFmtId="0" fontId="32" fillId="2" borderId="1" xfId="0" applyFont="1" applyFill="1" applyBorder="1"/>
    <xf numFmtId="0" fontId="32" fillId="2" borderId="2" xfId="0" applyFont="1" applyFill="1" applyBorder="1"/>
    <xf numFmtId="0" fontId="32" fillId="2" borderId="30" xfId="0" applyFont="1" applyFill="1" applyBorder="1"/>
    <xf numFmtId="0" fontId="18" fillId="0" borderId="11" xfId="0" applyFont="1" applyBorder="1"/>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0" fontId="18" fillId="7" borderId="0" xfId="0" applyFont="1" applyFill="1" applyAlignment="1">
      <alignment horizontal="left" vertical="center" indent="3"/>
    </xf>
    <xf numFmtId="0" fontId="18" fillId="12" borderId="25" xfId="0" applyFont="1" applyFill="1" applyBorder="1"/>
    <xf numFmtId="0" fontId="18" fillId="12" borderId="25" xfId="0" applyFont="1" applyFill="1" applyBorder="1" applyAlignment="1">
      <alignment vertical="top" wrapText="1"/>
    </xf>
    <xf numFmtId="0" fontId="18" fillId="12" borderId="26" xfId="0" applyFont="1" applyFill="1" applyBorder="1" applyAlignment="1">
      <alignment vertical="top" wrapText="1"/>
    </xf>
    <xf numFmtId="0" fontId="18" fillId="12" borderId="27" xfId="0" applyFont="1" applyFill="1" applyBorder="1" applyAlignment="1">
      <alignment vertical="center"/>
    </xf>
    <xf numFmtId="0" fontId="18" fillId="10" borderId="8" xfId="0" applyFont="1" applyFill="1" applyBorder="1"/>
    <xf numFmtId="0" fontId="18" fillId="10" borderId="10" xfId="0" applyFont="1" applyFill="1" applyBorder="1"/>
    <xf numFmtId="0" fontId="18" fillId="10" borderId="1" xfId="0" applyFont="1" applyFill="1" applyBorder="1"/>
    <xf numFmtId="0" fontId="18" fillId="10" borderId="3" xfId="0" applyFont="1" applyFill="1" applyBorder="1"/>
    <xf numFmtId="0" fontId="18" fillId="12" borderId="0" xfId="0" applyFont="1" applyFill="1" applyAlignment="1">
      <alignment vertical="top" wrapText="1"/>
    </xf>
    <xf numFmtId="0" fontId="18" fillId="12" borderId="28" xfId="0" applyFont="1" applyFill="1" applyBorder="1" applyAlignment="1">
      <alignment vertical="top" wrapText="1"/>
    </xf>
    <xf numFmtId="0" fontId="29" fillId="12" borderId="0" xfId="0" applyFont="1" applyFill="1" applyAlignment="1">
      <alignment vertical="top"/>
    </xf>
    <xf numFmtId="0" fontId="18" fillId="12" borderId="0" xfId="0" applyFont="1" applyFill="1" applyAlignment="1">
      <alignment vertical="top"/>
    </xf>
    <xf numFmtId="0" fontId="18" fillId="5" borderId="1" xfId="0" applyFont="1" applyFill="1" applyBorder="1" applyAlignment="1">
      <alignment horizontal="center" vertical="center"/>
    </xf>
    <xf numFmtId="0" fontId="32" fillId="2" borderId="31" xfId="0" applyFont="1" applyFill="1" applyBorder="1"/>
    <xf numFmtId="0" fontId="12" fillId="12" borderId="27" xfId="0" applyFont="1" applyFill="1" applyBorder="1"/>
    <xf numFmtId="164" fontId="18" fillId="10" borderId="1" xfId="0" applyNumberFormat="1" applyFont="1" applyFill="1" applyBorder="1" applyAlignment="1">
      <alignment horizontal="center"/>
    </xf>
    <xf numFmtId="0" fontId="28" fillId="12" borderId="27" xfId="4" applyFill="1" applyBorder="1" applyAlignment="1">
      <alignment horizontal="left" vertical="center" wrapText="1"/>
    </xf>
    <xf numFmtId="0" fontId="28" fillId="12" borderId="0" xfId="4" applyFill="1" applyBorder="1" applyAlignment="1">
      <alignment horizontal="left" vertical="center" wrapText="1"/>
    </xf>
    <xf numFmtId="0" fontId="28" fillId="12" borderId="28" xfId="4" applyFill="1" applyBorder="1" applyAlignment="1">
      <alignment horizontal="left" vertical="center" wrapText="1"/>
    </xf>
    <xf numFmtId="0" fontId="28" fillId="12" borderId="33" xfId="4" applyFill="1" applyBorder="1" applyAlignment="1">
      <alignment horizontal="left" vertical="center" wrapText="1"/>
    </xf>
    <xf numFmtId="0" fontId="28" fillId="12" borderId="34" xfId="4" applyFill="1" applyBorder="1" applyAlignment="1">
      <alignment horizontal="left" vertical="center" wrapText="1"/>
    </xf>
    <xf numFmtId="0" fontId="28" fillId="12" borderId="17" xfId="4" applyFill="1" applyBorder="1" applyAlignment="1">
      <alignment horizontal="left" vertical="center" wrapText="1"/>
    </xf>
    <xf numFmtId="0" fontId="12" fillId="12" borderId="27" xfId="3" applyFont="1" applyFill="1" applyBorder="1" applyAlignment="1">
      <alignment horizontal="left" vertical="center" wrapText="1"/>
    </xf>
    <xf numFmtId="0" fontId="12" fillId="12" borderId="0" xfId="3" applyFont="1" applyFill="1" applyAlignment="1">
      <alignment horizontal="left" vertical="center" wrapText="1"/>
    </xf>
    <xf numFmtId="0" fontId="12" fillId="12" borderId="28" xfId="3" applyFont="1" applyFill="1" applyBorder="1" applyAlignment="1">
      <alignment horizontal="left" vertical="center" wrapText="1"/>
    </xf>
    <xf numFmtId="0" fontId="19" fillId="12" borderId="24" xfId="0" applyFont="1" applyFill="1" applyBorder="1" applyAlignment="1">
      <alignment horizontal="center"/>
    </xf>
    <xf numFmtId="0" fontId="19" fillId="12" borderId="25" xfId="0" applyFont="1" applyFill="1" applyBorder="1" applyAlignment="1">
      <alignment horizontal="center"/>
    </xf>
    <xf numFmtId="0" fontId="19" fillId="12" borderId="26" xfId="0" applyFont="1" applyFill="1" applyBorder="1" applyAlignment="1">
      <alignment horizontal="center"/>
    </xf>
    <xf numFmtId="0" fontId="21" fillId="11" borderId="12" xfId="3" applyFont="1" applyFill="1" applyBorder="1" applyAlignment="1">
      <alignment horizontal="center" vertical="center"/>
    </xf>
    <xf numFmtId="0" fontId="21" fillId="11" borderId="13" xfId="3" applyFont="1" applyFill="1" applyBorder="1" applyAlignment="1">
      <alignment horizontal="center" vertical="center"/>
    </xf>
    <xf numFmtId="0" fontId="21" fillId="11" borderId="14" xfId="3" applyFont="1" applyFill="1" applyBorder="1" applyAlignment="1">
      <alignment horizontal="center" vertical="center"/>
    </xf>
    <xf numFmtId="0" fontId="24" fillId="10" borderId="8" xfId="3" applyFont="1" applyFill="1" applyBorder="1" applyAlignment="1">
      <alignment horizontal="center" vertical="center" wrapText="1"/>
    </xf>
    <xf numFmtId="0" fontId="24" fillId="10" borderId="9" xfId="3" applyFont="1" applyFill="1" applyBorder="1" applyAlignment="1">
      <alignment horizontal="center" vertical="center" wrapText="1"/>
    </xf>
    <xf numFmtId="0" fontId="24" fillId="10" borderId="41" xfId="3" applyFont="1" applyFill="1" applyBorder="1" applyAlignment="1">
      <alignment horizontal="center" vertical="center" wrapText="1"/>
    </xf>
    <xf numFmtId="0" fontId="12" fillId="12" borderId="33" xfId="3" applyFont="1" applyFill="1" applyBorder="1" applyAlignment="1">
      <alignment horizontal="left" vertical="center" wrapText="1"/>
    </xf>
    <xf numFmtId="0" fontId="12" fillId="12" borderId="34" xfId="3" applyFont="1" applyFill="1" applyBorder="1" applyAlignment="1">
      <alignment horizontal="left" vertical="center" wrapText="1"/>
    </xf>
    <xf numFmtId="0" fontId="12" fillId="12" borderId="17" xfId="3" applyFont="1" applyFill="1" applyBorder="1" applyAlignment="1">
      <alignment horizontal="left" vertical="center" wrapText="1"/>
    </xf>
    <xf numFmtId="0" fontId="33" fillId="11" borderId="8" xfId="3" applyFont="1" applyFill="1" applyBorder="1" applyAlignment="1">
      <alignment horizontal="center" vertical="center" wrapText="1"/>
    </xf>
    <xf numFmtId="0" fontId="33" fillId="11" borderId="9" xfId="3" applyFont="1" applyFill="1" applyBorder="1" applyAlignment="1">
      <alignment horizontal="center" vertical="center" wrapText="1"/>
    </xf>
    <xf numFmtId="0" fontId="33" fillId="11" borderId="41" xfId="3" applyFont="1" applyFill="1" applyBorder="1" applyAlignment="1">
      <alignment horizontal="center" vertical="center" wrapText="1"/>
    </xf>
    <xf numFmtId="0" fontId="33" fillId="13" borderId="8" xfId="3" applyFont="1" applyFill="1" applyBorder="1" applyAlignment="1">
      <alignment horizontal="center" vertical="center" wrapText="1"/>
    </xf>
    <xf numFmtId="0" fontId="33" fillId="13" borderId="9" xfId="3" applyFont="1" applyFill="1" applyBorder="1" applyAlignment="1">
      <alignment horizontal="center" vertical="center" wrapText="1"/>
    </xf>
    <xf numFmtId="0" fontId="33" fillId="13" borderId="41" xfId="3" applyFont="1" applyFill="1" applyBorder="1" applyAlignment="1">
      <alignment horizontal="center" vertical="center" wrapText="1"/>
    </xf>
    <xf numFmtId="0" fontId="18" fillId="12" borderId="18" xfId="0" applyFont="1" applyFill="1" applyBorder="1" applyAlignment="1">
      <alignment horizontal="left" vertical="center" wrapText="1"/>
    </xf>
    <xf numFmtId="0" fontId="18" fillId="12" borderId="0" xfId="0" applyFont="1" applyFill="1" applyAlignment="1">
      <alignment horizontal="left" vertical="center" wrapText="1"/>
    </xf>
    <xf numFmtId="0" fontId="18" fillId="12" borderId="28" xfId="0" applyFont="1" applyFill="1" applyBorder="1" applyAlignment="1">
      <alignment horizontal="left" vertical="center" wrapText="1"/>
    </xf>
    <xf numFmtId="0" fontId="25" fillId="11" borderId="5" xfId="0" applyFont="1" applyFill="1" applyBorder="1" applyAlignment="1">
      <alignment horizontal="left"/>
    </xf>
    <xf numFmtId="0" fontId="25" fillId="11" borderId="6" xfId="0" applyFont="1" applyFill="1" applyBorder="1" applyAlignment="1">
      <alignment horizontal="left"/>
    </xf>
    <xf numFmtId="0" fontId="25" fillId="11" borderId="36" xfId="0" applyFont="1" applyFill="1" applyBorder="1" applyAlignment="1">
      <alignment horizontal="left"/>
    </xf>
    <xf numFmtId="0" fontId="18" fillId="12" borderId="18" xfId="0" applyFont="1" applyFill="1" applyBorder="1" applyAlignment="1">
      <alignment horizontal="left" wrapText="1"/>
    </xf>
    <xf numFmtId="0" fontId="18" fillId="12" borderId="0" xfId="0" applyFont="1" applyFill="1" applyAlignment="1">
      <alignment horizontal="left" wrapText="1"/>
    </xf>
    <xf numFmtId="0" fontId="18" fillId="12" borderId="28" xfId="0" applyFont="1" applyFill="1" applyBorder="1" applyAlignment="1">
      <alignment horizontal="left" wrapText="1"/>
    </xf>
    <xf numFmtId="0" fontId="18" fillId="12" borderId="18" xfId="0" applyFont="1" applyFill="1" applyBorder="1" applyAlignment="1">
      <alignment horizontal="left" vertical="top" wrapText="1"/>
    </xf>
    <xf numFmtId="0" fontId="18" fillId="12" borderId="0" xfId="0" applyFont="1" applyFill="1" applyAlignment="1">
      <alignment horizontal="left" vertical="top" wrapText="1"/>
    </xf>
    <xf numFmtId="0" fontId="18" fillId="12" borderId="28" xfId="0" applyFont="1" applyFill="1" applyBorder="1" applyAlignment="1">
      <alignment horizontal="left" vertical="top" wrapText="1"/>
    </xf>
    <xf numFmtId="0" fontId="18" fillId="12" borderId="8" xfId="0" applyFont="1" applyFill="1" applyBorder="1" applyAlignment="1">
      <alignment horizontal="left" vertical="top" wrapText="1"/>
    </xf>
    <xf numFmtId="0" fontId="18" fillId="12" borderId="9" xfId="0" applyFont="1" applyFill="1" applyBorder="1" applyAlignment="1">
      <alignment horizontal="left" vertical="top" wrapText="1"/>
    </xf>
    <xf numFmtId="0" fontId="18" fillId="12" borderId="10" xfId="0" applyFont="1" applyFill="1" applyBorder="1" applyAlignment="1">
      <alignment horizontal="left" vertical="top" wrapText="1"/>
    </xf>
    <xf numFmtId="0" fontId="26" fillId="2" borderId="1" xfId="0" applyFont="1" applyFill="1" applyBorder="1" applyAlignment="1">
      <alignment horizontal="center" wrapText="1"/>
    </xf>
    <xf numFmtId="0" fontId="26" fillId="2" borderId="2" xfId="0" applyFont="1" applyFill="1" applyBorder="1" applyAlignment="1">
      <alignment horizontal="center" wrapText="1"/>
    </xf>
    <xf numFmtId="0" fontId="26" fillId="2" borderId="3" xfId="0" applyFont="1" applyFill="1" applyBorder="1" applyAlignment="1">
      <alignment horizontal="center" wrapText="1"/>
    </xf>
    <xf numFmtId="165" fontId="18" fillId="0" borderId="12" xfId="0" quotePrefix="1" applyNumberFormat="1" applyFont="1" applyBorder="1" applyAlignment="1">
      <alignment horizontal="center" vertical="center" wrapText="1"/>
    </xf>
    <xf numFmtId="165" fontId="18" fillId="0" borderId="13" xfId="0" quotePrefix="1" applyNumberFormat="1" applyFont="1" applyBorder="1" applyAlignment="1">
      <alignment horizontal="center" vertical="center" wrapText="1"/>
    </xf>
    <xf numFmtId="165" fontId="18" fillId="0" borderId="14" xfId="0" quotePrefix="1" applyNumberFormat="1" applyFont="1" applyBorder="1" applyAlignment="1">
      <alignment horizontal="center" vertical="center" wrapText="1"/>
    </xf>
    <xf numFmtId="0" fontId="26" fillId="2" borderId="29" xfId="0" applyFont="1" applyFill="1" applyBorder="1" applyAlignment="1">
      <alignment horizontal="left"/>
    </xf>
    <xf numFmtId="0" fontId="26" fillId="2" borderId="2" xfId="0" applyFont="1" applyFill="1" applyBorder="1" applyAlignment="1">
      <alignment horizontal="left"/>
    </xf>
    <xf numFmtId="0" fontId="26" fillId="2" borderId="3" xfId="0" applyFont="1" applyFill="1" applyBorder="1" applyAlignment="1">
      <alignment horizontal="left"/>
    </xf>
    <xf numFmtId="0" fontId="26" fillId="10" borderId="11" xfId="0" applyFont="1" applyFill="1" applyBorder="1" applyAlignment="1" applyProtection="1">
      <alignment horizontal="left"/>
      <protection locked="0"/>
    </xf>
    <xf numFmtId="0" fontId="26" fillId="12" borderId="18" xfId="0" applyFont="1" applyFill="1" applyBorder="1" applyAlignment="1" applyProtection="1">
      <alignment horizontal="center"/>
      <protection locked="0"/>
    </xf>
    <xf numFmtId="0" fontId="26" fillId="12" borderId="0" xfId="0" applyFont="1" applyFill="1" applyAlignment="1" applyProtection="1">
      <alignment horizontal="center"/>
      <protection locked="0"/>
    </xf>
    <xf numFmtId="0" fontId="26" fillId="12" borderId="28" xfId="0" applyFont="1" applyFill="1" applyBorder="1" applyAlignment="1" applyProtection="1">
      <alignment horizontal="center"/>
      <protection locked="0"/>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18" fillId="12" borderId="18" xfId="0" applyFont="1" applyFill="1" applyBorder="1" applyAlignment="1">
      <alignment horizontal="left"/>
    </xf>
    <xf numFmtId="0" fontId="18" fillId="12" borderId="0" xfId="0" applyFont="1" applyFill="1" applyAlignment="1">
      <alignment horizontal="left"/>
    </xf>
    <xf numFmtId="0" fontId="18" fillId="12" borderId="28" xfId="0" applyFont="1" applyFill="1" applyBorder="1" applyAlignment="1">
      <alignment horizontal="left"/>
    </xf>
    <xf numFmtId="0" fontId="18" fillId="12" borderId="18" xfId="0" applyFont="1" applyFill="1" applyBorder="1" applyAlignment="1">
      <alignment horizontal="center" wrapText="1"/>
    </xf>
    <xf numFmtId="0" fontId="18" fillId="12" borderId="0" xfId="0" applyFont="1" applyFill="1" applyAlignment="1">
      <alignment horizontal="center" wrapText="1"/>
    </xf>
    <xf numFmtId="0" fontId="18" fillId="12" borderId="28" xfId="0" applyFont="1" applyFill="1" applyBorder="1" applyAlignment="1">
      <alignment horizontal="center" wrapText="1"/>
    </xf>
    <xf numFmtId="0" fontId="26" fillId="2" borderId="29" xfId="0" applyFont="1" applyFill="1" applyBorder="1" applyAlignment="1">
      <alignment horizontal="left" indent="2"/>
    </xf>
    <xf numFmtId="0" fontId="26" fillId="2" borderId="2" xfId="0" applyFont="1" applyFill="1" applyBorder="1" applyAlignment="1">
      <alignment horizontal="left" indent="2"/>
    </xf>
    <xf numFmtId="0" fontId="26" fillId="2" borderId="3" xfId="0" applyFont="1" applyFill="1" applyBorder="1" applyAlignment="1">
      <alignment horizontal="left" indent="2"/>
    </xf>
    <xf numFmtId="0" fontId="25" fillId="11" borderId="29" xfId="0" applyFont="1" applyFill="1" applyBorder="1" applyAlignment="1">
      <alignment horizontal="left" vertical="center"/>
    </xf>
    <xf numFmtId="0" fontId="25" fillId="11" borderId="2" xfId="0" applyFont="1" applyFill="1" applyBorder="1" applyAlignment="1">
      <alignment horizontal="left" vertical="center"/>
    </xf>
    <xf numFmtId="0" fontId="25" fillId="11" borderId="3" xfId="0" applyFont="1" applyFill="1" applyBorder="1" applyAlignment="1">
      <alignment horizontal="left" vertical="center"/>
    </xf>
    <xf numFmtId="0" fontId="25" fillId="11" borderId="8" xfId="0" applyFont="1" applyFill="1" applyBorder="1" applyAlignment="1">
      <alignment horizontal="left"/>
    </xf>
    <xf numFmtId="0" fontId="25" fillId="11" borderId="9" xfId="0" applyFont="1" applyFill="1" applyBorder="1" applyAlignment="1">
      <alignment horizontal="left"/>
    </xf>
    <xf numFmtId="0" fontId="25" fillId="11" borderId="41" xfId="0" applyFont="1" applyFill="1" applyBorder="1" applyAlignment="1">
      <alignment horizontal="left"/>
    </xf>
    <xf numFmtId="0" fontId="25" fillId="11" borderId="1" xfId="0" applyFont="1" applyFill="1" applyBorder="1" applyAlignment="1">
      <alignment horizontal="left"/>
    </xf>
    <xf numFmtId="0" fontId="25" fillId="11" borderId="2" xfId="0" applyFont="1" applyFill="1" applyBorder="1" applyAlignment="1">
      <alignment horizontal="left"/>
    </xf>
    <xf numFmtId="0" fontId="25" fillId="11" borderId="3" xfId="0" applyFont="1" applyFill="1" applyBorder="1" applyAlignment="1">
      <alignment horizontal="left"/>
    </xf>
    <xf numFmtId="0" fontId="18" fillId="2" borderId="52" xfId="0" applyFont="1" applyFill="1" applyBorder="1" applyAlignment="1">
      <alignment horizontal="center"/>
    </xf>
    <xf numFmtId="0" fontId="18" fillId="2" borderId="53" xfId="0" applyFont="1" applyFill="1" applyBorder="1" applyAlignment="1">
      <alignment horizontal="center"/>
    </xf>
    <xf numFmtId="0" fontId="18" fillId="12" borderId="5" xfId="0" applyFont="1" applyFill="1" applyBorder="1" applyAlignment="1">
      <alignment horizontal="left" wrapText="1"/>
    </xf>
    <xf numFmtId="0" fontId="18" fillId="12" borderId="6" xfId="0" applyFont="1" applyFill="1" applyBorder="1" applyAlignment="1">
      <alignment horizontal="left" wrapText="1"/>
    </xf>
    <xf numFmtId="0" fontId="18" fillId="12" borderId="36" xfId="0" applyFont="1" applyFill="1" applyBorder="1" applyAlignment="1">
      <alignment horizontal="left" wrapText="1"/>
    </xf>
    <xf numFmtId="0" fontId="25" fillId="11" borderId="45" xfId="0" applyFont="1" applyFill="1" applyBorder="1" applyAlignment="1">
      <alignment horizontal="left"/>
    </xf>
    <xf numFmtId="0" fontId="25" fillId="11" borderId="40" xfId="0" applyFont="1" applyFill="1" applyBorder="1" applyAlignment="1">
      <alignment horizontal="left"/>
    </xf>
    <xf numFmtId="0" fontId="16" fillId="12" borderId="18" xfId="0" applyFont="1" applyFill="1" applyBorder="1" applyAlignment="1">
      <alignment horizontal="left" wrapText="1"/>
    </xf>
    <xf numFmtId="0" fontId="16" fillId="12" borderId="0" xfId="0" applyFont="1" applyFill="1" applyAlignment="1">
      <alignment horizontal="left" wrapText="1"/>
    </xf>
    <xf numFmtId="0" fontId="16" fillId="12" borderId="28" xfId="0" applyFont="1" applyFill="1" applyBorder="1" applyAlignment="1">
      <alignment horizontal="left" wrapText="1"/>
    </xf>
    <xf numFmtId="0" fontId="26" fillId="10" borderId="11" xfId="0" applyFont="1" applyFill="1" applyBorder="1" applyAlignment="1">
      <alignment horizontal="left"/>
    </xf>
    <xf numFmtId="0" fontId="26" fillId="12" borderId="18" xfId="0" applyFont="1" applyFill="1" applyBorder="1" applyAlignment="1">
      <alignment horizontal="left" wrapText="1"/>
    </xf>
    <xf numFmtId="0" fontId="26" fillId="12" borderId="0" xfId="0" applyFont="1" applyFill="1" applyAlignment="1">
      <alignment horizontal="left" wrapText="1"/>
    </xf>
    <xf numFmtId="0" fontId="26" fillId="12" borderId="28" xfId="0" applyFont="1" applyFill="1" applyBorder="1" applyAlignment="1">
      <alignment horizontal="left" wrapText="1"/>
    </xf>
    <xf numFmtId="0" fontId="25" fillId="11" borderId="20" xfId="0" applyFont="1" applyFill="1" applyBorder="1" applyAlignment="1">
      <alignment horizontal="left"/>
    </xf>
    <xf numFmtId="0" fontId="25" fillId="11" borderId="21" xfId="0" applyFont="1" applyFill="1" applyBorder="1" applyAlignment="1">
      <alignment horizontal="left"/>
    </xf>
    <xf numFmtId="0" fontId="25" fillId="11" borderId="42" xfId="0" applyFont="1" applyFill="1" applyBorder="1" applyAlignment="1">
      <alignment horizontal="left"/>
    </xf>
    <xf numFmtId="0" fontId="26" fillId="10" borderId="1" xfId="0" applyFont="1" applyFill="1" applyBorder="1" applyAlignment="1" applyProtection="1">
      <alignment horizontal="left"/>
      <protection locked="0"/>
    </xf>
    <xf numFmtId="0" fontId="26" fillId="10" borderId="2" xfId="0" applyFont="1" applyFill="1" applyBorder="1" applyAlignment="1" applyProtection="1">
      <alignment horizontal="left"/>
      <protection locked="0"/>
    </xf>
    <xf numFmtId="0" fontId="26" fillId="10" borderId="3" xfId="0" applyFont="1" applyFill="1" applyBorder="1" applyAlignment="1" applyProtection="1">
      <alignment horizontal="left"/>
      <protection locked="0"/>
    </xf>
    <xf numFmtId="0" fontId="26" fillId="10" borderId="5" xfId="0" applyFont="1" applyFill="1" applyBorder="1" applyAlignment="1" applyProtection="1">
      <alignment horizontal="left"/>
      <protection locked="0"/>
    </xf>
    <xf numFmtId="0" fontId="26" fillId="10" borderId="6" xfId="0" applyFont="1" applyFill="1" applyBorder="1" applyAlignment="1" applyProtection="1">
      <alignment horizontal="left"/>
      <protection locked="0"/>
    </xf>
    <xf numFmtId="0" fontId="26" fillId="2" borderId="32"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18" fillId="0" borderId="29"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10" borderId="1" xfId="0" applyFont="1" applyFill="1" applyBorder="1" applyAlignment="1" applyProtection="1">
      <alignment horizontal="center"/>
      <protection locked="0"/>
    </xf>
    <xf numFmtId="0" fontId="18" fillId="10" borderId="2" xfId="0" applyFont="1" applyFill="1" applyBorder="1" applyAlignment="1" applyProtection="1">
      <alignment horizontal="center"/>
      <protection locked="0"/>
    </xf>
    <xf numFmtId="0" fontId="18" fillId="10" borderId="3" xfId="0" applyFont="1" applyFill="1" applyBorder="1" applyAlignment="1" applyProtection="1">
      <alignment horizontal="center"/>
      <protection locked="0"/>
    </xf>
    <xf numFmtId="0" fontId="18" fillId="12" borderId="27" xfId="0" applyFont="1" applyFill="1" applyBorder="1" applyAlignment="1">
      <alignment horizontal="left" vertical="top" wrapText="1"/>
    </xf>
    <xf numFmtId="0" fontId="4" fillId="7" borderId="29"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8" fillId="12" borderId="27" xfId="0" applyFont="1" applyFill="1" applyBorder="1" applyAlignment="1">
      <alignment vertical="center" wrapText="1"/>
    </xf>
    <xf numFmtId="0" fontId="18" fillId="12" borderId="0" xfId="0" applyFont="1" applyFill="1" applyAlignment="1">
      <alignment vertical="center" wrapText="1"/>
    </xf>
    <xf numFmtId="0" fontId="18" fillId="12" borderId="28" xfId="0" applyFont="1" applyFill="1" applyBorder="1" applyAlignment="1">
      <alignment vertical="center" wrapText="1"/>
    </xf>
    <xf numFmtId="0" fontId="18" fillId="12" borderId="27" xfId="0" applyFont="1" applyFill="1" applyBorder="1" applyAlignment="1">
      <alignment horizontal="left" wrapText="1"/>
    </xf>
    <xf numFmtId="0" fontId="18" fillId="12" borderId="27" xfId="0" applyFont="1" applyFill="1" applyBorder="1" applyAlignment="1">
      <alignment horizontal="left" vertical="center" wrapText="1"/>
    </xf>
    <xf numFmtId="0" fontId="29" fillId="12" borderId="27" xfId="0" applyFont="1" applyFill="1" applyBorder="1" applyAlignment="1">
      <alignment horizontal="left" vertical="top" wrapText="1"/>
    </xf>
    <xf numFmtId="0" fontId="29" fillId="12" borderId="0" xfId="0" applyFont="1" applyFill="1" applyAlignment="1">
      <alignment horizontal="left" vertical="top" wrapText="1"/>
    </xf>
    <xf numFmtId="0" fontId="29" fillId="12" borderId="28" xfId="0" applyFont="1" applyFill="1" applyBorder="1" applyAlignment="1">
      <alignment horizontal="left" vertical="top" wrapText="1"/>
    </xf>
    <xf numFmtId="0" fontId="29" fillId="12" borderId="27" xfId="0" applyFont="1" applyFill="1" applyBorder="1" applyAlignment="1">
      <alignment horizontal="left" wrapText="1"/>
    </xf>
    <xf numFmtId="0" fontId="29" fillId="12" borderId="0" xfId="0" applyFont="1" applyFill="1" applyAlignment="1">
      <alignment horizontal="left" wrapText="1"/>
    </xf>
    <xf numFmtId="0" fontId="29" fillId="12" borderId="28" xfId="0" applyFont="1" applyFill="1" applyBorder="1" applyAlignment="1">
      <alignment horizontal="left" wrapText="1"/>
    </xf>
    <xf numFmtId="0" fontId="18" fillId="2" borderId="29" xfId="0" applyFont="1" applyFill="1" applyBorder="1" applyAlignment="1">
      <alignment horizontal="left"/>
    </xf>
    <xf numFmtId="0" fontId="18" fillId="2" borderId="2" xfId="0" applyFont="1" applyFill="1" applyBorder="1" applyAlignment="1">
      <alignment horizontal="left"/>
    </xf>
    <xf numFmtId="0" fontId="18" fillId="2" borderId="3" xfId="0" applyFont="1" applyFill="1" applyBorder="1" applyAlignment="1">
      <alignment horizontal="left"/>
    </xf>
    <xf numFmtId="0" fontId="18" fillId="0" borderId="32"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2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9" xfId="0" applyFont="1" applyBorder="1" applyAlignment="1" applyProtection="1">
      <alignment horizontal="left" vertical="top" wrapText="1"/>
      <protection locked="0"/>
    </xf>
    <xf numFmtId="0" fontId="18" fillId="0" borderId="33"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25" fillId="11" borderId="12"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5" fillId="11" borderId="13" xfId="0" applyFont="1" applyFill="1" applyBorder="1" applyAlignment="1">
      <alignment horizontal="center" vertical="center"/>
    </xf>
    <xf numFmtId="0" fontId="25" fillId="11" borderId="14" xfId="0" applyFont="1" applyFill="1" applyBorder="1" applyAlignment="1">
      <alignment horizontal="center" vertical="center"/>
    </xf>
    <xf numFmtId="0" fontId="18" fillId="0" borderId="29"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3" fillId="12" borderId="24" xfId="0" applyFont="1" applyFill="1" applyBorder="1" applyAlignment="1">
      <alignment horizontal="left" wrapText="1"/>
    </xf>
    <xf numFmtId="0" fontId="3" fillId="12" borderId="25" xfId="0" applyFont="1" applyFill="1" applyBorder="1" applyAlignment="1">
      <alignment horizontal="left" wrapText="1"/>
    </xf>
    <xf numFmtId="0" fontId="3" fillId="12" borderId="26" xfId="0" applyFont="1" applyFill="1" applyBorder="1" applyAlignment="1">
      <alignment horizontal="left" wrapText="1"/>
    </xf>
    <xf numFmtId="0" fontId="18" fillId="0" borderId="2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7" fillId="11" borderId="20" xfId="0" applyFont="1" applyFill="1" applyBorder="1" applyAlignment="1">
      <alignment horizontal="center"/>
    </xf>
    <xf numFmtId="0" fontId="27" fillId="11" borderId="21" xfId="0" applyFont="1" applyFill="1" applyBorder="1" applyAlignment="1">
      <alignment horizontal="center"/>
    </xf>
    <xf numFmtId="0" fontId="27" fillId="11" borderId="22" xfId="0" applyFont="1" applyFill="1" applyBorder="1" applyAlignment="1">
      <alignment horizontal="center"/>
    </xf>
    <xf numFmtId="165" fontId="3" fillId="0" borderId="12" xfId="0" quotePrefix="1" applyNumberFormat="1" applyFont="1" applyBorder="1" applyAlignment="1">
      <alignment horizontal="center" vertical="center" wrapText="1"/>
    </xf>
    <xf numFmtId="165" fontId="3" fillId="0" borderId="13" xfId="0" quotePrefix="1" applyNumberFormat="1" applyFont="1" applyBorder="1" applyAlignment="1">
      <alignment horizontal="center" vertical="center" wrapText="1"/>
    </xf>
    <xf numFmtId="165" fontId="3" fillId="0" borderId="14" xfId="0" quotePrefix="1" applyNumberFormat="1" applyFont="1" applyBorder="1" applyAlignment="1">
      <alignment horizontal="center" vertical="center" wrapText="1"/>
    </xf>
    <xf numFmtId="0" fontId="25" fillId="11" borderId="20" xfId="0" applyFont="1" applyFill="1" applyBorder="1" applyAlignment="1">
      <alignment horizontal="center" vertical="center" wrapText="1"/>
    </xf>
    <xf numFmtId="0" fontId="25" fillId="11" borderId="22" xfId="0" applyFont="1" applyFill="1" applyBorder="1" applyAlignment="1">
      <alignment horizontal="center" vertical="center" wrapText="1"/>
    </xf>
    <xf numFmtId="0" fontId="25" fillId="11" borderId="20" xfId="0" applyFont="1" applyFill="1" applyBorder="1" applyAlignment="1">
      <alignment horizontal="center" vertical="center"/>
    </xf>
    <xf numFmtId="0" fontId="25" fillId="11" borderId="21" xfId="0" applyFont="1" applyFill="1" applyBorder="1" applyAlignment="1">
      <alignment horizontal="center" vertical="center"/>
    </xf>
    <xf numFmtId="0" fontId="25" fillId="11" borderId="22" xfId="0" applyFont="1" applyFill="1" applyBorder="1" applyAlignment="1">
      <alignment horizontal="center" vertical="center"/>
    </xf>
    <xf numFmtId="0" fontId="29" fillId="12" borderId="32" xfId="0" applyFont="1" applyFill="1" applyBorder="1" applyAlignment="1">
      <alignment horizontal="left" vertical="center" wrapText="1"/>
    </xf>
    <xf numFmtId="0" fontId="29" fillId="12" borderId="6" xfId="0" applyFont="1" applyFill="1" applyBorder="1" applyAlignment="1">
      <alignment horizontal="left" vertical="center" wrapText="1"/>
    </xf>
    <xf numFmtId="0" fontId="29" fillId="12" borderId="36" xfId="0" applyFont="1" applyFill="1" applyBorder="1" applyAlignment="1">
      <alignment horizontal="left" vertical="center" wrapText="1"/>
    </xf>
    <xf numFmtId="0" fontId="29" fillId="12" borderId="27" xfId="0" applyFont="1" applyFill="1" applyBorder="1" applyAlignment="1">
      <alignment horizontal="left" vertical="center" wrapText="1"/>
    </xf>
    <xf numFmtId="0" fontId="29" fillId="12" borderId="0" xfId="0" applyFont="1" applyFill="1" applyAlignment="1">
      <alignment horizontal="left" vertical="center" wrapText="1"/>
    </xf>
    <xf numFmtId="0" fontId="29" fillId="12" borderId="28" xfId="0" applyFont="1" applyFill="1" applyBorder="1" applyAlignment="1">
      <alignment horizontal="left" vertical="center" wrapText="1"/>
    </xf>
    <xf numFmtId="165" fontId="18" fillId="3" borderId="12" xfId="0" quotePrefix="1" applyNumberFormat="1" applyFont="1" applyFill="1" applyBorder="1" applyAlignment="1">
      <alignment horizontal="center" vertical="center" wrapText="1"/>
    </xf>
    <xf numFmtId="165" fontId="18" fillId="3" borderId="13" xfId="0" quotePrefix="1" applyNumberFormat="1" applyFont="1" applyFill="1" applyBorder="1" applyAlignment="1">
      <alignment horizontal="center" vertical="center" wrapText="1"/>
    </xf>
    <xf numFmtId="165" fontId="18" fillId="3" borderId="14" xfId="0" quotePrefix="1" applyNumberFormat="1" applyFont="1" applyFill="1" applyBorder="1" applyAlignment="1">
      <alignment horizontal="center" vertical="center" wrapText="1"/>
    </xf>
    <xf numFmtId="0" fontId="18" fillId="2" borderId="11" xfId="0" applyFont="1" applyFill="1" applyBorder="1"/>
    <xf numFmtId="0" fontId="32" fillId="0" borderId="29"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5" borderId="1" xfId="0" applyFont="1" applyFill="1" applyBorder="1" applyAlignment="1">
      <alignment horizontal="center" vertical="center"/>
    </xf>
    <xf numFmtId="0" fontId="18" fillId="5" borderId="3" xfId="0" applyFont="1" applyFill="1" applyBorder="1" applyAlignment="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18" fillId="2" borderId="1" xfId="0" applyFont="1" applyFill="1" applyBorder="1"/>
    <xf numFmtId="0" fontId="18" fillId="2" borderId="2" xfId="0" applyFont="1" applyFill="1" applyBorder="1"/>
    <xf numFmtId="0" fontId="18" fillId="2" borderId="3" xfId="0" applyFont="1" applyFill="1" applyBorder="1"/>
    <xf numFmtId="0" fontId="18" fillId="10" borderId="1" xfId="0" applyFont="1" applyFill="1" applyBorder="1" applyAlignment="1">
      <alignment horizontal="center"/>
    </xf>
    <xf numFmtId="0" fontId="18" fillId="10" borderId="2" xfId="0" applyFont="1" applyFill="1" applyBorder="1" applyAlignment="1">
      <alignment horizontal="center"/>
    </xf>
    <xf numFmtId="0" fontId="18" fillId="10" borderId="3" xfId="0" applyFont="1" applyFill="1" applyBorder="1" applyAlignment="1">
      <alignment horizontal="center"/>
    </xf>
  </cellXfs>
  <cellStyles count="5">
    <cellStyle name="Comma" xfId="1" builtinId="3"/>
    <cellStyle name="Hyperlink" xfId="4" builtinId="8"/>
    <cellStyle name="Normal" xfId="0" builtinId="0"/>
    <cellStyle name="Normal 71" xfId="3"/>
    <cellStyle name="Percent" xfId="2" builtinId="5"/>
  </cellStyles>
  <dxfs count="129">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rgb="FFFF0000"/>
      </font>
    </dxf>
    <dxf>
      <font>
        <color rgb="FF00B050"/>
      </font>
    </dxf>
    <dxf>
      <font>
        <color rgb="FFFF0000"/>
      </font>
    </dxf>
    <dxf>
      <font>
        <color rgb="FF00B050"/>
      </font>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dxf>
    <dxf>
      <font>
        <color rgb="FF00B050"/>
      </font>
      <fill>
        <patternFill patternType="none">
          <bgColor auto="1"/>
        </patternFill>
      </fill>
    </dxf>
    <dxf>
      <font>
        <color rgb="FFFF000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66FFFF"/>
      <color rgb="FF00FFFF"/>
      <color rgb="FF00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e1" displayName="Table1" ref="A1:D5" totalsRowShown="0">
  <autoFilter ref="A1:D5"/>
  <tableColumns count="4">
    <tableColumn id="1" name="Dev type"/>
    <tableColumn id="2" name="Dev type 2"/>
    <tableColumn id="3" name="Carbon Factor"/>
    <tableColumn id="4"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planning/planning-applications-and-decisions/pre-planning-application-meeting-service/energy-planning-guidance" TargetMode="External"/><Relationship Id="rId1" Type="http://schemas.openxmlformats.org/officeDocument/2006/relationships/hyperlink" Target="https://www.camden.gov.uk/planning-policy-docu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8"/>
  <sheetViews>
    <sheetView workbookViewId="0">
      <selection activeCell="J18" sqref="J18"/>
    </sheetView>
  </sheetViews>
  <sheetFormatPr defaultColWidth="0" defaultRowHeight="14.4" zeroHeight="1" x14ac:dyDescent="0.3"/>
  <cols>
    <col min="1" max="26" width="8.77734375" customWidth="1"/>
    <col min="27" max="16384" width="8.77734375" hidden="1"/>
  </cols>
  <sheetData>
    <row r="1" spans="1:26" ht="28.2" thickBot="1" x14ac:dyDescent="0.5">
      <c r="A1" s="243" t="s">
        <v>108</v>
      </c>
      <c r="B1" s="244"/>
      <c r="C1" s="244"/>
      <c r="D1" s="244"/>
      <c r="E1" s="244"/>
      <c r="F1" s="244"/>
      <c r="G1" s="244"/>
      <c r="H1" s="244"/>
      <c r="I1" s="244"/>
      <c r="J1" s="244"/>
      <c r="K1" s="244"/>
      <c r="L1" s="244"/>
      <c r="M1" s="244"/>
      <c r="N1" s="245"/>
      <c r="O1" s="21"/>
      <c r="P1" s="21"/>
      <c r="Q1" s="21"/>
      <c r="R1" s="21"/>
      <c r="S1" s="21"/>
      <c r="T1" s="21"/>
      <c r="U1" s="21"/>
      <c r="V1" s="21"/>
      <c r="W1" s="21"/>
      <c r="X1" s="21"/>
      <c r="Y1" s="21"/>
      <c r="Z1" s="21"/>
    </row>
    <row r="2" spans="1:26" ht="17.55" customHeight="1" thickBot="1" x14ac:dyDescent="0.35">
      <c r="A2" s="246" t="s">
        <v>109</v>
      </c>
      <c r="B2" s="247"/>
      <c r="C2" s="247"/>
      <c r="D2" s="247"/>
      <c r="E2" s="247"/>
      <c r="F2" s="247"/>
      <c r="G2" s="247"/>
      <c r="H2" s="247"/>
      <c r="I2" s="247"/>
      <c r="J2" s="247"/>
      <c r="K2" s="247"/>
      <c r="L2" s="247"/>
      <c r="M2" s="247"/>
      <c r="N2" s="248"/>
      <c r="O2" s="21"/>
      <c r="P2" s="21"/>
      <c r="Q2" s="21"/>
      <c r="R2" s="21"/>
      <c r="S2" s="21"/>
      <c r="T2" s="21"/>
      <c r="U2" s="21"/>
      <c r="V2" s="21"/>
      <c r="W2" s="21"/>
      <c r="X2" s="21"/>
      <c r="Y2" s="21"/>
      <c r="Z2" s="21"/>
    </row>
    <row r="3" spans="1:26" ht="54.45" customHeight="1" x14ac:dyDescent="0.3">
      <c r="A3" s="240" t="s">
        <v>257</v>
      </c>
      <c r="B3" s="241"/>
      <c r="C3" s="241"/>
      <c r="D3" s="241"/>
      <c r="E3" s="241"/>
      <c r="F3" s="241"/>
      <c r="G3" s="241"/>
      <c r="H3" s="241"/>
      <c r="I3" s="241"/>
      <c r="J3" s="241"/>
      <c r="K3" s="241"/>
      <c r="L3" s="241"/>
      <c r="M3" s="241"/>
      <c r="N3" s="242"/>
      <c r="O3" s="21"/>
      <c r="P3" s="21"/>
      <c r="Q3" s="21"/>
      <c r="R3" s="21"/>
      <c r="S3" s="21"/>
      <c r="T3" s="21"/>
      <c r="U3" s="21"/>
      <c r="V3" s="21"/>
      <c r="W3" s="21"/>
      <c r="X3" s="21"/>
      <c r="Y3" s="21"/>
      <c r="Z3" s="21"/>
    </row>
    <row r="4" spans="1:26" ht="31.95" customHeight="1" x14ac:dyDescent="0.3">
      <c r="A4" s="240" t="s">
        <v>255</v>
      </c>
      <c r="B4" s="241"/>
      <c r="C4" s="241"/>
      <c r="D4" s="241"/>
      <c r="E4" s="241"/>
      <c r="F4" s="241"/>
      <c r="G4" s="241"/>
      <c r="H4" s="241"/>
      <c r="I4" s="241"/>
      <c r="J4" s="241"/>
      <c r="K4" s="241"/>
      <c r="L4" s="241"/>
      <c r="M4" s="241"/>
      <c r="N4" s="242"/>
      <c r="O4" s="21"/>
      <c r="P4" s="21"/>
      <c r="Q4" s="21"/>
      <c r="R4" s="21"/>
      <c r="S4" s="21"/>
      <c r="T4" s="21"/>
      <c r="U4" s="21"/>
      <c r="V4" s="21"/>
      <c r="W4" s="21"/>
      <c r="X4" s="21"/>
      <c r="Y4" s="21"/>
      <c r="Z4" s="21"/>
    </row>
    <row r="5" spans="1:26" ht="22.05" customHeight="1" x14ac:dyDescent="0.3">
      <c r="A5" s="240" t="s">
        <v>256</v>
      </c>
      <c r="B5" s="241"/>
      <c r="C5" s="241"/>
      <c r="D5" s="241"/>
      <c r="E5" s="241"/>
      <c r="F5" s="241"/>
      <c r="G5" s="241"/>
      <c r="H5" s="241"/>
      <c r="I5" s="241"/>
      <c r="J5" s="241"/>
      <c r="K5" s="241"/>
      <c r="L5" s="241"/>
      <c r="M5" s="241"/>
      <c r="N5" s="242"/>
      <c r="O5" s="21"/>
      <c r="P5" s="21"/>
      <c r="Q5" s="21"/>
      <c r="R5" s="21"/>
      <c r="S5" s="21"/>
      <c r="T5" s="21"/>
      <c r="U5" s="21"/>
      <c r="V5" s="21"/>
      <c r="W5" s="21"/>
      <c r="X5" s="21"/>
      <c r="Y5" s="21"/>
      <c r="Z5" s="21"/>
    </row>
    <row r="6" spans="1:26" ht="31.05" customHeight="1" x14ac:dyDescent="0.3">
      <c r="A6" s="240" t="s">
        <v>111</v>
      </c>
      <c r="B6" s="241"/>
      <c r="C6" s="241"/>
      <c r="D6" s="241"/>
      <c r="E6" s="241"/>
      <c r="F6" s="241"/>
      <c r="G6" s="241"/>
      <c r="H6" s="241"/>
      <c r="I6" s="241"/>
      <c r="J6" s="241"/>
      <c r="K6" s="241"/>
      <c r="L6" s="241"/>
      <c r="M6" s="241"/>
      <c r="N6" s="242"/>
      <c r="O6" s="21"/>
      <c r="P6" s="21"/>
      <c r="Q6" s="21"/>
      <c r="R6" s="21"/>
      <c r="S6" s="21"/>
      <c r="T6" s="21"/>
      <c r="U6" s="21"/>
      <c r="V6" s="21"/>
      <c r="W6" s="21"/>
      <c r="X6" s="21"/>
      <c r="Y6" s="21"/>
      <c r="Z6" s="21"/>
    </row>
    <row r="7" spans="1:26" ht="31.05" customHeight="1" x14ac:dyDescent="0.3">
      <c r="A7" s="240" t="s">
        <v>180</v>
      </c>
      <c r="B7" s="241"/>
      <c r="C7" s="241"/>
      <c r="D7" s="241"/>
      <c r="E7" s="241"/>
      <c r="F7" s="241"/>
      <c r="G7" s="241"/>
      <c r="H7" s="241"/>
      <c r="I7" s="241"/>
      <c r="J7" s="241"/>
      <c r="K7" s="241"/>
      <c r="L7" s="241"/>
      <c r="M7" s="241"/>
      <c r="N7" s="242"/>
      <c r="O7" s="21"/>
      <c r="P7" s="21"/>
      <c r="Q7" s="21"/>
      <c r="R7" s="21"/>
      <c r="S7" s="21"/>
      <c r="T7" s="21"/>
      <c r="U7" s="21"/>
      <c r="V7" s="21"/>
      <c r="W7" s="21"/>
      <c r="X7" s="21"/>
      <c r="Y7" s="21"/>
      <c r="Z7" s="21"/>
    </row>
    <row r="8" spans="1:26" ht="18" customHeight="1" x14ac:dyDescent="0.3">
      <c r="A8" s="234" t="s">
        <v>202</v>
      </c>
      <c r="B8" s="235"/>
      <c r="C8" s="235"/>
      <c r="D8" s="235"/>
      <c r="E8" s="235"/>
      <c r="F8" s="235"/>
      <c r="G8" s="235"/>
      <c r="H8" s="235"/>
      <c r="I8" s="235"/>
      <c r="J8" s="235"/>
      <c r="K8" s="235"/>
      <c r="L8" s="235"/>
      <c r="M8" s="235"/>
      <c r="N8" s="236"/>
      <c r="O8" s="21"/>
      <c r="P8" s="21"/>
      <c r="Q8" s="21"/>
      <c r="R8" s="21"/>
      <c r="S8" s="21"/>
      <c r="T8" s="21"/>
      <c r="U8" s="21"/>
      <c r="V8" s="21"/>
      <c r="W8" s="21"/>
      <c r="X8" s="21"/>
      <c r="Y8" s="21"/>
      <c r="Z8" s="21"/>
    </row>
    <row r="9" spans="1:26" ht="18" customHeight="1" thickBot="1" x14ac:dyDescent="0.35">
      <c r="A9" s="237" t="s">
        <v>203</v>
      </c>
      <c r="B9" s="238"/>
      <c r="C9" s="238"/>
      <c r="D9" s="238"/>
      <c r="E9" s="238"/>
      <c r="F9" s="238"/>
      <c r="G9" s="238"/>
      <c r="H9" s="238"/>
      <c r="I9" s="238"/>
      <c r="J9" s="238"/>
      <c r="K9" s="238"/>
      <c r="L9" s="238"/>
      <c r="M9" s="238"/>
      <c r="N9" s="239"/>
      <c r="O9" s="21"/>
      <c r="P9" s="21"/>
      <c r="Q9" s="21"/>
      <c r="R9" s="21"/>
      <c r="S9" s="21"/>
      <c r="T9" s="21"/>
      <c r="U9" s="21"/>
      <c r="V9" s="21"/>
      <c r="W9" s="21"/>
      <c r="X9" s="21"/>
      <c r="Y9" s="21"/>
      <c r="Z9" s="21"/>
    </row>
    <row r="10" spans="1:26" ht="15" thickBot="1" x14ac:dyDescent="0.35">
      <c r="A10" s="246" t="s">
        <v>110</v>
      </c>
      <c r="B10" s="247"/>
      <c r="C10" s="247"/>
      <c r="D10" s="247"/>
      <c r="E10" s="247"/>
      <c r="F10" s="247"/>
      <c r="G10" s="247"/>
      <c r="H10" s="247"/>
      <c r="I10" s="247"/>
      <c r="J10" s="247"/>
      <c r="K10" s="247"/>
      <c r="L10" s="247"/>
      <c r="M10" s="247"/>
      <c r="N10" s="248"/>
      <c r="O10" s="21"/>
      <c r="P10" s="21"/>
      <c r="Q10" s="21"/>
      <c r="R10" s="21"/>
      <c r="S10" s="21"/>
      <c r="T10" s="21"/>
      <c r="U10" s="21"/>
      <c r="V10" s="21"/>
      <c r="W10" s="21"/>
      <c r="X10" s="21"/>
      <c r="Y10" s="21"/>
      <c r="Z10" s="21"/>
    </row>
    <row r="11" spans="1:26" ht="28.95" customHeight="1" x14ac:dyDescent="0.3">
      <c r="A11" s="240" t="s">
        <v>112</v>
      </c>
      <c r="B11" s="241"/>
      <c r="C11" s="241"/>
      <c r="D11" s="241"/>
      <c r="E11" s="241"/>
      <c r="F11" s="241"/>
      <c r="G11" s="241"/>
      <c r="H11" s="241"/>
      <c r="I11" s="241"/>
      <c r="J11" s="241"/>
      <c r="K11" s="241"/>
      <c r="L11" s="249"/>
      <c r="M11" s="250"/>
      <c r="N11" s="251"/>
      <c r="O11" s="21"/>
      <c r="P11" s="21"/>
      <c r="Q11" s="21"/>
      <c r="R11" s="21"/>
      <c r="S11" s="21"/>
      <c r="T11" s="21"/>
      <c r="U11" s="21"/>
      <c r="V11" s="21"/>
      <c r="W11" s="21"/>
      <c r="X11" s="21"/>
      <c r="Y11" s="21"/>
      <c r="Z11" s="21"/>
    </row>
    <row r="12" spans="1:26" ht="16.05" customHeight="1" x14ac:dyDescent="0.3">
      <c r="A12" s="232" t="s">
        <v>277</v>
      </c>
      <c r="B12" s="60"/>
      <c r="C12" s="60"/>
      <c r="D12" s="60"/>
      <c r="E12" s="60"/>
      <c r="F12" s="60"/>
      <c r="G12" s="60"/>
      <c r="H12" s="60"/>
      <c r="I12" s="60"/>
      <c r="J12" s="60"/>
      <c r="K12" s="60"/>
      <c r="L12" s="255" t="s">
        <v>275</v>
      </c>
      <c r="M12" s="256"/>
      <c r="N12" s="257"/>
      <c r="O12" s="21"/>
      <c r="P12" s="21"/>
      <c r="Q12" s="21"/>
      <c r="R12" s="21"/>
      <c r="S12" s="21"/>
      <c r="T12" s="21"/>
      <c r="U12" s="21"/>
      <c r="V12" s="21"/>
      <c r="W12" s="21"/>
      <c r="X12" s="21"/>
      <c r="Y12" s="21"/>
      <c r="Z12" s="21"/>
    </row>
    <row r="13" spans="1:26" ht="16.05" customHeight="1" x14ac:dyDescent="0.3">
      <c r="A13" s="59"/>
      <c r="B13" s="60"/>
      <c r="C13" s="60"/>
      <c r="D13" s="60"/>
      <c r="E13" s="60"/>
      <c r="F13" s="60"/>
      <c r="G13" s="60"/>
      <c r="H13" s="60"/>
      <c r="I13" s="60"/>
      <c r="J13" s="60"/>
      <c r="K13" s="60"/>
      <c r="L13" s="258" t="s">
        <v>276</v>
      </c>
      <c r="M13" s="259"/>
      <c r="N13" s="260"/>
      <c r="O13" s="21"/>
      <c r="P13" s="21"/>
      <c r="Q13" s="21"/>
      <c r="R13" s="21"/>
      <c r="S13" s="21"/>
      <c r="T13" s="21"/>
      <c r="U13" s="21"/>
      <c r="V13" s="21"/>
      <c r="W13" s="21"/>
      <c r="X13" s="21"/>
      <c r="Y13" s="21"/>
      <c r="Z13" s="21"/>
    </row>
    <row r="14" spans="1:26" ht="52.5" customHeight="1" thickBot="1" x14ac:dyDescent="0.35">
      <c r="A14" s="252" t="s">
        <v>113</v>
      </c>
      <c r="B14" s="253"/>
      <c r="C14" s="253"/>
      <c r="D14" s="253"/>
      <c r="E14" s="253"/>
      <c r="F14" s="253"/>
      <c r="G14" s="253"/>
      <c r="H14" s="253"/>
      <c r="I14" s="253"/>
      <c r="J14" s="253"/>
      <c r="K14" s="253"/>
      <c r="L14" s="253"/>
      <c r="M14" s="253"/>
      <c r="N14" s="254"/>
      <c r="O14" s="21"/>
      <c r="P14" s="21"/>
      <c r="Q14" s="21"/>
      <c r="R14" s="21"/>
      <c r="S14" s="21"/>
      <c r="T14" s="21"/>
      <c r="U14" s="21"/>
      <c r="V14" s="21"/>
      <c r="W14" s="21"/>
      <c r="X14" s="21"/>
      <c r="Y14" s="21"/>
      <c r="Z14" s="21"/>
    </row>
    <row r="15" spans="1:26" x14ac:dyDescent="0.3">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3">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91.95" customHeight="1" x14ac:dyDescent="0.3">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4.55" customHeight="1" x14ac:dyDescent="0.3">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sheetProtection algorithmName="SHA-512" hashValue="fsXDLf/gB33QChOavKkd2b2w3AN9PZ+i5He4vWNZCmGdfX5+Z+bDBeTjNPK1OPeZ6CVFJ1TcQhvEtY8hGWUYJw==" saltValue="u8vs/44RvLjpIpVVYsSyUQ==" spinCount="100000" sheet="1" objects="1" scenarios="1"/>
  <mergeCells count="15">
    <mergeCell ref="A11:K11"/>
    <mergeCell ref="L11:N11"/>
    <mergeCell ref="A14:N14"/>
    <mergeCell ref="A10:N10"/>
    <mergeCell ref="L12:N12"/>
    <mergeCell ref="L13:N13"/>
    <mergeCell ref="A8:N8"/>
    <mergeCell ref="A9:N9"/>
    <mergeCell ref="A6:N6"/>
    <mergeCell ref="A1:N1"/>
    <mergeCell ref="A2:N2"/>
    <mergeCell ref="A3:N3"/>
    <mergeCell ref="A7:N7"/>
    <mergeCell ref="A4:N4"/>
    <mergeCell ref="A5:N5"/>
  </mergeCells>
  <hyperlinks>
    <hyperlink ref="A8:N8" r:id="rId1" display="Additional relevant guidance can be found both in Camden Planning Guidance for Energy Efficiency &amp; Adaption https://www.camden.gov.uk/planning-policy-documents"/>
    <hyperlink ref="A9:N9" r:id="rId2" display="And the GLAs Energy Planning Guidanc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97"/>
  <sheetViews>
    <sheetView tabSelected="1" zoomScale="80" zoomScaleNormal="80" workbookViewId="0">
      <selection activeCell="D2" sqref="D2:I2"/>
    </sheetView>
  </sheetViews>
  <sheetFormatPr defaultColWidth="0" defaultRowHeight="13.8" zeroHeight="1" x14ac:dyDescent="0.25"/>
  <cols>
    <col min="1" max="1" width="16.6640625" style="125" customWidth="1"/>
    <col min="2" max="2" width="17.21875" style="125" customWidth="1"/>
    <col min="3" max="3" width="16.21875" style="125" customWidth="1"/>
    <col min="4" max="4" width="15" style="125" customWidth="1"/>
    <col min="5" max="5" width="12.109375" style="125" customWidth="1"/>
    <col min="6" max="6" width="12.88671875" style="125" customWidth="1"/>
    <col min="7" max="7" width="11.88671875" style="125" customWidth="1"/>
    <col min="8" max="9" width="13.21875" style="125" customWidth="1"/>
    <col min="10" max="11" width="8.77734375" style="125" customWidth="1"/>
    <col min="12" max="12" width="17.77734375" style="125" customWidth="1"/>
    <col min="13" max="30" width="8.77734375" style="125" customWidth="1"/>
    <col min="31" max="16384" width="8.77734375" style="125" hidden="1"/>
  </cols>
  <sheetData>
    <row r="1" spans="1:30" ht="15.6" x14ac:dyDescent="0.3">
      <c r="A1" s="324" t="s">
        <v>114</v>
      </c>
      <c r="B1" s="325"/>
      <c r="C1" s="326"/>
      <c r="D1" s="61" t="s">
        <v>70</v>
      </c>
      <c r="E1" s="62"/>
      <c r="F1" s="62"/>
      <c r="G1" s="62"/>
      <c r="H1" s="62"/>
      <c r="I1" s="63"/>
      <c r="J1" s="315" t="s">
        <v>115</v>
      </c>
      <c r="K1" s="315"/>
      <c r="L1" s="316"/>
      <c r="M1" s="16"/>
      <c r="N1" s="94"/>
      <c r="O1" s="94"/>
      <c r="P1" s="94"/>
      <c r="Q1" s="94"/>
      <c r="R1" s="94"/>
      <c r="S1" s="94"/>
      <c r="T1" s="94"/>
      <c r="U1" s="94"/>
      <c r="V1" s="94"/>
      <c r="W1" s="94"/>
      <c r="X1" s="94"/>
      <c r="Y1" s="94"/>
      <c r="Z1" s="94"/>
      <c r="AA1" s="94"/>
      <c r="AB1" s="94"/>
      <c r="AC1" s="95"/>
      <c r="AD1" s="95"/>
    </row>
    <row r="2" spans="1:30" ht="15.6" x14ac:dyDescent="0.3">
      <c r="A2" s="282" t="s">
        <v>0</v>
      </c>
      <c r="B2" s="283"/>
      <c r="C2" s="284"/>
      <c r="D2" s="320"/>
      <c r="E2" s="320"/>
      <c r="F2" s="320"/>
      <c r="G2" s="320"/>
      <c r="H2" s="320"/>
      <c r="I2" s="320"/>
      <c r="J2" s="67"/>
      <c r="K2" s="68"/>
      <c r="L2" s="69"/>
      <c r="M2" s="16"/>
      <c r="N2" s="94"/>
      <c r="O2" s="94"/>
      <c r="P2" s="94"/>
      <c r="Q2" s="94"/>
      <c r="R2" s="94"/>
      <c r="S2" s="94"/>
      <c r="T2" s="94"/>
      <c r="U2" s="94"/>
      <c r="V2" s="94"/>
      <c r="W2" s="94"/>
      <c r="X2" s="94"/>
      <c r="Y2" s="94"/>
      <c r="Z2" s="94"/>
      <c r="AA2" s="94"/>
      <c r="AB2" s="94"/>
      <c r="AC2" s="95"/>
      <c r="AD2" s="95"/>
    </row>
    <row r="3" spans="1:30" ht="15.6" x14ac:dyDescent="0.3">
      <c r="A3" s="119" t="s">
        <v>1</v>
      </c>
      <c r="B3" s="120"/>
      <c r="C3" s="121"/>
      <c r="D3" s="285" t="s">
        <v>282</v>
      </c>
      <c r="E3" s="285"/>
      <c r="F3" s="285"/>
      <c r="G3" s="285"/>
      <c r="H3" s="285"/>
      <c r="I3" s="285"/>
      <c r="J3" s="67"/>
      <c r="K3" s="68"/>
      <c r="L3" s="69"/>
      <c r="M3" s="54"/>
      <c r="N3" s="94"/>
      <c r="O3" s="94"/>
      <c r="P3" s="94"/>
      <c r="Q3" s="94"/>
      <c r="R3" s="94"/>
      <c r="S3" s="94"/>
      <c r="T3" s="94"/>
      <c r="U3" s="94"/>
      <c r="V3" s="94"/>
      <c r="W3" s="94"/>
      <c r="X3" s="94"/>
      <c r="Y3" s="94"/>
      <c r="Z3" s="94"/>
      <c r="AA3" s="94"/>
      <c r="AB3" s="94"/>
      <c r="AC3" s="95"/>
      <c r="AD3" s="95"/>
    </row>
    <row r="4" spans="1:30" ht="15.6" x14ac:dyDescent="0.3">
      <c r="A4" s="74" t="s">
        <v>2</v>
      </c>
      <c r="B4" s="75"/>
      <c r="C4" s="76"/>
      <c r="D4" s="285" t="s">
        <v>289</v>
      </c>
      <c r="E4" s="285"/>
      <c r="F4" s="285"/>
      <c r="G4" s="285"/>
      <c r="H4" s="285"/>
      <c r="I4" s="285"/>
      <c r="J4" s="67"/>
      <c r="K4" s="68"/>
      <c r="L4" s="69"/>
      <c r="M4" s="54"/>
      <c r="N4" s="94"/>
      <c r="O4" s="94"/>
      <c r="P4" s="94"/>
      <c r="Q4" s="94"/>
      <c r="R4" s="94"/>
      <c r="S4" s="94"/>
      <c r="T4" s="94"/>
      <c r="U4" s="94"/>
      <c r="V4" s="94"/>
      <c r="W4" s="94"/>
      <c r="X4" s="94"/>
      <c r="Y4" s="94"/>
      <c r="Z4" s="94"/>
      <c r="AA4" s="94"/>
      <c r="AB4" s="94"/>
      <c r="AC4" s="95"/>
      <c r="AD4" s="95"/>
    </row>
    <row r="5" spans="1:30" ht="15" x14ac:dyDescent="0.25">
      <c r="A5" s="74" t="s">
        <v>3</v>
      </c>
      <c r="B5" s="75"/>
      <c r="C5" s="76"/>
      <c r="D5" s="285" t="s">
        <v>283</v>
      </c>
      <c r="E5" s="285"/>
      <c r="F5" s="285"/>
      <c r="G5" s="285"/>
      <c r="H5" s="285"/>
      <c r="I5" s="285"/>
      <c r="J5" s="67"/>
      <c r="K5" s="68"/>
      <c r="L5" s="69"/>
      <c r="M5" s="52"/>
      <c r="N5" s="94"/>
      <c r="O5" s="94"/>
      <c r="P5" s="94"/>
      <c r="Q5" s="94"/>
      <c r="R5" s="94"/>
      <c r="S5" s="94"/>
      <c r="T5" s="94"/>
      <c r="U5" s="94"/>
      <c r="V5" s="94"/>
      <c r="W5" s="94"/>
      <c r="X5" s="94"/>
      <c r="Y5" s="94"/>
      <c r="Z5" s="94"/>
      <c r="AA5" s="94"/>
      <c r="AB5" s="94"/>
      <c r="AC5" s="95"/>
      <c r="AD5" s="95"/>
    </row>
    <row r="6" spans="1:30" ht="15" x14ac:dyDescent="0.25">
      <c r="A6" s="74" t="s">
        <v>4</v>
      </c>
      <c r="B6" s="75"/>
      <c r="C6" s="76"/>
      <c r="D6" s="285" t="s">
        <v>5</v>
      </c>
      <c r="E6" s="285"/>
      <c r="F6" s="285"/>
      <c r="G6" s="285"/>
      <c r="H6" s="285"/>
      <c r="I6" s="285"/>
      <c r="J6" s="321" t="s">
        <v>117</v>
      </c>
      <c r="K6" s="322"/>
      <c r="L6" s="323"/>
      <c r="M6" s="52"/>
      <c r="N6" s="94"/>
      <c r="O6" s="94"/>
      <c r="P6" s="94"/>
      <c r="Q6" s="94"/>
      <c r="R6" s="94"/>
      <c r="S6" s="94"/>
      <c r="T6" s="94"/>
      <c r="U6" s="94"/>
      <c r="V6" s="94"/>
      <c r="W6" s="94"/>
      <c r="X6" s="94"/>
      <c r="Y6" s="94"/>
      <c r="Z6" s="94"/>
      <c r="AA6" s="94"/>
      <c r="AB6" s="94"/>
      <c r="AC6" s="95"/>
      <c r="AD6" s="95"/>
    </row>
    <row r="7" spans="1:30" ht="19.05" customHeight="1" x14ac:dyDescent="0.25">
      <c r="A7" s="74" t="s">
        <v>6</v>
      </c>
      <c r="B7" s="75"/>
      <c r="C7" s="76"/>
      <c r="D7" s="285"/>
      <c r="E7" s="285"/>
      <c r="F7" s="285"/>
      <c r="G7" s="285"/>
      <c r="H7" s="285"/>
      <c r="I7" s="285"/>
      <c r="J7" s="321"/>
      <c r="K7" s="322"/>
      <c r="L7" s="323"/>
      <c r="M7" s="95"/>
      <c r="N7" s="94"/>
      <c r="O7" s="94"/>
      <c r="P7" s="94"/>
      <c r="Q7" s="94"/>
      <c r="R7" s="94"/>
      <c r="S7" s="94"/>
      <c r="T7" s="94"/>
      <c r="U7" s="94"/>
      <c r="V7" s="94"/>
      <c r="W7" s="94"/>
      <c r="X7" s="94"/>
      <c r="Y7" s="94"/>
      <c r="Z7" s="94"/>
      <c r="AA7" s="94"/>
      <c r="AB7" s="94"/>
      <c r="AC7" s="95"/>
      <c r="AD7" s="95"/>
    </row>
    <row r="8" spans="1:30" ht="15" x14ac:dyDescent="0.25">
      <c r="A8" s="332" t="s">
        <v>116</v>
      </c>
      <c r="B8" s="333"/>
      <c r="C8" s="334"/>
      <c r="D8" s="118" t="s">
        <v>7</v>
      </c>
      <c r="E8" s="276" t="s">
        <v>8</v>
      </c>
      <c r="F8" s="277"/>
      <c r="G8" s="277"/>
      <c r="H8" s="277"/>
      <c r="I8" s="278"/>
      <c r="J8" s="317" t="s">
        <v>9</v>
      </c>
      <c r="K8" s="318"/>
      <c r="L8" s="319"/>
      <c r="M8" s="95"/>
      <c r="N8" s="94"/>
      <c r="O8" s="94"/>
      <c r="P8" s="94"/>
      <c r="Q8" s="94"/>
      <c r="R8" s="94"/>
      <c r="S8" s="94"/>
      <c r="T8" s="94"/>
      <c r="U8" s="94"/>
      <c r="V8" s="94"/>
      <c r="W8" s="94"/>
      <c r="X8" s="94"/>
      <c r="Y8" s="94"/>
      <c r="Z8" s="94"/>
      <c r="AA8" s="94"/>
      <c r="AB8" s="94"/>
      <c r="AC8" s="95"/>
      <c r="AD8" s="95"/>
    </row>
    <row r="9" spans="1:30" ht="84.45" customHeight="1" x14ac:dyDescent="0.3">
      <c r="A9" s="335"/>
      <c r="B9" s="336"/>
      <c r="C9" s="337"/>
      <c r="D9" s="18" t="s">
        <v>10</v>
      </c>
      <c r="E9" s="17" t="s">
        <v>11</v>
      </c>
      <c r="F9" s="17" t="s">
        <v>12</v>
      </c>
      <c r="G9" s="18" t="s">
        <v>13</v>
      </c>
      <c r="H9" s="17" t="s">
        <v>14</v>
      </c>
      <c r="I9" s="17" t="s">
        <v>15</v>
      </c>
      <c r="J9" s="317"/>
      <c r="K9" s="318"/>
      <c r="L9" s="319"/>
      <c r="M9" s="51"/>
      <c r="N9" s="94"/>
      <c r="O9" s="94"/>
      <c r="P9" s="94"/>
      <c r="Q9" s="94"/>
      <c r="R9" s="94"/>
      <c r="S9" s="94"/>
      <c r="T9" s="94"/>
      <c r="U9" s="94"/>
      <c r="V9" s="94"/>
      <c r="W9" s="94"/>
      <c r="X9" s="94"/>
      <c r="Y9" s="94"/>
      <c r="Z9" s="94"/>
      <c r="AA9" s="94"/>
      <c r="AB9" s="94"/>
      <c r="AC9" s="95"/>
      <c r="AD9" s="95"/>
    </row>
    <row r="10" spans="1:30" ht="15.6" x14ac:dyDescent="0.3">
      <c r="A10" s="77" t="s">
        <v>16</v>
      </c>
      <c r="B10" s="78"/>
      <c r="C10" s="79"/>
      <c r="D10" s="20">
        <f>254+140*3</f>
        <v>674</v>
      </c>
      <c r="E10" s="20">
        <f>254+140*3</f>
        <v>674</v>
      </c>
      <c r="F10" s="20">
        <v>1867.1</v>
      </c>
      <c r="G10" s="20">
        <v>0</v>
      </c>
      <c r="H10" s="19">
        <f>F10+G10</f>
        <v>1867.1</v>
      </c>
      <c r="I10" s="19">
        <f>H10-D10</f>
        <v>1193.0999999999999</v>
      </c>
      <c r="J10" s="286"/>
      <c r="K10" s="287"/>
      <c r="L10" s="288"/>
      <c r="M10" s="51"/>
      <c r="N10" s="94"/>
      <c r="O10" s="94"/>
      <c r="P10" s="94"/>
      <c r="Q10" s="94"/>
      <c r="R10" s="94"/>
      <c r="S10" s="94"/>
      <c r="T10" s="94"/>
      <c r="U10" s="94"/>
      <c r="V10" s="94"/>
      <c r="W10" s="94"/>
      <c r="X10" s="94"/>
      <c r="Y10" s="94"/>
      <c r="Z10" s="94"/>
      <c r="AA10" s="94"/>
      <c r="AB10" s="94"/>
      <c r="AC10" s="95"/>
      <c r="AD10" s="95"/>
    </row>
    <row r="11" spans="1:30" ht="15.6" x14ac:dyDescent="0.3">
      <c r="A11" s="298" t="s">
        <v>17</v>
      </c>
      <c r="B11" s="299"/>
      <c r="C11" s="300"/>
      <c r="D11" s="20"/>
      <c r="E11" s="20">
        <v>0</v>
      </c>
      <c r="F11" s="20">
        <v>0</v>
      </c>
      <c r="G11" s="20">
        <v>0</v>
      </c>
      <c r="H11" s="19">
        <f>F11+G11</f>
        <v>0</v>
      </c>
      <c r="I11" s="19">
        <f>H11-D11</f>
        <v>0</v>
      </c>
      <c r="J11" s="286"/>
      <c r="K11" s="287"/>
      <c r="L11" s="288"/>
      <c r="M11" s="51"/>
      <c r="N11" s="94"/>
      <c r="O11" s="94"/>
      <c r="P11" s="94"/>
      <c r="Q11" s="94"/>
      <c r="R11" s="94"/>
      <c r="S11" s="94"/>
      <c r="T11" s="94"/>
      <c r="U11" s="94"/>
      <c r="V11" s="94"/>
      <c r="W11" s="94"/>
      <c r="X11" s="94"/>
      <c r="Y11" s="94"/>
      <c r="Z11" s="94"/>
      <c r="AA11" s="94"/>
      <c r="AB11" s="94"/>
      <c r="AC11" s="95"/>
      <c r="AD11" s="95"/>
    </row>
    <row r="12" spans="1:30" ht="15.6" x14ac:dyDescent="0.3">
      <c r="A12" s="298" t="s">
        <v>18</v>
      </c>
      <c r="B12" s="299"/>
      <c r="C12" s="300"/>
      <c r="D12" s="20">
        <f>254+140*3</f>
        <v>674</v>
      </c>
      <c r="E12" s="20">
        <f>254+140*3</f>
        <v>674</v>
      </c>
      <c r="F12" s="20">
        <v>1867.1</v>
      </c>
      <c r="G12" s="20">
        <v>0</v>
      </c>
      <c r="H12" s="19">
        <f>F12+G12</f>
        <v>1867.1</v>
      </c>
      <c r="I12" s="19">
        <f>H12-D12</f>
        <v>1193.0999999999999</v>
      </c>
      <c r="J12" s="286"/>
      <c r="K12" s="287"/>
      <c r="L12" s="288"/>
      <c r="M12" s="51"/>
      <c r="N12" s="94"/>
      <c r="O12" s="94"/>
      <c r="P12" s="94"/>
      <c r="Q12" s="94"/>
      <c r="R12" s="94"/>
      <c r="S12" s="94"/>
      <c r="T12" s="94"/>
      <c r="U12" s="94"/>
      <c r="V12" s="94"/>
      <c r="W12" s="94"/>
      <c r="X12" s="94"/>
      <c r="Y12" s="94"/>
      <c r="Z12" s="94"/>
      <c r="AA12" s="94"/>
      <c r="AB12" s="94"/>
      <c r="AC12" s="95"/>
      <c r="AD12" s="95"/>
    </row>
    <row r="13" spans="1:30" ht="15" x14ac:dyDescent="0.25">
      <c r="A13" s="74" t="s">
        <v>19</v>
      </c>
      <c r="B13" s="75"/>
      <c r="C13" s="76"/>
      <c r="D13" s="327" t="s">
        <v>294</v>
      </c>
      <c r="E13" s="328"/>
      <c r="F13" s="328"/>
      <c r="G13" s="328"/>
      <c r="H13" s="328"/>
      <c r="I13" s="329"/>
      <c r="J13" s="70" t="s">
        <v>20</v>
      </c>
      <c r="K13" s="68"/>
      <c r="L13" s="69"/>
      <c r="M13" s="94"/>
      <c r="N13" s="95"/>
      <c r="O13" s="95"/>
      <c r="P13" s="95"/>
      <c r="Q13" s="94"/>
      <c r="R13" s="94"/>
      <c r="S13" s="94"/>
      <c r="T13" s="94"/>
      <c r="U13" s="94"/>
      <c r="V13" s="94"/>
      <c r="W13" s="94"/>
      <c r="X13" s="94"/>
      <c r="Y13" s="94"/>
      <c r="Z13" s="94"/>
      <c r="AA13" s="94"/>
      <c r="AB13" s="94"/>
      <c r="AC13" s="95"/>
      <c r="AD13" s="95"/>
    </row>
    <row r="14" spans="1:30" ht="15" x14ac:dyDescent="0.25">
      <c r="A14" s="106" t="s">
        <v>21</v>
      </c>
      <c r="B14" s="107"/>
      <c r="C14" s="108"/>
      <c r="D14" s="330" t="s">
        <v>294</v>
      </c>
      <c r="E14" s="331"/>
      <c r="F14" s="328"/>
      <c r="G14" s="328"/>
      <c r="H14" s="328"/>
      <c r="I14" s="329"/>
      <c r="J14" s="71" t="s">
        <v>20</v>
      </c>
      <c r="K14" s="72"/>
      <c r="L14" s="73"/>
      <c r="M14" s="94"/>
      <c r="N14" s="95"/>
      <c r="O14" s="95"/>
      <c r="P14" s="95"/>
      <c r="Q14" s="94"/>
      <c r="R14" s="94"/>
      <c r="S14" s="94"/>
      <c r="T14" s="94"/>
      <c r="U14" s="94"/>
      <c r="V14" s="94"/>
      <c r="W14" s="94"/>
      <c r="X14" s="94"/>
      <c r="Y14" s="94"/>
      <c r="Z14" s="94"/>
      <c r="AA14" s="94"/>
      <c r="AB14" s="94"/>
      <c r="AC14" s="95"/>
      <c r="AD14" s="95"/>
    </row>
    <row r="15" spans="1:30" ht="15.6" x14ac:dyDescent="0.3">
      <c r="A15" s="307" t="s">
        <v>186</v>
      </c>
      <c r="B15" s="308"/>
      <c r="C15" s="308"/>
      <c r="D15" s="308"/>
      <c r="E15" s="309"/>
      <c r="F15" s="264" t="s">
        <v>115</v>
      </c>
      <c r="G15" s="265"/>
      <c r="H15" s="265"/>
      <c r="I15" s="265"/>
      <c r="J15" s="265"/>
      <c r="K15" s="265"/>
      <c r="L15" s="266"/>
      <c r="M15" s="52"/>
      <c r="N15" s="95"/>
      <c r="O15" s="95"/>
      <c r="P15" s="95"/>
      <c r="Q15" s="95"/>
      <c r="R15" s="95"/>
      <c r="S15" s="95"/>
      <c r="T15" s="95"/>
      <c r="U15" s="95"/>
      <c r="V15" s="95"/>
      <c r="W15" s="95"/>
      <c r="X15" s="95"/>
      <c r="Y15" s="95"/>
      <c r="Z15" s="95"/>
      <c r="AA15" s="95"/>
      <c r="AB15" s="95"/>
      <c r="AC15" s="95"/>
      <c r="AD15" s="95"/>
    </row>
    <row r="16" spans="1:30" ht="21.6" thickBot="1" x14ac:dyDescent="0.35">
      <c r="A16" s="109"/>
      <c r="B16" s="35"/>
      <c r="C16" s="86"/>
      <c r="D16" s="86"/>
      <c r="E16" s="84"/>
      <c r="F16" s="100"/>
      <c r="G16" s="101"/>
      <c r="H16" s="101"/>
      <c r="I16" s="101"/>
      <c r="J16" s="101"/>
      <c r="K16" s="101"/>
      <c r="L16" s="102"/>
      <c r="M16" s="52"/>
      <c r="N16" s="95"/>
      <c r="O16" s="95"/>
      <c r="P16" s="95"/>
      <c r="Q16" s="95"/>
      <c r="R16" s="95"/>
      <c r="S16" s="95"/>
      <c r="T16" s="95"/>
      <c r="U16" s="95"/>
      <c r="V16" s="95"/>
      <c r="W16" s="95"/>
      <c r="X16" s="95"/>
      <c r="Y16" s="95"/>
      <c r="Z16" s="95"/>
      <c r="AA16" s="95"/>
      <c r="AB16" s="95"/>
      <c r="AC16" s="95"/>
      <c r="AD16" s="95"/>
    </row>
    <row r="17" spans="1:30" ht="15.6" x14ac:dyDescent="0.3">
      <c r="A17" s="112" t="s">
        <v>190</v>
      </c>
      <c r="B17" s="98"/>
      <c r="C17" s="98" t="s">
        <v>189</v>
      </c>
      <c r="D17" s="126">
        <f>B45-B49</f>
        <v>3.3279999999999994</v>
      </c>
      <c r="E17" s="84"/>
      <c r="F17" s="86" t="s">
        <v>191</v>
      </c>
      <c r="G17" s="86"/>
      <c r="H17" s="86"/>
      <c r="I17" s="86"/>
      <c r="J17" s="86"/>
      <c r="K17" s="86"/>
      <c r="L17" s="105"/>
      <c r="M17" s="52"/>
      <c r="N17" s="95"/>
      <c r="O17" s="95"/>
      <c r="P17" s="95"/>
      <c r="Q17" s="95"/>
      <c r="R17" s="95"/>
      <c r="S17" s="95"/>
      <c r="T17" s="95"/>
      <c r="U17" s="95"/>
      <c r="V17" s="95"/>
      <c r="W17" s="95"/>
      <c r="X17" s="95"/>
      <c r="Y17" s="95"/>
      <c r="Z17" s="95"/>
      <c r="AA17" s="95"/>
      <c r="AB17" s="95"/>
      <c r="AC17" s="95"/>
      <c r="AD17" s="95"/>
    </row>
    <row r="18" spans="1:30" ht="15.6" x14ac:dyDescent="0.3">
      <c r="A18" s="113" t="s">
        <v>187</v>
      </c>
      <c r="B18" s="121"/>
      <c r="C18" s="121" t="s">
        <v>192</v>
      </c>
      <c r="D18" s="127">
        <f>SUM('Dwelling New'!F43:F49, 'Dwelling Refurbishment'!F43:F48,'Non-Dwelling New'!F42:F47,'Non-Dwelling Refurbishment'!F42:F47)</f>
        <v>0</v>
      </c>
      <c r="E18" s="84"/>
      <c r="F18" s="86" t="s">
        <v>193</v>
      </c>
      <c r="G18" s="86"/>
      <c r="H18" s="86"/>
      <c r="I18" s="86"/>
      <c r="J18" s="86"/>
      <c r="K18" s="86"/>
      <c r="L18" s="105"/>
      <c r="M18" s="52"/>
      <c r="N18" s="95"/>
      <c r="O18" s="95"/>
      <c r="P18" s="95"/>
      <c r="Q18" s="95"/>
      <c r="R18" s="95"/>
      <c r="S18" s="95"/>
      <c r="T18" s="95"/>
      <c r="U18" s="95"/>
      <c r="V18" s="95"/>
      <c r="W18" s="95"/>
      <c r="X18" s="95"/>
      <c r="Y18" s="95"/>
      <c r="Z18" s="95"/>
      <c r="AA18" s="95"/>
      <c r="AB18" s="95"/>
      <c r="AC18" s="95"/>
      <c r="AD18" s="95"/>
    </row>
    <row r="19" spans="1:30" ht="16.2" thickBot="1" x14ac:dyDescent="0.35">
      <c r="A19" s="114" t="s">
        <v>188</v>
      </c>
      <c r="B19" s="99"/>
      <c r="C19" s="99" t="s">
        <v>227</v>
      </c>
      <c r="D19" s="128">
        <f>SUM('Dwelling New'!F83:F87, 'Dwelling Refurbishment'!F83:F87, 'Non-Dwelling New'!F81:F85, 'Non-Dwelling Refurbishment'!F81:F85)</f>
        <v>0</v>
      </c>
      <c r="E19" s="84"/>
      <c r="F19" s="86" t="s">
        <v>228</v>
      </c>
      <c r="G19" s="86"/>
      <c r="H19" s="86"/>
      <c r="I19" s="86"/>
      <c r="J19" s="86"/>
      <c r="K19" s="86"/>
      <c r="L19" s="105"/>
      <c r="M19" s="52"/>
      <c r="N19" s="95"/>
      <c r="O19" s="95"/>
      <c r="P19" s="95"/>
      <c r="Q19" s="95"/>
      <c r="R19" s="95"/>
      <c r="S19" s="95"/>
      <c r="T19" s="95"/>
      <c r="U19" s="95"/>
      <c r="V19" s="95"/>
      <c r="W19" s="95"/>
      <c r="X19" s="95"/>
      <c r="Y19" s="95"/>
      <c r="Z19" s="95"/>
      <c r="AA19" s="95"/>
      <c r="AB19" s="95"/>
      <c r="AC19" s="95"/>
      <c r="AD19" s="95"/>
    </row>
    <row r="20" spans="1:30" ht="32.549999999999997" customHeight="1" x14ac:dyDescent="0.3">
      <c r="A20" s="110"/>
      <c r="B20" s="111"/>
      <c r="C20" s="103"/>
      <c r="D20" s="103"/>
      <c r="E20" s="104"/>
      <c r="F20" s="273" t="s">
        <v>265</v>
      </c>
      <c r="G20" s="274"/>
      <c r="H20" s="274"/>
      <c r="I20" s="274"/>
      <c r="J20" s="274"/>
      <c r="K20" s="274"/>
      <c r="L20" s="275"/>
      <c r="M20" s="52"/>
      <c r="N20" s="95"/>
      <c r="O20" s="95"/>
      <c r="P20" s="95"/>
      <c r="Q20" s="95"/>
      <c r="R20" s="95"/>
      <c r="S20" s="95"/>
      <c r="T20" s="95"/>
      <c r="U20" s="95"/>
      <c r="V20" s="95"/>
      <c r="W20" s="95"/>
      <c r="X20" s="95"/>
      <c r="Y20" s="95"/>
      <c r="Z20" s="95"/>
      <c r="AA20" s="95"/>
      <c r="AB20" s="95"/>
      <c r="AC20" s="95"/>
      <c r="AD20" s="95"/>
    </row>
    <row r="21" spans="1:30" ht="15.6" x14ac:dyDescent="0.3">
      <c r="A21" s="301" t="s">
        <v>119</v>
      </c>
      <c r="B21" s="302"/>
      <c r="C21" s="302"/>
      <c r="D21" s="302"/>
      <c r="E21" s="303"/>
      <c r="F21" s="304" t="s">
        <v>115</v>
      </c>
      <c r="G21" s="305"/>
      <c r="H21" s="305"/>
      <c r="I21" s="305"/>
      <c r="J21" s="305"/>
      <c r="K21" s="305"/>
      <c r="L21" s="306"/>
      <c r="M21" s="95"/>
      <c r="N21" s="95"/>
      <c r="O21" s="95"/>
      <c r="P21" s="95"/>
      <c r="Q21" s="95"/>
      <c r="R21" s="95"/>
      <c r="S21" s="95"/>
      <c r="T21" s="95"/>
      <c r="U21" s="95"/>
      <c r="V21" s="95"/>
      <c r="W21" s="95"/>
      <c r="X21" s="95"/>
      <c r="Y21" s="95"/>
      <c r="Z21" s="95"/>
      <c r="AA21" s="95"/>
      <c r="AB21" s="95"/>
      <c r="AC21" s="95"/>
      <c r="AD21" s="95"/>
    </row>
    <row r="22" spans="1:30" ht="16.2" thickBot="1" x14ac:dyDescent="0.3">
      <c r="A22" s="80" t="s">
        <v>183</v>
      </c>
      <c r="B22" s="81"/>
      <c r="C22" s="81"/>
      <c r="D22" s="82"/>
      <c r="E22" s="83"/>
      <c r="F22" s="312" t="s">
        <v>234</v>
      </c>
      <c r="G22" s="313"/>
      <c r="H22" s="313"/>
      <c r="I22" s="313"/>
      <c r="J22" s="313"/>
      <c r="K22" s="313"/>
      <c r="L22" s="314"/>
      <c r="M22" s="95"/>
      <c r="N22" s="95"/>
      <c r="O22" s="95"/>
      <c r="P22" s="95"/>
      <c r="Q22" s="95"/>
      <c r="R22" s="95"/>
      <c r="S22" s="95"/>
      <c r="T22" s="95"/>
      <c r="U22" s="95"/>
      <c r="V22" s="95"/>
      <c r="W22" s="95"/>
      <c r="X22" s="95"/>
      <c r="Y22" s="95"/>
      <c r="Z22" s="95"/>
      <c r="AA22" s="95"/>
      <c r="AB22" s="95"/>
      <c r="AC22" s="95"/>
      <c r="AD22" s="95"/>
    </row>
    <row r="23" spans="1:30" ht="15.6" thickBot="1" x14ac:dyDescent="0.3">
      <c r="A23" s="310" t="s">
        <v>103</v>
      </c>
      <c r="B23" s="311"/>
      <c r="C23" s="311"/>
      <c r="D23" s="117" t="s">
        <v>104</v>
      </c>
      <c r="E23" s="84"/>
      <c r="F23" s="267"/>
      <c r="G23" s="268"/>
      <c r="H23" s="268"/>
      <c r="I23" s="268"/>
      <c r="J23" s="268"/>
      <c r="K23" s="268"/>
      <c r="L23" s="269"/>
      <c r="M23" s="95"/>
      <c r="N23" s="95"/>
      <c r="O23" s="95"/>
      <c r="P23" s="95"/>
      <c r="Q23" s="95"/>
      <c r="R23" s="95"/>
      <c r="S23" s="95"/>
      <c r="T23" s="95"/>
      <c r="U23" s="95"/>
      <c r="V23" s="95"/>
      <c r="W23" s="95"/>
      <c r="X23" s="95"/>
      <c r="Y23" s="95"/>
      <c r="Z23" s="95"/>
      <c r="AA23" s="95"/>
      <c r="AB23" s="95"/>
      <c r="AC23" s="95"/>
      <c r="AD23" s="95"/>
    </row>
    <row r="24" spans="1:30" ht="29.55" customHeight="1" thickBot="1" x14ac:dyDescent="0.3">
      <c r="A24" s="91"/>
      <c r="B24" s="289" t="s">
        <v>105</v>
      </c>
      <c r="C24" s="290"/>
      <c r="D24" s="291"/>
      <c r="E24" s="84"/>
      <c r="F24" s="85"/>
      <c r="G24" s="86"/>
      <c r="H24" s="86"/>
      <c r="I24" s="86"/>
      <c r="J24" s="86"/>
      <c r="K24" s="86"/>
      <c r="L24" s="87"/>
      <c r="M24" s="95"/>
      <c r="N24" s="95"/>
      <c r="O24" s="95"/>
      <c r="P24" s="95"/>
      <c r="Q24" s="95"/>
      <c r="R24" s="95"/>
      <c r="S24" s="95"/>
      <c r="T24" s="95"/>
      <c r="U24" s="95"/>
      <c r="V24" s="95"/>
      <c r="W24" s="95"/>
      <c r="X24" s="95"/>
      <c r="Y24" s="95"/>
      <c r="Z24" s="95"/>
      <c r="AA24" s="95"/>
      <c r="AB24" s="95"/>
      <c r="AC24" s="95"/>
      <c r="AD24" s="95"/>
    </row>
    <row r="25" spans="1:30" ht="28.2" thickBot="1" x14ac:dyDescent="0.3">
      <c r="A25" s="92"/>
      <c r="B25" s="22" t="s">
        <v>184</v>
      </c>
      <c r="C25" s="22" t="s">
        <v>23</v>
      </c>
      <c r="D25" s="22" t="s">
        <v>24</v>
      </c>
      <c r="E25" s="84"/>
      <c r="F25" s="85"/>
      <c r="G25" s="86"/>
      <c r="H25" s="86"/>
      <c r="I25" s="86"/>
      <c r="J25" s="86"/>
      <c r="K25" s="86"/>
      <c r="L25" s="87"/>
      <c r="M25" s="95"/>
      <c r="N25" s="95"/>
      <c r="O25" s="95"/>
      <c r="P25" s="95"/>
      <c r="Q25" s="95"/>
      <c r="R25" s="95"/>
      <c r="S25" s="95"/>
      <c r="T25" s="95"/>
      <c r="U25" s="95"/>
      <c r="V25" s="95"/>
      <c r="W25" s="95"/>
      <c r="X25" s="95"/>
      <c r="Y25" s="95"/>
      <c r="Z25" s="95"/>
      <c r="AA25" s="95"/>
      <c r="AB25" s="95"/>
      <c r="AC25" s="95"/>
      <c r="AD25" s="95"/>
    </row>
    <row r="26" spans="1:30" ht="16.2" thickBot="1" x14ac:dyDescent="0.3">
      <c r="A26" s="64" t="s">
        <v>25</v>
      </c>
      <c r="B26" s="23">
        <f>'Dwelling New'!B11+'Non-Dwelling New'!B10</f>
        <v>9.3539999999999992</v>
      </c>
      <c r="C26" s="97" t="s">
        <v>26</v>
      </c>
      <c r="D26" s="97" t="s">
        <v>26</v>
      </c>
      <c r="E26" s="84"/>
      <c r="F26" s="270" t="s">
        <v>231</v>
      </c>
      <c r="G26" s="271"/>
      <c r="H26" s="271"/>
      <c r="I26" s="271"/>
      <c r="J26" s="271"/>
      <c r="K26" s="271"/>
      <c r="L26" s="272"/>
      <c r="M26" s="95"/>
      <c r="N26" s="95"/>
      <c r="O26" s="95"/>
      <c r="P26" s="95"/>
      <c r="Q26" s="95"/>
      <c r="R26" s="95"/>
      <c r="S26" s="95"/>
      <c r="T26" s="95"/>
      <c r="U26" s="95"/>
      <c r="V26" s="95"/>
      <c r="W26" s="95"/>
      <c r="X26" s="95"/>
      <c r="Y26" s="95"/>
      <c r="Z26" s="95"/>
      <c r="AA26" s="95"/>
      <c r="AB26" s="95"/>
      <c r="AC26" s="95"/>
      <c r="AD26" s="95"/>
    </row>
    <row r="27" spans="1:30" ht="16.2" thickBot="1" x14ac:dyDescent="0.3">
      <c r="A27" s="64" t="s">
        <v>27</v>
      </c>
      <c r="B27" s="23">
        <f>'Dwelling New'!B12+'Non-Dwelling New'!B11</f>
        <v>7.1619999999999999</v>
      </c>
      <c r="C27" s="2">
        <f>B26-B27</f>
        <v>2.1919999999999993</v>
      </c>
      <c r="D27" s="3">
        <f>IFERROR(C27/B26,0)</f>
        <v>0.23433825101560823</v>
      </c>
      <c r="E27" s="84"/>
      <c r="F27" s="270"/>
      <c r="G27" s="271"/>
      <c r="H27" s="271"/>
      <c r="I27" s="271"/>
      <c r="J27" s="271"/>
      <c r="K27" s="271"/>
      <c r="L27" s="272"/>
      <c r="M27" s="95"/>
      <c r="N27" s="95"/>
      <c r="O27" s="95"/>
      <c r="P27" s="95"/>
      <c r="Q27" s="95"/>
      <c r="R27" s="95"/>
      <c r="S27" s="95"/>
      <c r="T27" s="95"/>
      <c r="U27" s="95"/>
      <c r="V27" s="95"/>
      <c r="W27" s="95"/>
      <c r="X27" s="95"/>
      <c r="Y27" s="95"/>
      <c r="Z27" s="95"/>
      <c r="AA27" s="95"/>
      <c r="AB27" s="95"/>
      <c r="AC27" s="95"/>
      <c r="AD27" s="95"/>
    </row>
    <row r="28" spans="1:30" ht="16.2" thickBot="1" x14ac:dyDescent="0.3">
      <c r="A28" s="64" t="s">
        <v>28</v>
      </c>
      <c r="B28" s="23">
        <f>'Dwelling New'!B13+'Non-Dwelling New'!B12</f>
        <v>7.1619999999999999</v>
      </c>
      <c r="C28" s="2">
        <f>B27-B28</f>
        <v>0</v>
      </c>
      <c r="D28" s="4">
        <f>IFERROR(C28/B27,0)</f>
        <v>0</v>
      </c>
      <c r="E28" s="84"/>
      <c r="F28" s="85" t="s">
        <v>232</v>
      </c>
      <c r="G28" s="86"/>
      <c r="H28" s="86"/>
      <c r="I28" s="86"/>
      <c r="J28" s="86"/>
      <c r="K28" s="86"/>
      <c r="L28" s="87"/>
      <c r="M28" s="95"/>
      <c r="N28" s="95"/>
      <c r="O28" s="95"/>
      <c r="P28" s="95"/>
      <c r="Q28" s="95"/>
      <c r="R28" s="95"/>
      <c r="S28" s="95"/>
      <c r="T28" s="95"/>
      <c r="U28" s="95"/>
      <c r="V28" s="95"/>
      <c r="W28" s="95"/>
      <c r="X28" s="95"/>
      <c r="Y28" s="95"/>
      <c r="Z28" s="95"/>
      <c r="AA28" s="95"/>
      <c r="AB28" s="95"/>
      <c r="AC28" s="95"/>
      <c r="AD28" s="95"/>
    </row>
    <row r="29" spans="1:30" ht="16.2" thickBot="1" x14ac:dyDescent="0.3">
      <c r="A29" s="64" t="s">
        <v>29</v>
      </c>
      <c r="B29" s="23">
        <f>'Dwelling New'!B14+'Non-Dwelling New'!B13</f>
        <v>6.0259999999999998</v>
      </c>
      <c r="C29" s="24">
        <f>B28-B29</f>
        <v>1.1360000000000001</v>
      </c>
      <c r="D29" s="3">
        <f>IFERROR(C29/B28,0)</f>
        <v>0.15861491203574424</v>
      </c>
      <c r="E29" s="84"/>
      <c r="F29" s="267" t="s">
        <v>233</v>
      </c>
      <c r="G29" s="268"/>
      <c r="H29" s="268"/>
      <c r="I29" s="268"/>
      <c r="J29" s="268"/>
      <c r="K29" s="268"/>
      <c r="L29" s="269"/>
      <c r="M29" s="95"/>
      <c r="N29" s="95"/>
      <c r="O29" s="95"/>
      <c r="P29" s="95"/>
      <c r="Q29" s="95"/>
      <c r="R29" s="95"/>
      <c r="S29" s="95"/>
      <c r="T29" s="95"/>
      <c r="U29" s="95"/>
      <c r="V29" s="95"/>
      <c r="W29" s="95"/>
      <c r="X29" s="95"/>
      <c r="Y29" s="95"/>
      <c r="Z29" s="95"/>
      <c r="AA29" s="95"/>
      <c r="AB29" s="95"/>
      <c r="AC29" s="95"/>
      <c r="AD29" s="95"/>
    </row>
    <row r="30" spans="1:30" ht="16.2" thickBot="1" x14ac:dyDescent="0.3">
      <c r="A30" s="64" t="s">
        <v>30</v>
      </c>
      <c r="B30" s="5">
        <f>B29</f>
        <v>6.0259999999999998</v>
      </c>
      <c r="C30" s="5">
        <f>B26-B30</f>
        <v>3.3279999999999994</v>
      </c>
      <c r="D30" s="6">
        <f>IFERROR(C30/B26,0)</f>
        <v>0.3557836219799016</v>
      </c>
      <c r="E30" s="84"/>
      <c r="F30" s="267"/>
      <c r="G30" s="268"/>
      <c r="H30" s="268"/>
      <c r="I30" s="268"/>
      <c r="J30" s="268"/>
      <c r="K30" s="268"/>
      <c r="L30" s="269"/>
      <c r="M30" s="95"/>
      <c r="N30" s="95"/>
      <c r="O30" s="95"/>
      <c r="P30" s="95"/>
      <c r="Q30" s="95"/>
      <c r="R30" s="95"/>
      <c r="S30" s="95"/>
      <c r="T30" s="95"/>
      <c r="U30" s="95"/>
      <c r="V30" s="95"/>
      <c r="W30" s="95"/>
      <c r="X30" s="95"/>
      <c r="Y30" s="95"/>
      <c r="Z30" s="95"/>
      <c r="AA30" s="95"/>
      <c r="AB30" s="95"/>
      <c r="AC30" s="95"/>
      <c r="AD30" s="95"/>
    </row>
    <row r="31" spans="1:30" ht="15.6" thickBot="1" x14ac:dyDescent="0.3">
      <c r="A31" s="65" t="s">
        <v>31</v>
      </c>
      <c r="B31" s="30">
        <f>B26-C31</f>
        <v>0</v>
      </c>
      <c r="C31" s="30">
        <f>B26*D31</f>
        <v>9.3539999999999992</v>
      </c>
      <c r="D31" s="31">
        <v>1</v>
      </c>
      <c r="E31" s="84"/>
      <c r="F31" s="292"/>
      <c r="G31" s="293"/>
      <c r="H31" s="293"/>
      <c r="I31" s="293"/>
      <c r="J31" s="293"/>
      <c r="K31" s="293"/>
      <c r="L31" s="294"/>
      <c r="M31" s="95"/>
      <c r="N31" s="95"/>
      <c r="O31" s="95"/>
      <c r="P31" s="95"/>
      <c r="Q31" s="95"/>
      <c r="R31" s="95"/>
      <c r="S31" s="95"/>
      <c r="T31" s="95"/>
      <c r="U31" s="95"/>
      <c r="V31" s="95"/>
      <c r="W31" s="95"/>
      <c r="X31" s="95"/>
      <c r="Y31" s="95"/>
      <c r="Z31" s="95"/>
      <c r="AA31" s="95"/>
      <c r="AB31" s="95"/>
      <c r="AC31" s="95"/>
      <c r="AD31" s="95"/>
    </row>
    <row r="32" spans="1:30" ht="16.2" thickBot="1" x14ac:dyDescent="0.3">
      <c r="A32" s="66" t="s">
        <v>32</v>
      </c>
      <c r="B32" s="24">
        <f>B30-B31</f>
        <v>6.0259999999999998</v>
      </c>
      <c r="C32" s="24">
        <f>C31-C30</f>
        <v>6.0259999999999998</v>
      </c>
      <c r="D32" s="25">
        <f>D31-D30</f>
        <v>0.64421637802009846</v>
      </c>
      <c r="E32" s="84"/>
      <c r="F32" s="261" t="s">
        <v>200</v>
      </c>
      <c r="G32" s="262"/>
      <c r="H32" s="262"/>
      <c r="I32" s="262"/>
      <c r="J32" s="262"/>
      <c r="K32" s="262"/>
      <c r="L32" s="263"/>
      <c r="M32" s="95"/>
      <c r="N32" s="95"/>
      <c r="O32" s="95"/>
      <c r="P32" s="95"/>
      <c r="Q32" s="95"/>
      <c r="R32" s="95"/>
      <c r="S32" s="95"/>
      <c r="T32" s="95"/>
      <c r="U32" s="95"/>
      <c r="V32" s="95"/>
      <c r="W32" s="95"/>
      <c r="X32" s="95"/>
      <c r="Y32" s="95"/>
      <c r="Z32" s="95"/>
      <c r="AA32" s="95"/>
      <c r="AB32" s="95"/>
      <c r="AC32" s="95"/>
      <c r="AD32" s="95"/>
    </row>
    <row r="33" spans="1:30" ht="36" customHeight="1" thickBot="1" x14ac:dyDescent="0.3">
      <c r="A33" s="64" t="s">
        <v>33</v>
      </c>
      <c r="B33" s="279">
        <f>B32*2850</f>
        <v>17174.099999999999</v>
      </c>
      <c r="C33" s="280"/>
      <c r="D33" s="281"/>
      <c r="E33" s="84"/>
      <c r="F33" s="261"/>
      <c r="G33" s="262"/>
      <c r="H33" s="262"/>
      <c r="I33" s="262"/>
      <c r="J33" s="262"/>
      <c r="K33" s="262"/>
      <c r="L33" s="263"/>
      <c r="M33" s="95"/>
      <c r="N33" s="95"/>
      <c r="O33" s="95"/>
      <c r="P33" s="95"/>
      <c r="Q33" s="95"/>
      <c r="R33" s="95"/>
      <c r="S33" s="95"/>
      <c r="T33" s="95"/>
      <c r="U33" s="95"/>
      <c r="V33" s="95"/>
      <c r="W33" s="95"/>
      <c r="X33" s="95"/>
      <c r="Y33" s="95"/>
      <c r="Z33" s="95"/>
      <c r="AA33" s="95"/>
      <c r="AB33" s="95"/>
      <c r="AC33" s="95"/>
      <c r="AD33" s="95"/>
    </row>
    <row r="34" spans="1:30" ht="21.6" thickBot="1" x14ac:dyDescent="0.35">
      <c r="A34" s="34"/>
      <c r="B34" s="35"/>
      <c r="C34" s="86"/>
      <c r="D34" s="86"/>
      <c r="E34" s="84"/>
      <c r="F34" s="85"/>
      <c r="G34" s="86"/>
      <c r="H34" s="86"/>
      <c r="I34" s="86"/>
      <c r="J34" s="86"/>
      <c r="K34" s="86"/>
      <c r="L34" s="87"/>
      <c r="M34" s="95"/>
      <c r="N34" s="95"/>
      <c r="O34" s="95"/>
      <c r="P34" s="95"/>
      <c r="Q34" s="95"/>
      <c r="R34" s="95"/>
      <c r="S34" s="95"/>
      <c r="T34" s="95"/>
      <c r="U34" s="95"/>
      <c r="V34" s="95"/>
      <c r="W34" s="95"/>
      <c r="X34" s="95"/>
      <c r="Y34" s="95"/>
      <c r="Z34" s="95"/>
      <c r="AA34" s="95"/>
      <c r="AB34" s="95"/>
      <c r="AC34" s="95"/>
      <c r="AD34" s="95"/>
    </row>
    <row r="35" spans="1:30" ht="28.5" customHeight="1" thickBot="1" x14ac:dyDescent="0.3">
      <c r="A35" s="91"/>
      <c r="B35" s="289" t="s">
        <v>120</v>
      </c>
      <c r="C35" s="290"/>
      <c r="D35" s="291"/>
      <c r="E35" s="84"/>
      <c r="F35" s="295"/>
      <c r="G35" s="296"/>
      <c r="H35" s="296"/>
      <c r="I35" s="296"/>
      <c r="J35" s="296"/>
      <c r="K35" s="296"/>
      <c r="L35" s="297"/>
      <c r="M35" s="95"/>
      <c r="N35" s="95"/>
      <c r="O35" s="95"/>
      <c r="P35" s="95"/>
      <c r="Q35" s="95"/>
      <c r="R35" s="95"/>
      <c r="S35" s="95"/>
      <c r="T35" s="95"/>
      <c r="U35" s="95"/>
      <c r="V35" s="95"/>
      <c r="W35" s="95"/>
      <c r="X35" s="95"/>
      <c r="Y35" s="95"/>
      <c r="Z35" s="95"/>
      <c r="AA35" s="95"/>
      <c r="AB35" s="95"/>
      <c r="AC35" s="95"/>
      <c r="AD35" s="95"/>
    </row>
    <row r="36" spans="1:30" ht="28.2" thickBot="1" x14ac:dyDescent="0.3">
      <c r="A36" s="92"/>
      <c r="B36" s="22" t="s">
        <v>184</v>
      </c>
      <c r="C36" s="22" t="s">
        <v>23</v>
      </c>
      <c r="D36" s="22" t="s">
        <v>24</v>
      </c>
      <c r="E36" s="84"/>
      <c r="F36" s="295"/>
      <c r="G36" s="296"/>
      <c r="H36" s="296"/>
      <c r="I36" s="296"/>
      <c r="J36" s="296"/>
      <c r="K36" s="296"/>
      <c r="L36" s="297"/>
      <c r="M36" s="95"/>
      <c r="N36" s="95"/>
      <c r="O36" s="95"/>
      <c r="P36" s="95"/>
      <c r="Q36" s="95"/>
      <c r="R36" s="95"/>
      <c r="S36" s="95"/>
      <c r="T36" s="95"/>
      <c r="U36" s="95"/>
      <c r="V36" s="95"/>
      <c r="W36" s="95"/>
      <c r="X36" s="95"/>
      <c r="Y36" s="95"/>
      <c r="Z36" s="95"/>
      <c r="AA36" s="95"/>
      <c r="AB36" s="95"/>
      <c r="AC36" s="95"/>
      <c r="AD36" s="95"/>
    </row>
    <row r="37" spans="1:30" ht="16.2" thickBot="1" x14ac:dyDescent="0.3">
      <c r="A37" s="64" t="s">
        <v>25</v>
      </c>
      <c r="B37" s="23">
        <f>'Dwelling Refurbishment'!B11+'Non-Dwelling Refurbishment'!B10</f>
        <v>0</v>
      </c>
      <c r="C37" s="97" t="s">
        <v>26</v>
      </c>
      <c r="D37" s="97" t="s">
        <v>26</v>
      </c>
      <c r="E37" s="84"/>
      <c r="F37" s="267" t="s">
        <v>237</v>
      </c>
      <c r="G37" s="268"/>
      <c r="H37" s="268"/>
      <c r="I37" s="268"/>
      <c r="J37" s="268"/>
      <c r="K37" s="268"/>
      <c r="L37" s="269"/>
      <c r="M37" s="95"/>
      <c r="N37" s="95"/>
      <c r="O37" s="95"/>
      <c r="P37" s="95"/>
      <c r="Q37" s="95"/>
      <c r="R37" s="95"/>
      <c r="S37" s="95"/>
      <c r="T37" s="95"/>
      <c r="U37" s="95"/>
      <c r="V37" s="95"/>
      <c r="W37" s="95"/>
      <c r="X37" s="95"/>
      <c r="Y37" s="95"/>
      <c r="Z37" s="95"/>
      <c r="AA37" s="95"/>
      <c r="AB37" s="95"/>
      <c r="AC37" s="95"/>
      <c r="AD37" s="95"/>
    </row>
    <row r="38" spans="1:30" ht="16.2" thickBot="1" x14ac:dyDescent="0.3">
      <c r="A38" s="64" t="s">
        <v>27</v>
      </c>
      <c r="B38" s="23">
        <f>'Dwelling Refurbishment'!B12+'Non-Dwelling Refurbishment'!B11</f>
        <v>0</v>
      </c>
      <c r="C38" s="2">
        <f>B37-B38</f>
        <v>0</v>
      </c>
      <c r="D38" s="3">
        <f>IFERROR(C38/B37,0)</f>
        <v>0</v>
      </c>
      <c r="E38" s="84"/>
      <c r="F38" s="267"/>
      <c r="G38" s="268"/>
      <c r="H38" s="268"/>
      <c r="I38" s="268"/>
      <c r="J38" s="268"/>
      <c r="K38" s="268"/>
      <c r="L38" s="269"/>
      <c r="M38" s="95"/>
      <c r="N38" s="95"/>
      <c r="O38" s="95"/>
      <c r="P38" s="95"/>
      <c r="Q38" s="95"/>
      <c r="R38" s="95"/>
      <c r="S38" s="95"/>
      <c r="T38" s="95"/>
      <c r="U38" s="95"/>
      <c r="V38" s="95"/>
      <c r="W38" s="95"/>
      <c r="X38" s="95"/>
      <c r="Y38" s="95"/>
      <c r="Z38" s="95"/>
      <c r="AA38" s="95"/>
      <c r="AB38" s="95"/>
      <c r="AC38" s="95"/>
      <c r="AD38" s="95"/>
    </row>
    <row r="39" spans="1:30" ht="16.2" thickBot="1" x14ac:dyDescent="0.3">
      <c r="A39" s="64" t="s">
        <v>28</v>
      </c>
      <c r="B39" s="23">
        <f>'Dwelling Refurbishment'!B13+'Non-Dwelling Refurbishment'!B12</f>
        <v>0</v>
      </c>
      <c r="C39" s="2">
        <f>B38-B39</f>
        <v>0</v>
      </c>
      <c r="D39" s="4">
        <f>IFERROR(C39/B38,0)</f>
        <v>0</v>
      </c>
      <c r="E39" s="84"/>
      <c r="F39" s="267" t="s">
        <v>195</v>
      </c>
      <c r="G39" s="268"/>
      <c r="H39" s="268"/>
      <c r="I39" s="268"/>
      <c r="J39" s="268"/>
      <c r="K39" s="268"/>
      <c r="L39" s="269"/>
      <c r="M39" s="95"/>
      <c r="N39" s="95"/>
      <c r="O39" s="95"/>
      <c r="P39" s="95"/>
      <c r="Q39" s="95"/>
      <c r="R39" s="95"/>
      <c r="S39" s="95"/>
      <c r="T39" s="95"/>
      <c r="U39" s="95"/>
      <c r="V39" s="95"/>
      <c r="W39" s="95"/>
      <c r="X39" s="95"/>
      <c r="Y39" s="95"/>
      <c r="Z39" s="95"/>
      <c r="AA39" s="95"/>
      <c r="AB39" s="95"/>
      <c r="AC39" s="95"/>
      <c r="AD39" s="95"/>
    </row>
    <row r="40" spans="1:30" ht="16.2" thickBot="1" x14ac:dyDescent="0.3">
      <c r="A40" s="64" t="s">
        <v>29</v>
      </c>
      <c r="B40" s="23">
        <f>'Dwelling Refurbishment'!B14+'Non-Dwelling Refurbishment'!B13</f>
        <v>0</v>
      </c>
      <c r="C40" s="24">
        <f>B39-B40</f>
        <v>0</v>
      </c>
      <c r="D40" s="3">
        <f>IFERROR(C40/B39,0)</f>
        <v>0</v>
      </c>
      <c r="E40" s="84"/>
      <c r="F40" s="267"/>
      <c r="G40" s="268"/>
      <c r="H40" s="268"/>
      <c r="I40" s="268"/>
      <c r="J40" s="268"/>
      <c r="K40" s="268"/>
      <c r="L40" s="269"/>
      <c r="M40" s="95"/>
      <c r="N40" s="95"/>
      <c r="O40" s="95"/>
      <c r="P40" s="95"/>
      <c r="Q40" s="95"/>
      <c r="R40" s="95"/>
      <c r="S40" s="95"/>
      <c r="T40" s="95"/>
      <c r="U40" s="95"/>
      <c r="V40" s="95"/>
      <c r="W40" s="95"/>
      <c r="X40" s="95"/>
      <c r="Y40" s="95"/>
      <c r="Z40" s="95"/>
      <c r="AA40" s="95"/>
      <c r="AB40" s="95"/>
      <c r="AC40" s="95"/>
      <c r="AD40" s="95"/>
    </row>
    <row r="41" spans="1:30" ht="16.2" thickBot="1" x14ac:dyDescent="0.3">
      <c r="A41" s="64" t="s">
        <v>30</v>
      </c>
      <c r="B41" s="5">
        <f>B40</f>
        <v>0</v>
      </c>
      <c r="C41" s="5">
        <f>B37-B41</f>
        <v>0</v>
      </c>
      <c r="D41" s="6">
        <f>IFERROR(C41/B37,0)</f>
        <v>0</v>
      </c>
      <c r="E41" s="84"/>
      <c r="F41" s="115" t="s">
        <v>196</v>
      </c>
      <c r="G41" s="86"/>
      <c r="H41" s="86"/>
      <c r="I41" s="86"/>
      <c r="J41" s="86"/>
      <c r="K41" s="86"/>
      <c r="L41" s="87"/>
      <c r="M41" s="95"/>
      <c r="N41" s="95"/>
      <c r="O41" s="95"/>
      <c r="P41" s="95"/>
      <c r="Q41" s="95"/>
      <c r="R41" s="95"/>
      <c r="S41" s="95"/>
      <c r="T41" s="95"/>
      <c r="U41" s="95"/>
      <c r="V41" s="95"/>
      <c r="W41" s="95"/>
      <c r="X41" s="95"/>
      <c r="Y41" s="95"/>
      <c r="Z41" s="95"/>
      <c r="AA41" s="95"/>
      <c r="AB41" s="95"/>
      <c r="AC41" s="95"/>
      <c r="AD41" s="95"/>
    </row>
    <row r="42" spans="1:30" ht="21.6" thickBot="1" x14ac:dyDescent="0.35">
      <c r="A42" s="34"/>
      <c r="B42" s="35"/>
      <c r="C42" s="86"/>
      <c r="D42" s="86"/>
      <c r="E42" s="84"/>
      <c r="F42" s="85"/>
      <c r="G42" s="86"/>
      <c r="H42" s="86"/>
      <c r="I42" s="86"/>
      <c r="J42" s="86"/>
      <c r="K42" s="86"/>
      <c r="L42" s="87"/>
      <c r="M42" s="95"/>
      <c r="N42" s="95"/>
      <c r="O42" s="95"/>
      <c r="P42" s="95"/>
      <c r="Q42" s="95"/>
      <c r="R42" s="95"/>
      <c r="S42" s="95"/>
      <c r="T42" s="95"/>
      <c r="U42" s="95"/>
      <c r="V42" s="95"/>
      <c r="W42" s="95"/>
      <c r="X42" s="95"/>
      <c r="Y42" s="95"/>
      <c r="Z42" s="95"/>
      <c r="AA42" s="95"/>
      <c r="AB42" s="95"/>
      <c r="AC42" s="95"/>
      <c r="AD42" s="95"/>
    </row>
    <row r="43" spans="1:30" ht="25.05" customHeight="1" thickBot="1" x14ac:dyDescent="0.3">
      <c r="A43" s="93"/>
      <c r="B43" s="289" t="s">
        <v>121</v>
      </c>
      <c r="C43" s="290"/>
      <c r="D43" s="291"/>
      <c r="E43" s="84"/>
      <c r="F43" s="115"/>
      <c r="G43" s="86"/>
      <c r="H43" s="86"/>
      <c r="I43" s="86"/>
      <c r="J43" s="86"/>
      <c r="K43" s="86"/>
      <c r="L43" s="87"/>
      <c r="M43" s="95"/>
      <c r="N43" s="95"/>
      <c r="O43" s="95"/>
      <c r="P43" s="95"/>
      <c r="Q43" s="95"/>
      <c r="R43" s="95"/>
      <c r="S43" s="95"/>
      <c r="T43" s="95"/>
      <c r="U43" s="95"/>
      <c r="V43" s="95"/>
      <c r="W43" s="95"/>
      <c r="X43" s="95"/>
      <c r="Y43" s="95"/>
      <c r="Z43" s="95"/>
      <c r="AA43" s="95"/>
      <c r="AB43" s="95"/>
      <c r="AC43" s="95"/>
      <c r="AD43" s="95"/>
    </row>
    <row r="44" spans="1:30" ht="33.450000000000003" customHeight="1" thickBot="1" x14ac:dyDescent="0.3">
      <c r="A44" s="92"/>
      <c r="B44" s="26" t="s">
        <v>184</v>
      </c>
      <c r="C44" s="27" t="s">
        <v>23</v>
      </c>
      <c r="D44" s="27" t="s">
        <v>24</v>
      </c>
      <c r="E44" s="84"/>
      <c r="F44" s="115"/>
      <c r="G44" s="86"/>
      <c r="H44" s="86"/>
      <c r="I44" s="86"/>
      <c r="J44" s="86"/>
      <c r="K44" s="86"/>
      <c r="L44" s="87"/>
      <c r="M44" s="95"/>
      <c r="N44" s="95"/>
      <c r="O44" s="95"/>
      <c r="P44" s="95"/>
      <c r="Q44" s="95"/>
      <c r="R44" s="95"/>
      <c r="S44" s="95"/>
      <c r="T44" s="95"/>
      <c r="U44" s="95"/>
      <c r="V44" s="95"/>
      <c r="W44" s="95"/>
      <c r="X44" s="95"/>
      <c r="Y44" s="95"/>
      <c r="Z44" s="95"/>
      <c r="AA44" s="95"/>
      <c r="AB44" s="95"/>
      <c r="AC44" s="95"/>
      <c r="AD44" s="95"/>
    </row>
    <row r="45" spans="1:30" ht="16.2" thickBot="1" x14ac:dyDescent="0.3">
      <c r="A45" s="66" t="s">
        <v>25</v>
      </c>
      <c r="B45" s="28">
        <f>B26+B37</f>
        <v>9.3539999999999992</v>
      </c>
      <c r="C45" s="97" t="s">
        <v>26</v>
      </c>
      <c r="D45" s="97" t="s">
        <v>26</v>
      </c>
      <c r="E45" s="84"/>
      <c r="F45" s="115"/>
      <c r="G45" s="86"/>
      <c r="H45" s="86"/>
      <c r="I45" s="86"/>
      <c r="J45" s="86"/>
      <c r="K45" s="86"/>
      <c r="L45" s="87"/>
      <c r="M45" s="95"/>
      <c r="N45" s="95"/>
      <c r="O45" s="95"/>
      <c r="P45" s="95"/>
      <c r="Q45" s="95"/>
      <c r="R45" s="95"/>
      <c r="S45" s="95"/>
      <c r="T45" s="95"/>
      <c r="U45" s="95"/>
      <c r="V45" s="95"/>
      <c r="W45" s="95"/>
      <c r="X45" s="95"/>
      <c r="Y45" s="95"/>
      <c r="Z45" s="95"/>
      <c r="AA45" s="95"/>
      <c r="AB45" s="95"/>
      <c r="AC45" s="95"/>
      <c r="AD45" s="95"/>
    </row>
    <row r="46" spans="1:30" ht="16.2" thickBot="1" x14ac:dyDescent="0.3">
      <c r="A46" s="66" t="s">
        <v>27</v>
      </c>
      <c r="B46" s="28">
        <f>B27+B38</f>
        <v>7.1619999999999999</v>
      </c>
      <c r="C46" s="2">
        <f>B45-B46</f>
        <v>2.1919999999999993</v>
      </c>
      <c r="D46" s="11">
        <f>IFERROR(C46/B45,0)</f>
        <v>0.23433825101560823</v>
      </c>
      <c r="E46" s="84"/>
      <c r="F46" s="115"/>
      <c r="G46" s="86"/>
      <c r="H46" s="86"/>
      <c r="I46" s="86"/>
      <c r="J46" s="86"/>
      <c r="K46" s="86"/>
      <c r="L46" s="87"/>
      <c r="M46" s="95"/>
      <c r="N46" s="95"/>
      <c r="O46" s="95"/>
      <c r="P46" s="95"/>
      <c r="Q46" s="95"/>
      <c r="R46" s="95"/>
      <c r="S46" s="95"/>
      <c r="T46" s="95"/>
      <c r="U46" s="95"/>
      <c r="V46" s="95"/>
      <c r="W46" s="95"/>
      <c r="X46" s="95"/>
      <c r="Y46" s="95"/>
      <c r="Z46" s="95"/>
      <c r="AA46" s="95"/>
      <c r="AB46" s="95"/>
      <c r="AC46" s="95"/>
      <c r="AD46" s="95"/>
    </row>
    <row r="47" spans="1:30" ht="16.2" thickBot="1" x14ac:dyDescent="0.3">
      <c r="A47" s="66" t="s">
        <v>28</v>
      </c>
      <c r="B47" s="28">
        <f>B28+B39</f>
        <v>7.1619999999999999</v>
      </c>
      <c r="C47" s="2">
        <f>B46-B47</f>
        <v>0</v>
      </c>
      <c r="D47" s="11">
        <f>IFERROR(C47/B46,0)</f>
        <v>0</v>
      </c>
      <c r="E47" s="84"/>
      <c r="F47" s="115"/>
      <c r="G47" s="86"/>
      <c r="H47" s="86"/>
      <c r="I47" s="86"/>
      <c r="J47" s="86"/>
      <c r="K47" s="86"/>
      <c r="L47" s="87"/>
      <c r="M47" s="95"/>
      <c r="N47" s="95"/>
      <c r="O47" s="95"/>
      <c r="P47" s="95"/>
      <c r="Q47" s="95"/>
      <c r="R47" s="95"/>
      <c r="S47" s="95"/>
      <c r="T47" s="95"/>
      <c r="U47" s="95"/>
      <c r="V47" s="95"/>
      <c r="W47" s="95"/>
      <c r="X47" s="95"/>
      <c r="Y47" s="95"/>
      <c r="Z47" s="95"/>
      <c r="AA47" s="95"/>
      <c r="AB47" s="95"/>
      <c r="AC47" s="95"/>
      <c r="AD47" s="95"/>
    </row>
    <row r="48" spans="1:30" ht="16.2" thickBot="1" x14ac:dyDescent="0.3">
      <c r="A48" s="66" t="s">
        <v>29</v>
      </c>
      <c r="B48" s="28">
        <f>B29+B40</f>
        <v>6.0259999999999998</v>
      </c>
      <c r="C48" s="24">
        <f>B47-B48</f>
        <v>1.1360000000000001</v>
      </c>
      <c r="D48" s="12">
        <f>IFERROR(C48/B47,0)</f>
        <v>0.15861491203574424</v>
      </c>
      <c r="E48" s="84"/>
      <c r="F48" s="261"/>
      <c r="G48" s="262"/>
      <c r="H48" s="262"/>
      <c r="I48" s="262"/>
      <c r="J48" s="262"/>
      <c r="K48" s="262"/>
      <c r="L48" s="263"/>
      <c r="M48" s="95"/>
      <c r="N48" s="95"/>
      <c r="O48" s="95"/>
      <c r="P48" s="95"/>
      <c r="Q48" s="95"/>
      <c r="R48" s="95"/>
      <c r="S48" s="95"/>
      <c r="T48" s="95"/>
      <c r="U48" s="95"/>
      <c r="V48" s="95"/>
      <c r="W48" s="95"/>
      <c r="X48" s="95"/>
      <c r="Y48" s="95"/>
      <c r="Z48" s="95"/>
      <c r="AA48" s="95"/>
      <c r="AB48" s="95"/>
      <c r="AC48" s="95"/>
      <c r="AD48" s="95"/>
    </row>
    <row r="49" spans="1:30" ht="16.2" thickBot="1" x14ac:dyDescent="0.3">
      <c r="A49" s="66" t="s">
        <v>30</v>
      </c>
      <c r="B49" s="28">
        <f>B30+B41</f>
        <v>6.0259999999999998</v>
      </c>
      <c r="C49" s="5">
        <f>B45-B49</f>
        <v>3.3279999999999994</v>
      </c>
      <c r="D49" s="13">
        <f>IFERROR(C49/B45,0)</f>
        <v>0.3557836219799016</v>
      </c>
      <c r="E49" s="84"/>
      <c r="F49" s="261"/>
      <c r="G49" s="262"/>
      <c r="H49" s="262"/>
      <c r="I49" s="262"/>
      <c r="J49" s="262"/>
      <c r="K49" s="262"/>
      <c r="L49" s="263"/>
      <c r="M49" s="95"/>
      <c r="N49" s="95"/>
      <c r="O49" s="95"/>
      <c r="P49" s="95"/>
      <c r="Q49" s="95"/>
      <c r="R49" s="95"/>
      <c r="S49" s="95"/>
      <c r="T49" s="95"/>
      <c r="U49" s="95"/>
      <c r="V49" s="95"/>
      <c r="W49" s="95"/>
      <c r="X49" s="95"/>
      <c r="Y49" s="95"/>
      <c r="Z49" s="95"/>
      <c r="AA49" s="95"/>
      <c r="AB49" s="95"/>
      <c r="AC49" s="95"/>
      <c r="AD49" s="95"/>
    </row>
    <row r="50" spans="1:30" ht="15.6" thickBot="1" x14ac:dyDescent="0.3">
      <c r="A50" s="65" t="s">
        <v>31</v>
      </c>
      <c r="B50" s="32">
        <f>B45-C50</f>
        <v>0</v>
      </c>
      <c r="C50" s="30">
        <f>B45*D50</f>
        <v>9.3539999999999992</v>
      </c>
      <c r="D50" s="31">
        <v>1</v>
      </c>
      <c r="E50" s="84"/>
      <c r="F50" s="115" t="s">
        <v>34</v>
      </c>
      <c r="G50" s="86"/>
      <c r="H50" s="86"/>
      <c r="I50" s="86"/>
      <c r="J50" s="86"/>
      <c r="K50" s="86"/>
      <c r="L50" s="87"/>
      <c r="M50" s="95"/>
      <c r="N50" s="95"/>
      <c r="O50" s="95"/>
      <c r="P50" s="95"/>
      <c r="Q50" s="95"/>
      <c r="R50" s="95"/>
      <c r="S50" s="95"/>
      <c r="T50" s="95"/>
      <c r="U50" s="95"/>
      <c r="V50" s="95"/>
      <c r="W50" s="95"/>
      <c r="X50" s="95"/>
      <c r="Y50" s="95"/>
      <c r="Z50" s="95"/>
      <c r="AA50" s="95"/>
      <c r="AB50" s="95"/>
      <c r="AC50" s="95"/>
      <c r="AD50" s="95"/>
    </row>
    <row r="51" spans="1:30" ht="16.2" thickBot="1" x14ac:dyDescent="0.3">
      <c r="A51" s="66" t="s">
        <v>32</v>
      </c>
      <c r="B51" s="29">
        <f>B49-B50</f>
        <v>6.0259999999999998</v>
      </c>
      <c r="C51" s="24">
        <f>C50-C49</f>
        <v>6.0259999999999998</v>
      </c>
      <c r="D51" s="25">
        <f>D50-D49</f>
        <v>0.64421637802009846</v>
      </c>
      <c r="E51" s="84"/>
      <c r="F51" s="115"/>
      <c r="G51" s="86"/>
      <c r="H51" s="86"/>
      <c r="I51" s="86"/>
      <c r="J51" s="86"/>
      <c r="K51" s="86"/>
      <c r="L51" s="87"/>
      <c r="M51" s="95"/>
      <c r="N51" s="95"/>
      <c r="O51" s="95"/>
      <c r="P51" s="95"/>
      <c r="Q51" s="95"/>
      <c r="R51" s="95"/>
      <c r="S51" s="95"/>
      <c r="T51" s="95"/>
      <c r="U51" s="95"/>
      <c r="V51" s="95"/>
      <c r="W51" s="95"/>
      <c r="X51" s="95"/>
      <c r="Y51" s="95"/>
      <c r="Z51" s="95"/>
      <c r="AA51" s="95"/>
      <c r="AB51" s="95"/>
      <c r="AC51" s="95"/>
      <c r="AD51" s="95"/>
    </row>
    <row r="52" spans="1:30" ht="34.5" customHeight="1" thickBot="1" x14ac:dyDescent="0.3">
      <c r="A52" s="66" t="s">
        <v>33</v>
      </c>
      <c r="B52" s="279">
        <f>B33</f>
        <v>17174.099999999999</v>
      </c>
      <c r="C52" s="280"/>
      <c r="D52" s="281"/>
      <c r="E52" s="88"/>
      <c r="F52" s="116" t="s">
        <v>35</v>
      </c>
      <c r="G52" s="89"/>
      <c r="H52" s="89"/>
      <c r="I52" s="89"/>
      <c r="J52" s="89"/>
      <c r="K52" s="89"/>
      <c r="L52" s="90"/>
      <c r="M52" s="95"/>
      <c r="N52" s="95"/>
      <c r="O52" s="95"/>
      <c r="P52" s="95"/>
      <c r="Q52" s="95"/>
      <c r="R52" s="95"/>
      <c r="S52" s="95"/>
      <c r="T52" s="95"/>
      <c r="U52" s="95"/>
      <c r="V52" s="95"/>
      <c r="W52" s="95"/>
      <c r="X52" s="95"/>
      <c r="Y52" s="95"/>
      <c r="Z52" s="95"/>
      <c r="AA52" s="95"/>
      <c r="AB52" s="95"/>
      <c r="AC52" s="95"/>
      <c r="AD52" s="95"/>
    </row>
    <row r="53" spans="1:30" x14ac:dyDescent="0.2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1:30" ht="15" x14ac:dyDescent="0.25">
      <c r="A54" s="95"/>
      <c r="B54" s="95"/>
      <c r="C54" s="95"/>
      <c r="D54" s="95"/>
      <c r="E54" s="95"/>
      <c r="F54" s="96"/>
      <c r="G54" s="95"/>
      <c r="H54" s="95"/>
      <c r="I54" s="95"/>
      <c r="J54" s="95"/>
      <c r="K54" s="95"/>
      <c r="L54" s="95"/>
      <c r="M54" s="94"/>
      <c r="N54" s="95"/>
      <c r="O54" s="95"/>
      <c r="P54" s="95"/>
      <c r="Q54" s="95"/>
      <c r="R54" s="95"/>
      <c r="S54" s="95"/>
      <c r="T54" s="95"/>
      <c r="U54" s="95"/>
      <c r="V54" s="95"/>
      <c r="W54" s="95"/>
      <c r="X54" s="95"/>
      <c r="Y54" s="95"/>
      <c r="Z54" s="95"/>
      <c r="AA54" s="95"/>
      <c r="AB54" s="95"/>
      <c r="AC54" s="95"/>
      <c r="AD54" s="95"/>
    </row>
    <row r="55" spans="1:30" x14ac:dyDescent="0.2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row>
    <row r="56" spans="1:30" x14ac:dyDescent="0.2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row>
    <row r="57" spans="1:30" x14ac:dyDescent="0.2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x14ac:dyDescent="0.2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0"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97" spans="16:18" hidden="1" x14ac:dyDescent="0.25">
      <c r="P97" s="14"/>
      <c r="Q97" s="14"/>
      <c r="R97" s="15"/>
    </row>
  </sheetData>
  <sheetProtection algorithmName="SHA-512" hashValue="k1T974U43mwHE3oyq/rnGmsxF4iXDHjrEVz0+Gf8yei/gAxzY7JEQ5uSEze3qRXkftfBKvgPFzi70qDL/2OtkA==" saltValue="OmfA6t8B9IBo0K73Q2+9Jg==" spinCount="100000" sheet="1" objects="1" scenarios="1"/>
  <protectedRanges>
    <protectedRange sqref="D13:I14" name="Range3"/>
    <protectedRange sqref="D10:G12" name="Range2"/>
    <protectedRange sqref="D2:I7" name="Range1"/>
  </protectedRanges>
  <mergeCells count="39">
    <mergeCell ref="A23:C23"/>
    <mergeCell ref="B33:D33"/>
    <mergeCell ref="F22:L23"/>
    <mergeCell ref="J1:L1"/>
    <mergeCell ref="J8:L9"/>
    <mergeCell ref="D2:I2"/>
    <mergeCell ref="D3:I3"/>
    <mergeCell ref="D4:I4"/>
    <mergeCell ref="D5:I5"/>
    <mergeCell ref="D7:I7"/>
    <mergeCell ref="D6:F6"/>
    <mergeCell ref="J6:L7"/>
    <mergeCell ref="A1:C1"/>
    <mergeCell ref="D13:I13"/>
    <mergeCell ref="D14:I14"/>
    <mergeCell ref="A8:C9"/>
    <mergeCell ref="E8:I8"/>
    <mergeCell ref="B52:D52"/>
    <mergeCell ref="A2:C2"/>
    <mergeCell ref="G6:I6"/>
    <mergeCell ref="J10:L12"/>
    <mergeCell ref="B35:D35"/>
    <mergeCell ref="B43:D43"/>
    <mergeCell ref="F31:L31"/>
    <mergeCell ref="F29:L30"/>
    <mergeCell ref="F35:L36"/>
    <mergeCell ref="A11:C11"/>
    <mergeCell ref="A12:C12"/>
    <mergeCell ref="A21:E21"/>
    <mergeCell ref="F21:L21"/>
    <mergeCell ref="B24:D24"/>
    <mergeCell ref="A15:E15"/>
    <mergeCell ref="F48:L49"/>
    <mergeCell ref="F15:L15"/>
    <mergeCell ref="F32:L33"/>
    <mergeCell ref="F37:L38"/>
    <mergeCell ref="F39:L40"/>
    <mergeCell ref="F26:L27"/>
    <mergeCell ref="F20:L20"/>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7">
    <cfRule type="cellIs" dxfId="125" priority="15" operator="greaterThanOrEqual">
      <formula>0.1</formula>
    </cfRule>
  </conditionalFormatting>
  <conditionalFormatting sqref="D29">
    <cfRule type="cellIs" dxfId="124" priority="14" operator="greaterThanOrEqual">
      <formula>0.2</formula>
    </cfRule>
  </conditionalFormatting>
  <conditionalFormatting sqref="D30">
    <cfRule type="cellIs" dxfId="123" priority="13" operator="greaterThanOrEqual">
      <formula>0.35</formula>
    </cfRule>
  </conditionalFormatting>
  <conditionalFormatting sqref="D38">
    <cfRule type="cellIs" dxfId="122" priority="12" operator="greaterThanOrEqual">
      <formula>0.1</formula>
    </cfRule>
  </conditionalFormatting>
  <conditionalFormatting sqref="D40:D41">
    <cfRule type="cellIs" dxfId="121" priority="10" operator="greaterThanOrEqual">
      <formula>0.2</formula>
    </cfRule>
  </conditionalFormatting>
  <conditionalFormatting sqref="D48">
    <cfRule type="cellIs" dxfId="120" priority="17" operator="greaterThanOrEqual">
      <formula>0.2</formula>
    </cfRule>
  </conditionalFormatting>
  <conditionalFormatting sqref="D49">
    <cfRule type="cellIs" dxfId="119" priority="16" operator="greaterThanOrEqual">
      <formula>0.35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Lists!$A$2:$A$4</xm:f>
          </x14:formula1>
          <xm:sqref>D6</xm:sqref>
        </x14:dataValidation>
        <x14:dataValidation type="list" allowBlank="1" showInputMessage="1" showErrorMessage="1">
          <x14:formula1>
            <xm:f>Lists!$B$2:$B$4</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120"/>
  <sheetViews>
    <sheetView zoomScale="70" zoomScaleNormal="70" workbookViewId="0">
      <selection activeCell="K23" sqref="K23:M24"/>
    </sheetView>
  </sheetViews>
  <sheetFormatPr defaultColWidth="0" defaultRowHeight="13.8" zeroHeight="1" x14ac:dyDescent="0.25"/>
  <cols>
    <col min="1" max="1" width="12.77734375" style="125" customWidth="1"/>
    <col min="2" max="2" width="14.5546875" style="125" customWidth="1"/>
    <col min="3" max="3" width="14.109375" style="125" customWidth="1"/>
    <col min="4" max="4" width="10.109375" style="125" customWidth="1"/>
    <col min="5" max="5" width="15.21875" style="125" customWidth="1"/>
    <col min="6" max="6" width="15" style="125" customWidth="1"/>
    <col min="7" max="7" width="9.77734375" style="125" customWidth="1"/>
    <col min="8" max="8" width="10.109375" style="125" customWidth="1"/>
    <col min="9" max="9" width="15.21875" style="125" customWidth="1"/>
    <col min="10" max="10" width="16.21875" style="125" customWidth="1"/>
    <col min="11" max="11" width="31.6640625" style="125" customWidth="1"/>
    <col min="12" max="12" width="22.33203125" style="125" customWidth="1"/>
    <col min="13" max="13" width="40.88671875" style="125" customWidth="1"/>
    <col min="14" max="25" width="8.77734375" style="125" customWidth="1"/>
    <col min="26" max="29" width="0" style="125" hidden="1" customWidth="1"/>
    <col min="30" max="16384" width="8.77734375" style="125" hidden="1"/>
  </cols>
  <sheetData>
    <row r="1" spans="1:25" ht="21" x14ac:dyDescent="0.4">
      <c r="A1" s="384" t="s">
        <v>181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6" x14ac:dyDescent="0.3">
      <c r="A2" s="33" t="s">
        <v>36</v>
      </c>
      <c r="B2" s="86"/>
      <c r="C2" s="86"/>
      <c r="D2" s="86"/>
      <c r="E2" s="86"/>
      <c r="F2" s="86"/>
      <c r="G2" s="86"/>
      <c r="H2" s="86"/>
      <c r="I2" s="86"/>
      <c r="J2" s="86"/>
      <c r="K2" s="86"/>
      <c r="L2" s="86"/>
      <c r="M2" s="87"/>
      <c r="N2" s="95"/>
      <c r="O2" s="95"/>
      <c r="P2" s="95"/>
      <c r="Q2" s="95"/>
      <c r="R2" s="95"/>
      <c r="S2" s="95"/>
      <c r="T2" s="95"/>
      <c r="U2" s="95"/>
      <c r="V2" s="95"/>
      <c r="W2" s="95"/>
      <c r="X2" s="95"/>
      <c r="Y2" s="95"/>
    </row>
    <row r="3" spans="1:25" ht="15.6" x14ac:dyDescent="0.3">
      <c r="A3" s="129" t="s">
        <v>216</v>
      </c>
      <c r="B3" s="130"/>
      <c r="C3" s="131"/>
      <c r="D3" s="341"/>
      <c r="E3" s="342"/>
      <c r="F3" s="342"/>
      <c r="G3" s="342"/>
      <c r="H3" s="342"/>
      <c r="I3" s="343"/>
      <c r="J3" s="86"/>
      <c r="K3" s="86"/>
      <c r="L3" s="86"/>
      <c r="M3" s="87"/>
      <c r="N3" s="50"/>
      <c r="O3" s="95"/>
      <c r="P3" s="95"/>
      <c r="Q3" s="95"/>
      <c r="R3" s="95"/>
      <c r="S3" s="95"/>
      <c r="T3" s="95"/>
      <c r="U3" s="95"/>
      <c r="V3" s="95"/>
      <c r="W3" s="95"/>
      <c r="X3" s="95"/>
      <c r="Y3" s="95"/>
    </row>
    <row r="4" spans="1:25" ht="15.6" x14ac:dyDescent="0.3">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6" x14ac:dyDescent="0.3">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6" thickBot="1" x14ac:dyDescent="0.3">
      <c r="A6" s="133"/>
      <c r="B6" s="89"/>
      <c r="C6" s="89"/>
      <c r="D6" s="89"/>
      <c r="E6" s="89"/>
      <c r="F6" s="89"/>
      <c r="G6" s="89"/>
      <c r="H6" s="89"/>
      <c r="I6" s="89"/>
      <c r="J6" s="89"/>
      <c r="K6" s="89"/>
      <c r="L6" s="89"/>
      <c r="M6" s="90"/>
      <c r="N6" s="52"/>
      <c r="O6" s="95"/>
      <c r="P6" s="95"/>
      <c r="Q6" s="95"/>
      <c r="R6" s="95"/>
      <c r="S6" s="95"/>
      <c r="T6" s="95"/>
      <c r="U6" s="95"/>
      <c r="V6" s="95"/>
      <c r="W6" s="95"/>
      <c r="X6" s="95"/>
      <c r="Y6" s="95"/>
    </row>
    <row r="7" spans="1:25" ht="61.95" customHeight="1" x14ac:dyDescent="0.3">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55" customHeight="1" thickBot="1" x14ac:dyDescent="0.35">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2" thickBot="1" x14ac:dyDescent="0.3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2" thickBot="1" x14ac:dyDescent="0.35">
      <c r="A10" s="141"/>
      <c r="B10" s="141" t="s">
        <v>185</v>
      </c>
      <c r="C10" s="142" t="s">
        <v>23</v>
      </c>
      <c r="D10" s="142" t="s">
        <v>24</v>
      </c>
      <c r="E10" s="138"/>
      <c r="F10" s="86"/>
      <c r="G10" s="86"/>
      <c r="H10" s="87"/>
      <c r="I10" s="139"/>
      <c r="J10" s="140"/>
      <c r="K10" s="143" t="s">
        <v>197</v>
      </c>
      <c r="L10" s="86"/>
      <c r="M10" s="87"/>
      <c r="N10" s="51"/>
      <c r="O10" s="95"/>
      <c r="P10" s="95"/>
      <c r="Q10" s="95"/>
      <c r="R10" s="95"/>
      <c r="S10" s="95"/>
      <c r="T10" s="95"/>
      <c r="U10" s="95"/>
      <c r="V10" s="95"/>
      <c r="W10" s="95"/>
      <c r="X10" s="95"/>
      <c r="Y10" s="95"/>
    </row>
    <row r="11" spans="1:25" ht="16.2" thickBot="1" x14ac:dyDescent="0.3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2" thickBot="1" x14ac:dyDescent="0.35">
      <c r="A12" s="1" t="s">
        <v>27</v>
      </c>
      <c r="B12" s="144"/>
      <c r="C12" s="2">
        <f>B11-B12</f>
        <v>0</v>
      </c>
      <c r="D12" s="4">
        <f>IFERROR(C12/B11,0)</f>
        <v>0</v>
      </c>
      <c r="E12" s="138"/>
      <c r="F12" s="86"/>
      <c r="G12" s="86"/>
      <c r="H12" s="87"/>
      <c r="I12" s="146"/>
      <c r="J12" s="147"/>
      <c r="K12" s="86" t="s">
        <v>198</v>
      </c>
      <c r="L12" s="86"/>
      <c r="M12" s="87"/>
      <c r="N12" s="51"/>
      <c r="O12" s="95"/>
      <c r="P12" s="95"/>
      <c r="Q12" s="95"/>
      <c r="R12" s="95"/>
      <c r="S12" s="95"/>
      <c r="T12" s="95"/>
      <c r="U12" s="95"/>
      <c r="V12" s="95"/>
      <c r="W12" s="95"/>
      <c r="X12" s="95"/>
      <c r="Y12" s="95"/>
    </row>
    <row r="13" spans="1:25" ht="16.2" thickBot="1" x14ac:dyDescent="0.3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2" thickBot="1" x14ac:dyDescent="0.35">
      <c r="A14" s="1" t="s">
        <v>29</v>
      </c>
      <c r="B14" s="144"/>
      <c r="C14" s="24">
        <f>B13-B14</f>
        <v>0</v>
      </c>
      <c r="D14" s="3">
        <f>IFERROR(C14/B13,0)</f>
        <v>0</v>
      </c>
      <c r="E14" s="138"/>
      <c r="F14" s="86"/>
      <c r="G14" s="86"/>
      <c r="H14" s="87"/>
      <c r="I14" s="146"/>
      <c r="J14" s="147"/>
      <c r="K14" s="148" t="s">
        <v>235</v>
      </c>
      <c r="L14" s="86"/>
      <c r="M14" s="87"/>
      <c r="N14" s="51"/>
      <c r="O14" s="95"/>
      <c r="P14" s="95"/>
      <c r="Q14" s="95"/>
      <c r="R14" s="95"/>
      <c r="S14" s="95"/>
      <c r="T14" s="95"/>
      <c r="U14" s="95"/>
      <c r="V14" s="95"/>
      <c r="W14" s="95"/>
      <c r="X14" s="95"/>
      <c r="Y14" s="95"/>
    </row>
    <row r="15" spans="1:25" ht="16.2" thickBot="1" x14ac:dyDescent="0.35">
      <c r="A15" s="1" t="s">
        <v>30</v>
      </c>
      <c r="B15" s="5">
        <f>B14</f>
        <v>0</v>
      </c>
      <c r="C15" s="5">
        <f>B11-B15</f>
        <v>0</v>
      </c>
      <c r="D15" s="6">
        <f>IFERROR(C15/B11,0)</f>
        <v>0</v>
      </c>
      <c r="E15" s="138"/>
      <c r="F15" s="86"/>
      <c r="G15" s="86"/>
      <c r="H15" s="87"/>
      <c r="I15" s="146"/>
      <c r="J15" s="147"/>
      <c r="K15" s="148" t="s">
        <v>199</v>
      </c>
      <c r="L15" s="86"/>
      <c r="M15" s="87"/>
      <c r="N15" s="51"/>
      <c r="O15" s="95"/>
      <c r="P15" s="95"/>
      <c r="Q15" s="95"/>
      <c r="R15" s="95"/>
      <c r="S15" s="95"/>
      <c r="T15" s="95"/>
      <c r="U15" s="95"/>
      <c r="V15" s="95"/>
      <c r="W15" s="95"/>
      <c r="X15" s="95"/>
      <c r="Y15" s="95"/>
    </row>
    <row r="16" spans="1:25" ht="16.2" thickBot="1" x14ac:dyDescent="0.35">
      <c r="A16" s="9" t="s">
        <v>31</v>
      </c>
      <c r="B16" s="7">
        <f>B11-C16</f>
        <v>0</v>
      </c>
      <c r="C16" s="7">
        <f>B11*D16</f>
        <v>0</v>
      </c>
      <c r="D16" s="8">
        <v>1</v>
      </c>
      <c r="E16" s="138"/>
      <c r="F16" s="86"/>
      <c r="G16" s="86"/>
      <c r="H16" s="87"/>
      <c r="I16" s="146"/>
      <c r="J16" s="147"/>
      <c r="K16" s="148"/>
      <c r="L16" s="86"/>
      <c r="M16" s="87"/>
      <c r="N16" s="51"/>
      <c r="O16" s="95"/>
      <c r="P16" s="95"/>
      <c r="Q16" s="95"/>
      <c r="R16" s="95"/>
      <c r="S16" s="95"/>
      <c r="T16" s="95"/>
      <c r="U16" s="95"/>
      <c r="V16" s="95"/>
      <c r="W16" s="95"/>
      <c r="X16" s="95"/>
      <c r="Y16" s="95"/>
    </row>
    <row r="17" spans="1:25" ht="16.2" thickBot="1" x14ac:dyDescent="0.35">
      <c r="A17" s="10" t="s">
        <v>32</v>
      </c>
      <c r="B17" s="24">
        <f>B15-B16</f>
        <v>0</v>
      </c>
      <c r="C17" s="24">
        <f>C16-C15</f>
        <v>0</v>
      </c>
      <c r="D17" s="25">
        <f>D16-D15</f>
        <v>1</v>
      </c>
      <c r="E17" s="138"/>
      <c r="F17" s="86"/>
      <c r="G17" s="86"/>
      <c r="H17" s="87"/>
      <c r="I17" s="139"/>
      <c r="J17" s="140"/>
      <c r="K17" s="348" t="s">
        <v>200</v>
      </c>
      <c r="L17" s="349"/>
      <c r="M17" s="350"/>
      <c r="N17" s="51"/>
      <c r="O17" s="95"/>
      <c r="P17" s="95"/>
      <c r="Q17" s="95"/>
      <c r="R17" s="95"/>
      <c r="S17" s="95"/>
      <c r="T17" s="95"/>
      <c r="U17" s="95"/>
      <c r="V17" s="95"/>
      <c r="W17" s="95"/>
      <c r="X17" s="95"/>
      <c r="Y17" s="95"/>
    </row>
    <row r="18" spans="1:25" ht="37.049999999999997" customHeight="1" thickBot="1" x14ac:dyDescent="0.35">
      <c r="A18" s="1" t="s">
        <v>33</v>
      </c>
      <c r="B18" s="279">
        <f>B17*2850</f>
        <v>0</v>
      </c>
      <c r="C18" s="280"/>
      <c r="D18" s="281"/>
      <c r="E18" s="86"/>
      <c r="F18" s="86"/>
      <c r="G18" s="86"/>
      <c r="H18" s="87"/>
      <c r="I18" s="146"/>
      <c r="J18" s="147"/>
      <c r="K18" s="348"/>
      <c r="L18" s="349"/>
      <c r="M18" s="350"/>
      <c r="N18" s="51"/>
      <c r="O18" s="95"/>
      <c r="P18" s="95"/>
      <c r="Q18" s="95"/>
      <c r="R18" s="95"/>
      <c r="S18" s="95"/>
      <c r="T18" s="95"/>
      <c r="U18" s="95"/>
      <c r="V18" s="95"/>
      <c r="W18" s="95"/>
      <c r="X18" s="95"/>
      <c r="Y18" s="95"/>
    </row>
    <row r="19" spans="1:25" x14ac:dyDescent="0.25">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6" x14ac:dyDescent="0.3">
      <c r="A20" s="33" t="s">
        <v>124</v>
      </c>
      <c r="B20" s="86"/>
      <c r="C20" s="86"/>
      <c r="D20" s="86"/>
      <c r="E20" s="86"/>
      <c r="F20" s="86"/>
      <c r="G20" s="86"/>
      <c r="H20" s="87"/>
      <c r="I20" s="139"/>
      <c r="J20" s="140"/>
      <c r="K20" s="150" t="s">
        <v>201</v>
      </c>
      <c r="L20" s="86"/>
      <c r="M20" s="87"/>
      <c r="N20" s="95"/>
      <c r="O20" s="95"/>
      <c r="P20" s="95"/>
      <c r="Q20" s="95"/>
      <c r="R20" s="95"/>
      <c r="S20" s="95"/>
      <c r="T20" s="95"/>
      <c r="U20" s="95"/>
      <c r="V20" s="95"/>
      <c r="W20" s="95"/>
      <c r="X20" s="95"/>
      <c r="Y20" s="95"/>
    </row>
    <row r="21" spans="1:25" x14ac:dyDescent="0.25">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6" x14ac:dyDescent="0.3">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6" x14ac:dyDescent="0.3">
      <c r="A23" s="155" t="s">
        <v>128</v>
      </c>
      <c r="B23" s="161"/>
      <c r="C23" s="161"/>
      <c r="D23" s="161"/>
      <c r="E23" s="162"/>
      <c r="F23" s="158"/>
      <c r="G23" s="86"/>
      <c r="H23" s="87"/>
      <c r="I23" s="146"/>
      <c r="J23" s="147"/>
      <c r="K23" s="344" t="s">
        <v>217</v>
      </c>
      <c r="L23" s="271"/>
      <c r="M23" s="272"/>
      <c r="N23" s="51"/>
      <c r="O23" s="95"/>
      <c r="P23" s="95"/>
      <c r="Q23" s="95"/>
      <c r="R23" s="95"/>
      <c r="S23" s="95"/>
      <c r="T23" s="95"/>
      <c r="U23" s="95"/>
      <c r="V23" s="95"/>
      <c r="W23" s="95"/>
      <c r="X23" s="95"/>
      <c r="Y23" s="95"/>
    </row>
    <row r="24" spans="1:25" x14ac:dyDescent="0.25">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6" x14ac:dyDescent="0.3">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6" x14ac:dyDescent="0.3">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6" x14ac:dyDescent="0.3">
      <c r="A27" s="155" t="s">
        <v>132</v>
      </c>
      <c r="B27" s="156"/>
      <c r="C27" s="156"/>
      <c r="D27" s="156"/>
      <c r="E27" s="157"/>
      <c r="F27" s="158"/>
      <c r="G27" s="86"/>
      <c r="H27" s="87"/>
      <c r="I27" s="146"/>
      <c r="J27" s="147"/>
      <c r="K27" s="148" t="s">
        <v>136</v>
      </c>
      <c r="L27" s="86"/>
      <c r="M27" s="87"/>
      <c r="N27" s="51"/>
      <c r="O27" s="95"/>
      <c r="P27" s="95"/>
      <c r="Q27" s="95"/>
      <c r="R27" s="95"/>
      <c r="S27" s="95"/>
      <c r="T27" s="95"/>
      <c r="U27" s="95"/>
      <c r="V27" s="95"/>
      <c r="W27" s="95"/>
      <c r="X27" s="95"/>
      <c r="Y27" s="95"/>
    </row>
    <row r="28" spans="1:25" ht="15.6" x14ac:dyDescent="0.3">
      <c r="A28" s="155" t="s">
        <v>135</v>
      </c>
      <c r="B28" s="161"/>
      <c r="C28" s="161"/>
      <c r="D28" s="161"/>
      <c r="E28" s="162"/>
      <c r="F28" s="158"/>
      <c r="G28" s="86"/>
      <c r="H28" s="87"/>
      <c r="I28" s="146"/>
      <c r="J28" s="147"/>
      <c r="K28" s="148" t="s">
        <v>136</v>
      </c>
      <c r="L28" s="86"/>
      <c r="M28" s="87"/>
      <c r="N28" s="51"/>
      <c r="O28" s="95"/>
      <c r="P28" s="95"/>
      <c r="Q28" s="95"/>
      <c r="R28" s="95"/>
      <c r="S28" s="95"/>
      <c r="T28" s="95"/>
      <c r="U28" s="95"/>
      <c r="V28" s="95"/>
      <c r="W28" s="95"/>
      <c r="X28" s="95"/>
      <c r="Y28" s="95"/>
    </row>
    <row r="29" spans="1:25" ht="15.6" x14ac:dyDescent="0.3">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5">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5">
      <c r="A31" s="172" t="s">
        <v>137</v>
      </c>
      <c r="B31" s="156"/>
      <c r="C31" s="156"/>
      <c r="D31" s="156"/>
      <c r="E31" s="157"/>
      <c r="F31" s="158"/>
      <c r="G31" s="86"/>
      <c r="H31" s="87"/>
      <c r="I31" s="146"/>
      <c r="J31" s="147"/>
      <c r="K31" s="148"/>
      <c r="L31" s="86"/>
      <c r="M31" s="87"/>
      <c r="N31" s="95"/>
      <c r="O31" s="95"/>
      <c r="P31" s="95"/>
      <c r="Q31" s="95"/>
      <c r="R31" s="95"/>
      <c r="S31" s="95"/>
      <c r="T31" s="95"/>
      <c r="U31" s="95"/>
      <c r="V31" s="95"/>
      <c r="W31" s="95"/>
      <c r="X31" s="95"/>
      <c r="Y31" s="95"/>
    </row>
    <row r="32" spans="1:25" x14ac:dyDescent="0.25">
      <c r="A32" s="173"/>
      <c r="B32" s="122"/>
      <c r="C32" s="122"/>
      <c r="D32" s="122"/>
      <c r="E32" s="122"/>
      <c r="F32" s="86"/>
      <c r="G32" s="86"/>
      <c r="H32" s="87"/>
      <c r="I32" s="139"/>
      <c r="J32" s="140"/>
      <c r="K32" s="353" t="s">
        <v>226</v>
      </c>
      <c r="L32" s="354"/>
      <c r="M32" s="355"/>
      <c r="N32" s="95"/>
      <c r="O32" s="95"/>
      <c r="P32" s="95"/>
      <c r="Q32" s="95"/>
      <c r="R32" s="95"/>
      <c r="S32" s="95"/>
      <c r="T32" s="95"/>
      <c r="U32" s="95"/>
      <c r="V32" s="95"/>
      <c r="W32" s="95"/>
      <c r="X32" s="95"/>
      <c r="Y32" s="95"/>
    </row>
    <row r="33" spans="1:29" ht="15.45" customHeight="1" x14ac:dyDescent="0.3">
      <c r="A33" s="33" t="s">
        <v>134</v>
      </c>
      <c r="B33" s="86"/>
      <c r="C33" s="86"/>
      <c r="D33" s="86"/>
      <c r="E33" s="86"/>
      <c r="F33" s="86"/>
      <c r="G33" s="86"/>
      <c r="H33" s="87"/>
      <c r="I33" s="139"/>
      <c r="J33" s="140"/>
      <c r="K33" s="353"/>
      <c r="L33" s="354"/>
      <c r="M33" s="355"/>
      <c r="N33" s="95"/>
      <c r="O33" s="95"/>
      <c r="P33" s="95"/>
      <c r="Q33" s="95"/>
      <c r="R33" s="95"/>
      <c r="S33" s="95"/>
      <c r="T33" s="95"/>
      <c r="U33" s="95"/>
      <c r="V33" s="95"/>
      <c r="W33" s="95"/>
      <c r="X33" s="95"/>
      <c r="Y33" s="95"/>
    </row>
    <row r="34" spans="1:29" ht="15.45" customHeight="1" x14ac:dyDescent="0.3">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9" ht="15.6" x14ac:dyDescent="0.3">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9" ht="15.6" x14ac:dyDescent="0.3">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9" ht="15.6" x14ac:dyDescent="0.3">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9" ht="15.6" x14ac:dyDescent="0.3">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9" ht="15.6" x14ac:dyDescent="0.3">
      <c r="A39" s="174" t="s">
        <v>204</v>
      </c>
      <c r="B39" s="175"/>
      <c r="C39" s="175"/>
      <c r="D39" s="175"/>
      <c r="E39" s="176"/>
      <c r="F39" s="132"/>
      <c r="G39" s="86"/>
      <c r="H39" s="87"/>
      <c r="I39" s="146"/>
      <c r="J39" s="147"/>
      <c r="K39" s="148" t="s">
        <v>54</v>
      </c>
      <c r="L39" s="86"/>
      <c r="M39" s="87"/>
      <c r="N39" s="51"/>
      <c r="O39" s="95"/>
      <c r="P39" s="95"/>
      <c r="Q39" s="95"/>
      <c r="R39" s="95"/>
      <c r="S39" s="95"/>
      <c r="T39" s="95"/>
      <c r="U39" s="95"/>
      <c r="V39" s="95"/>
      <c r="W39" s="95"/>
      <c r="X39" s="95"/>
      <c r="Y39" s="95"/>
    </row>
    <row r="40" spans="1:29" x14ac:dyDescent="0.25">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9" ht="15.6" x14ac:dyDescent="0.3">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9" ht="82.5" customHeight="1" x14ac:dyDescent="0.25">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c r="AC42" s="179"/>
    </row>
    <row r="43" spans="1:29" ht="15.45" customHeight="1" x14ac:dyDescent="0.3">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9" ht="15.6" x14ac:dyDescent="0.3">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9" ht="15.6" x14ac:dyDescent="0.3">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9" ht="15.6" x14ac:dyDescent="0.3">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9" ht="15.6" x14ac:dyDescent="0.3">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9" ht="15.6" x14ac:dyDescent="0.3">
      <c r="A48" s="183" t="s">
        <v>127</v>
      </c>
      <c r="B48" s="184"/>
      <c r="C48" s="185"/>
      <c r="D48" s="186"/>
      <c r="E48" s="132"/>
      <c r="F48" s="132"/>
      <c r="G48" s="132"/>
      <c r="H48" s="147"/>
      <c r="I48" s="146"/>
      <c r="J48" s="147"/>
      <c r="K48" s="148"/>
      <c r="L48" s="86"/>
      <c r="M48" s="87"/>
      <c r="N48" s="51"/>
      <c r="O48" s="51"/>
      <c r="P48" s="95"/>
      <c r="Q48" s="95"/>
      <c r="R48" s="95"/>
      <c r="S48" s="95"/>
      <c r="T48" s="95"/>
      <c r="U48" s="95"/>
      <c r="V48" s="95"/>
      <c r="W48" s="95"/>
      <c r="X48" s="95"/>
      <c r="Y48" s="95"/>
    </row>
    <row r="49" spans="1:25" ht="15.6" x14ac:dyDescent="0.3">
      <c r="A49" s="155" t="s">
        <v>238</v>
      </c>
      <c r="B49" s="161"/>
      <c r="C49" s="187"/>
      <c r="D49" s="188"/>
      <c r="E49" s="132"/>
      <c r="F49" s="132"/>
      <c r="G49" s="132"/>
      <c r="H49" s="147"/>
      <c r="I49" s="146"/>
      <c r="J49" s="147"/>
      <c r="K49" s="148" t="s">
        <v>144</v>
      </c>
      <c r="L49" s="86"/>
      <c r="M49" s="87"/>
      <c r="N49" s="51"/>
      <c r="O49" s="51"/>
      <c r="P49" s="95"/>
      <c r="Q49" s="95"/>
      <c r="R49" s="95"/>
      <c r="S49" s="95"/>
      <c r="T49" s="95"/>
      <c r="U49" s="95"/>
      <c r="V49" s="95"/>
      <c r="W49" s="95"/>
      <c r="X49" s="95"/>
      <c r="Y49" s="95"/>
    </row>
    <row r="50" spans="1:25" x14ac:dyDescent="0.25">
      <c r="A50" s="148"/>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5.6" x14ac:dyDescent="0.3">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55" customHeight="1" x14ac:dyDescent="0.25">
      <c r="A52" s="338" t="s">
        <v>60</v>
      </c>
      <c r="B52" s="339"/>
      <c r="C52" s="339"/>
      <c r="D52" s="339"/>
      <c r="E52" s="340"/>
      <c r="F52" s="154" t="s">
        <v>43</v>
      </c>
      <c r="G52" s="166"/>
      <c r="H52" s="167"/>
      <c r="I52" s="148"/>
      <c r="J52" s="87"/>
      <c r="K52" s="356" t="s">
        <v>271</v>
      </c>
      <c r="L52" s="357"/>
      <c r="M52" s="358"/>
      <c r="N52" s="95"/>
      <c r="O52" s="95"/>
      <c r="P52" s="95"/>
      <c r="Q52" s="95"/>
      <c r="R52" s="95"/>
      <c r="S52" s="95"/>
      <c r="T52" s="95"/>
      <c r="U52" s="95"/>
      <c r="V52" s="95"/>
      <c r="W52" s="95"/>
      <c r="X52" s="95"/>
      <c r="Y52" s="95"/>
    </row>
    <row r="53" spans="1:25" ht="15.6" x14ac:dyDescent="0.3">
      <c r="A53" s="189" t="s">
        <v>61</v>
      </c>
      <c r="B53" s="190"/>
      <c r="C53" s="190"/>
      <c r="D53" s="190"/>
      <c r="E53" s="190"/>
      <c r="F53" s="132"/>
      <c r="G53" s="86"/>
      <c r="H53" s="87"/>
      <c r="I53" s="146"/>
      <c r="J53" s="147"/>
      <c r="K53" s="356"/>
      <c r="L53" s="357"/>
      <c r="M53" s="358"/>
      <c r="N53" s="51"/>
      <c r="O53" s="95"/>
      <c r="P53" s="95"/>
      <c r="Q53" s="95"/>
      <c r="R53" s="95"/>
      <c r="S53" s="95"/>
      <c r="T53" s="95"/>
      <c r="U53" s="95"/>
      <c r="V53" s="95"/>
      <c r="W53" s="95"/>
      <c r="X53" s="95"/>
      <c r="Y53" s="95"/>
    </row>
    <row r="54" spans="1:25" x14ac:dyDescent="0.25">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6" x14ac:dyDescent="0.3">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6" x14ac:dyDescent="0.3">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6" x14ac:dyDescent="0.3">
      <c r="A57" s="359" t="s">
        <v>148</v>
      </c>
      <c r="B57" s="360"/>
      <c r="C57" s="360"/>
      <c r="D57" s="360"/>
      <c r="E57" s="361"/>
      <c r="F57" s="132"/>
      <c r="G57" s="86"/>
      <c r="H57" s="87"/>
      <c r="I57" s="146"/>
      <c r="J57" s="147"/>
      <c r="K57" s="148"/>
      <c r="L57" s="86"/>
      <c r="M57" s="87"/>
      <c r="N57" s="51"/>
      <c r="O57" s="95"/>
      <c r="P57" s="95"/>
      <c r="Q57" s="95"/>
      <c r="R57" s="95"/>
      <c r="S57" s="95"/>
      <c r="T57" s="95"/>
      <c r="U57" s="95"/>
      <c r="V57" s="95"/>
      <c r="W57" s="95"/>
      <c r="X57" s="95"/>
      <c r="Y57" s="95"/>
    </row>
    <row r="58" spans="1:25" ht="14.4" thickBot="1" x14ac:dyDescent="0.3">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5">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34.049999999999997" customHeight="1" x14ac:dyDescent="0.3">
      <c r="A60" s="33" t="s">
        <v>66</v>
      </c>
      <c r="B60" s="86"/>
      <c r="C60" s="86"/>
      <c r="D60" s="86"/>
      <c r="E60" s="86"/>
      <c r="F60" s="86"/>
      <c r="G60" s="86"/>
      <c r="H60" s="86"/>
      <c r="I60" s="194" t="s">
        <v>39</v>
      </c>
      <c r="J60" s="195" t="s">
        <v>44</v>
      </c>
      <c r="K60" s="378" t="s">
        <v>222</v>
      </c>
      <c r="L60" s="379"/>
      <c r="M60" s="380"/>
      <c r="N60" s="95"/>
      <c r="O60" s="95"/>
      <c r="P60" s="95"/>
      <c r="Q60" s="95"/>
      <c r="R60" s="95"/>
      <c r="S60" s="95"/>
      <c r="T60" s="95"/>
      <c r="U60" s="95"/>
      <c r="V60" s="95"/>
      <c r="W60" s="95"/>
      <c r="X60" s="95"/>
      <c r="Y60" s="95"/>
    </row>
    <row r="61" spans="1:25" ht="14.55" customHeight="1" x14ac:dyDescent="0.3">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6" x14ac:dyDescent="0.3">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45" customHeight="1" x14ac:dyDescent="0.3">
      <c r="A63" s="231" t="s">
        <v>207</v>
      </c>
      <c r="B63" s="204"/>
      <c r="C63" s="204"/>
      <c r="D63" s="204"/>
      <c r="E63" s="205"/>
      <c r="F63" s="132"/>
      <c r="G63" s="86"/>
      <c r="H63" s="86"/>
      <c r="I63" s="146"/>
      <c r="J63" s="147"/>
      <c r="K63" s="86" t="s">
        <v>270</v>
      </c>
      <c r="L63" s="86"/>
      <c r="M63" s="87"/>
      <c r="N63" s="51"/>
      <c r="O63" s="95"/>
      <c r="P63" s="95"/>
      <c r="Q63" s="95"/>
      <c r="R63" s="95"/>
      <c r="S63" s="95"/>
      <c r="T63" s="95"/>
      <c r="U63" s="95"/>
      <c r="V63" s="95"/>
      <c r="W63" s="95"/>
      <c r="X63" s="95"/>
      <c r="Y63" s="95"/>
    </row>
    <row r="64" spans="1:25" ht="15.45" customHeight="1" x14ac:dyDescent="0.3">
      <c r="A64" s="231" t="s">
        <v>206</v>
      </c>
      <c r="B64" s="204"/>
      <c r="C64" s="204"/>
      <c r="D64" s="204"/>
      <c r="E64" s="205"/>
      <c r="F64" s="132"/>
      <c r="G64" s="86"/>
      <c r="H64" s="86"/>
      <c r="I64" s="146"/>
      <c r="J64" s="147"/>
      <c r="K64" s="344" t="s">
        <v>151</v>
      </c>
      <c r="L64" s="271"/>
      <c r="M64" s="272"/>
      <c r="N64" s="54"/>
      <c r="O64" s="95"/>
      <c r="P64" s="95"/>
      <c r="Q64" s="95"/>
      <c r="R64" s="95"/>
      <c r="S64" s="95"/>
      <c r="T64" s="95"/>
      <c r="U64" s="95"/>
      <c r="V64" s="95"/>
      <c r="W64" s="95"/>
      <c r="X64" s="95"/>
      <c r="Y64" s="95"/>
    </row>
    <row r="65" spans="1:25" ht="15.6" x14ac:dyDescent="0.3">
      <c r="A65" s="231" t="s">
        <v>68</v>
      </c>
      <c r="B65" s="204"/>
      <c r="C65" s="204"/>
      <c r="D65" s="204"/>
      <c r="E65" s="205"/>
      <c r="F65" s="132"/>
      <c r="G65" s="86"/>
      <c r="H65" s="86"/>
      <c r="I65" s="146"/>
      <c r="J65" s="147"/>
      <c r="K65" s="344"/>
      <c r="L65" s="271"/>
      <c r="M65" s="272"/>
      <c r="N65" s="51"/>
      <c r="O65" s="95"/>
      <c r="P65" s="95"/>
      <c r="Q65" s="95"/>
      <c r="R65" s="95"/>
      <c r="S65" s="95"/>
      <c r="T65" s="95"/>
      <c r="U65" s="95"/>
      <c r="V65" s="95"/>
      <c r="W65" s="95"/>
      <c r="X65" s="95"/>
      <c r="Y65" s="95"/>
    </row>
    <row r="66" spans="1:25" x14ac:dyDescent="0.25">
      <c r="A66" s="151" t="s">
        <v>212</v>
      </c>
      <c r="B66" s="152"/>
      <c r="C66" s="152"/>
      <c r="D66" s="152"/>
      <c r="E66" s="153"/>
      <c r="F66" s="154" t="s">
        <v>43</v>
      </c>
      <c r="G66" s="86"/>
      <c r="H66" s="87"/>
      <c r="I66" s="148"/>
      <c r="J66" s="87"/>
      <c r="K66" s="344"/>
      <c r="L66" s="271"/>
      <c r="M66" s="272"/>
      <c r="N66" s="95"/>
      <c r="O66" s="95"/>
      <c r="P66" s="95"/>
      <c r="Q66" s="95"/>
      <c r="R66" s="95"/>
      <c r="S66" s="95"/>
      <c r="T66" s="95"/>
      <c r="U66" s="95"/>
      <c r="V66" s="95"/>
      <c r="W66" s="95"/>
      <c r="X66" s="95"/>
      <c r="Y66" s="95"/>
    </row>
    <row r="67" spans="1:25" ht="15.6" x14ac:dyDescent="0.3">
      <c r="A67" s="155" t="s">
        <v>46</v>
      </c>
      <c r="B67" s="156"/>
      <c r="C67" s="156"/>
      <c r="D67" s="156"/>
      <c r="E67" s="157"/>
      <c r="F67" s="158"/>
      <c r="G67" s="86"/>
      <c r="H67" s="87"/>
      <c r="I67" s="159"/>
      <c r="J67" s="160"/>
      <c r="K67" s="150" t="s">
        <v>221</v>
      </c>
      <c r="L67" s="86"/>
      <c r="M67" s="87"/>
      <c r="N67" s="51"/>
      <c r="O67" s="95"/>
      <c r="P67" s="95"/>
      <c r="Q67" s="95"/>
      <c r="R67" s="95"/>
      <c r="S67" s="95"/>
      <c r="T67" s="95"/>
      <c r="U67" s="95"/>
      <c r="V67" s="95"/>
      <c r="W67" s="95"/>
      <c r="X67" s="95"/>
      <c r="Y67" s="95"/>
    </row>
    <row r="68" spans="1:25" ht="15.6" x14ac:dyDescent="0.3">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6" x14ac:dyDescent="0.3">
      <c r="A69" s="155" t="s">
        <v>47</v>
      </c>
      <c r="B69" s="161"/>
      <c r="C69" s="161"/>
      <c r="D69" s="161"/>
      <c r="E69" s="162"/>
      <c r="F69" s="158"/>
      <c r="G69" s="86"/>
      <c r="H69" s="87"/>
      <c r="I69" s="146"/>
      <c r="J69" s="147"/>
      <c r="K69" s="148" t="s">
        <v>269</v>
      </c>
      <c r="L69" s="86"/>
      <c r="M69" s="87"/>
      <c r="N69" s="51"/>
      <c r="O69" s="95"/>
      <c r="P69" s="95"/>
      <c r="Q69" s="95"/>
      <c r="R69" s="95"/>
      <c r="S69" s="95"/>
      <c r="T69" s="95"/>
      <c r="U69" s="95"/>
      <c r="V69" s="95"/>
      <c r="W69" s="95"/>
      <c r="X69" s="95"/>
      <c r="Y69" s="95"/>
    </row>
    <row r="70" spans="1:25" ht="15.6" x14ac:dyDescent="0.3">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6" x14ac:dyDescent="0.3">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5">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6" x14ac:dyDescent="0.3">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6" x14ac:dyDescent="0.3">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6" x14ac:dyDescent="0.3">
      <c r="A75" s="211" t="s">
        <v>243</v>
      </c>
      <c r="B75" s="161"/>
      <c r="C75" s="161"/>
      <c r="D75" s="161"/>
      <c r="E75" s="162"/>
      <c r="F75" s="158"/>
      <c r="G75" s="86"/>
      <c r="H75" s="86"/>
      <c r="I75" s="146"/>
      <c r="J75" s="147"/>
      <c r="K75" s="86" t="s">
        <v>244</v>
      </c>
      <c r="L75" s="86"/>
      <c r="M75" s="87"/>
      <c r="N75" s="51"/>
      <c r="O75" s="57"/>
      <c r="P75" s="57"/>
      <c r="Q75" s="95"/>
      <c r="R75" s="95"/>
      <c r="S75" s="95"/>
      <c r="T75" s="95"/>
      <c r="U75" s="95"/>
      <c r="V75" s="95"/>
      <c r="W75" s="95"/>
      <c r="X75" s="95"/>
      <c r="Y75" s="95"/>
    </row>
    <row r="76" spans="1:25" ht="15.6" x14ac:dyDescent="0.3">
      <c r="A76" s="212" t="s">
        <v>246</v>
      </c>
      <c r="B76" s="161"/>
      <c r="C76" s="161"/>
      <c r="D76" s="161"/>
      <c r="E76" s="162"/>
      <c r="F76" s="158"/>
      <c r="G76" s="86"/>
      <c r="H76" s="86"/>
      <c r="I76" s="146"/>
      <c r="J76" s="147"/>
      <c r="K76" s="86" t="s">
        <v>259</v>
      </c>
      <c r="L76" s="86"/>
      <c r="M76" s="87"/>
      <c r="N76" s="51"/>
      <c r="O76" s="57"/>
      <c r="P76" s="57"/>
      <c r="Q76" s="95"/>
      <c r="R76" s="95"/>
      <c r="S76" s="95"/>
      <c r="T76" s="95"/>
      <c r="U76" s="95"/>
      <c r="V76" s="95"/>
      <c r="W76" s="95"/>
      <c r="X76" s="95"/>
      <c r="Y76" s="95"/>
    </row>
    <row r="77" spans="1:25" ht="15.6" x14ac:dyDescent="0.3">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6" x14ac:dyDescent="0.3">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6" x14ac:dyDescent="0.3">
      <c r="A79" s="172" t="s">
        <v>249</v>
      </c>
      <c r="B79" s="156"/>
      <c r="C79" s="156"/>
      <c r="D79" s="156"/>
      <c r="E79" s="157"/>
      <c r="F79" s="158"/>
      <c r="G79" s="86"/>
      <c r="H79" s="86"/>
      <c r="I79" s="146"/>
      <c r="J79" s="147"/>
      <c r="K79" s="86" t="s">
        <v>250</v>
      </c>
      <c r="L79" s="86"/>
      <c r="M79" s="87"/>
      <c r="N79" s="51"/>
      <c r="O79" s="95"/>
      <c r="P79" s="95"/>
      <c r="Q79" s="95"/>
      <c r="R79" s="95"/>
      <c r="S79" s="95"/>
      <c r="T79" s="95"/>
      <c r="U79" s="95"/>
      <c r="V79" s="95"/>
      <c r="W79" s="95"/>
      <c r="X79" s="95"/>
      <c r="Y79" s="95"/>
    </row>
    <row r="80" spans="1:25" ht="14.55" customHeight="1" x14ac:dyDescent="0.3">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6" x14ac:dyDescent="0.3">
      <c r="A81" s="33" t="s">
        <v>71</v>
      </c>
      <c r="B81" s="86"/>
      <c r="C81" s="86"/>
      <c r="D81" s="86"/>
      <c r="E81" s="86"/>
      <c r="F81" s="86"/>
      <c r="G81" s="86"/>
      <c r="H81" s="86"/>
      <c r="I81" s="139"/>
      <c r="J81" s="140"/>
      <c r="K81" s="356" t="s">
        <v>224</v>
      </c>
      <c r="L81" s="357"/>
      <c r="M81" s="358"/>
      <c r="N81" s="95"/>
      <c r="O81" s="95"/>
      <c r="P81" s="95"/>
      <c r="Q81" s="95"/>
      <c r="R81" s="95"/>
      <c r="S81" s="95"/>
      <c r="T81" s="95"/>
      <c r="U81" s="95"/>
      <c r="V81" s="95"/>
      <c r="W81" s="95"/>
      <c r="X81" s="95"/>
      <c r="Y81" s="95"/>
    </row>
    <row r="82" spans="1:25" ht="16.05" customHeight="1" x14ac:dyDescent="0.3">
      <c r="A82" s="375" t="s">
        <v>153</v>
      </c>
      <c r="B82" s="376"/>
      <c r="C82" s="376"/>
      <c r="D82" s="376"/>
      <c r="E82" s="377"/>
      <c r="F82" s="154" t="s">
        <v>72</v>
      </c>
      <c r="G82" s="86"/>
      <c r="H82" s="86"/>
      <c r="I82" s="148"/>
      <c r="J82" s="87"/>
      <c r="K82" s="356"/>
      <c r="L82" s="357"/>
      <c r="M82" s="358"/>
      <c r="N82" s="51"/>
      <c r="O82" s="95"/>
      <c r="P82" s="95"/>
      <c r="Q82" s="95"/>
      <c r="R82" s="95"/>
      <c r="S82" s="95"/>
      <c r="T82" s="95"/>
      <c r="U82" s="95"/>
      <c r="V82" s="95"/>
      <c r="W82" s="95"/>
      <c r="X82" s="95"/>
      <c r="Y82" s="95"/>
    </row>
    <row r="83" spans="1:25" ht="15.45" customHeight="1" x14ac:dyDescent="0.3">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6" x14ac:dyDescent="0.3">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6" x14ac:dyDescent="0.3">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6" x14ac:dyDescent="0.3">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6" x14ac:dyDescent="0.3">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5">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6" x14ac:dyDescent="0.3">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45" customHeight="1" x14ac:dyDescent="0.25">
      <c r="A90" s="43" t="s">
        <v>77</v>
      </c>
      <c r="B90" s="44"/>
      <c r="C90" s="44"/>
      <c r="D90" s="44"/>
      <c r="E90" s="45"/>
      <c r="F90" s="154" t="s">
        <v>70</v>
      </c>
      <c r="G90" s="154" t="s">
        <v>78</v>
      </c>
      <c r="H90" s="86"/>
      <c r="I90" s="148"/>
      <c r="J90" s="87"/>
      <c r="K90" s="210" t="s">
        <v>225</v>
      </c>
      <c r="L90" s="86"/>
      <c r="M90" s="87"/>
      <c r="N90" s="95"/>
      <c r="O90" s="217"/>
      <c r="P90" s="95"/>
      <c r="Q90" s="95"/>
      <c r="R90" s="95"/>
      <c r="S90" s="95"/>
      <c r="T90" s="95"/>
      <c r="U90" s="95"/>
      <c r="V90" s="95"/>
      <c r="W90" s="95"/>
      <c r="X90" s="95"/>
      <c r="Y90" s="95"/>
    </row>
    <row r="91" spans="1:25" ht="15.45" customHeight="1" x14ac:dyDescent="0.3">
      <c r="A91" s="155" t="s">
        <v>166</v>
      </c>
      <c r="B91" s="161"/>
      <c r="C91" s="161"/>
      <c r="D91" s="161"/>
      <c r="E91" s="162"/>
      <c r="F91" s="158"/>
      <c r="G91" s="86"/>
      <c r="H91" s="86"/>
      <c r="I91" s="146"/>
      <c r="J91" s="147"/>
      <c r="K91" s="271" t="s">
        <v>157</v>
      </c>
      <c r="L91" s="271"/>
      <c r="M91" s="272"/>
      <c r="N91" s="54"/>
      <c r="O91" s="95"/>
      <c r="P91" s="95"/>
      <c r="Q91" s="95"/>
      <c r="R91" s="95"/>
      <c r="S91" s="95"/>
      <c r="T91" s="95"/>
      <c r="U91" s="95"/>
      <c r="V91" s="95"/>
      <c r="W91" s="95"/>
      <c r="X91" s="95"/>
      <c r="Y91" s="95"/>
    </row>
    <row r="92" spans="1:25" ht="16.95" customHeight="1" x14ac:dyDescent="0.3">
      <c r="A92" s="155" t="s">
        <v>88</v>
      </c>
      <c r="B92" s="161"/>
      <c r="C92" s="161"/>
      <c r="D92" s="161"/>
      <c r="E92" s="162"/>
      <c r="F92" s="132"/>
      <c r="G92" s="214" t="s">
        <v>83</v>
      </c>
      <c r="H92" s="86"/>
      <c r="I92" s="146"/>
      <c r="J92" s="147"/>
      <c r="K92" s="271"/>
      <c r="L92" s="271"/>
      <c r="M92" s="272"/>
      <c r="N92" s="54"/>
      <c r="O92" s="95"/>
      <c r="P92" s="95"/>
      <c r="Q92" s="95"/>
      <c r="R92" s="95"/>
      <c r="S92" s="95"/>
      <c r="T92" s="95"/>
      <c r="U92" s="95"/>
      <c r="V92" s="95"/>
      <c r="W92" s="95"/>
      <c r="X92" s="95"/>
      <c r="Y92" s="95"/>
    </row>
    <row r="93" spans="1:25" ht="16.05" customHeight="1" x14ac:dyDescent="0.3">
      <c r="A93" s="155" t="s">
        <v>89</v>
      </c>
      <c r="B93" s="161"/>
      <c r="C93" s="161"/>
      <c r="D93" s="161"/>
      <c r="E93" s="162"/>
      <c r="F93" s="132"/>
      <c r="G93" s="214" t="s">
        <v>83</v>
      </c>
      <c r="H93" s="86"/>
      <c r="I93" s="146"/>
      <c r="J93" s="147"/>
      <c r="K93" s="271"/>
      <c r="L93" s="271"/>
      <c r="M93" s="272"/>
      <c r="N93" s="54"/>
      <c r="O93" s="95"/>
      <c r="P93" s="95"/>
      <c r="Q93" s="95"/>
      <c r="R93" s="95"/>
      <c r="S93" s="95"/>
      <c r="T93" s="95"/>
      <c r="U93" s="95"/>
      <c r="V93" s="95"/>
      <c r="W93" s="95"/>
      <c r="X93" s="95"/>
      <c r="Y93" s="95"/>
    </row>
    <row r="94" spans="1:25" ht="14.4" thickBot="1" x14ac:dyDescent="0.3">
      <c r="A94" s="148"/>
      <c r="B94" s="86"/>
      <c r="C94" s="86"/>
      <c r="D94" s="86"/>
      <c r="E94" s="86"/>
      <c r="F94" s="86"/>
      <c r="G94" s="86"/>
      <c r="H94" s="86"/>
      <c r="I94" s="133"/>
      <c r="J94" s="90"/>
      <c r="K94" s="271"/>
      <c r="L94" s="271"/>
      <c r="M94" s="272"/>
      <c r="N94" s="95"/>
      <c r="O94" s="95"/>
      <c r="P94" s="95"/>
      <c r="Q94" s="95"/>
      <c r="R94" s="95"/>
      <c r="S94" s="95"/>
      <c r="T94" s="95"/>
      <c r="U94" s="95"/>
      <c r="V94" s="95"/>
      <c r="W94" s="95"/>
      <c r="X94" s="95"/>
      <c r="Y94" s="95"/>
    </row>
    <row r="95" spans="1:25" ht="15.6" x14ac:dyDescent="0.3">
      <c r="A95" s="47" t="s">
        <v>260</v>
      </c>
      <c r="B95" s="218"/>
      <c r="C95" s="218"/>
      <c r="D95" s="218"/>
      <c r="E95" s="218"/>
      <c r="F95" s="218"/>
      <c r="G95" s="218"/>
      <c r="H95" s="218"/>
      <c r="I95" s="218"/>
      <c r="J95" s="218"/>
      <c r="K95" s="219"/>
      <c r="L95" s="219"/>
      <c r="M95" s="220"/>
      <c r="N95" s="95"/>
      <c r="O95" s="95"/>
      <c r="P95" s="95"/>
      <c r="Q95" s="95"/>
      <c r="R95" s="95"/>
      <c r="S95" s="95"/>
      <c r="T95" s="95"/>
      <c r="U95" s="95"/>
      <c r="V95" s="95"/>
      <c r="W95" s="95"/>
      <c r="X95" s="95"/>
      <c r="Y95" s="95"/>
    </row>
    <row r="96" spans="1:25" x14ac:dyDescent="0.25">
      <c r="A96" s="362"/>
      <c r="B96" s="363"/>
      <c r="C96" s="363"/>
      <c r="D96" s="363"/>
      <c r="E96" s="363"/>
      <c r="F96" s="363"/>
      <c r="G96" s="363"/>
      <c r="H96" s="363"/>
      <c r="I96" s="363"/>
      <c r="J96" s="364"/>
      <c r="K96" s="86"/>
      <c r="L96" s="86"/>
      <c r="M96" s="87"/>
      <c r="N96" s="95"/>
      <c r="O96" s="95"/>
      <c r="P96" s="95"/>
      <c r="Q96" s="95"/>
      <c r="R96" s="95"/>
      <c r="S96" s="95"/>
      <c r="T96" s="95"/>
      <c r="U96" s="95"/>
      <c r="V96" s="95"/>
      <c r="W96" s="95"/>
      <c r="X96" s="95"/>
      <c r="Y96" s="95"/>
    </row>
    <row r="97" spans="1:25" x14ac:dyDescent="0.25">
      <c r="A97" s="365"/>
      <c r="B97" s="366"/>
      <c r="C97" s="366"/>
      <c r="D97" s="366"/>
      <c r="E97" s="366"/>
      <c r="F97" s="366"/>
      <c r="G97" s="366"/>
      <c r="H97" s="366"/>
      <c r="I97" s="366"/>
      <c r="J97" s="367"/>
      <c r="K97" s="86"/>
      <c r="L97" s="86"/>
      <c r="M97" s="87"/>
      <c r="N97" s="95"/>
      <c r="O97" s="95"/>
      <c r="P97" s="95"/>
      <c r="Q97" s="95"/>
      <c r="R97" s="95"/>
      <c r="S97" s="95"/>
      <c r="T97" s="95"/>
      <c r="U97" s="95"/>
      <c r="V97" s="95"/>
      <c r="W97" s="95"/>
      <c r="X97" s="95"/>
      <c r="Y97" s="95"/>
    </row>
    <row r="98" spans="1:25" x14ac:dyDescent="0.25">
      <c r="A98" s="365"/>
      <c r="B98" s="366"/>
      <c r="C98" s="366"/>
      <c r="D98" s="366"/>
      <c r="E98" s="366"/>
      <c r="F98" s="366"/>
      <c r="G98" s="366"/>
      <c r="H98" s="366"/>
      <c r="I98" s="366"/>
      <c r="J98" s="367"/>
      <c r="K98" s="86"/>
      <c r="L98" s="86"/>
      <c r="M98" s="87"/>
      <c r="N98" s="95"/>
      <c r="O98" s="95"/>
      <c r="P98" s="95"/>
      <c r="Q98" s="95"/>
      <c r="R98" s="95"/>
      <c r="S98" s="95"/>
      <c r="T98" s="95"/>
      <c r="U98" s="95"/>
      <c r="V98" s="95"/>
      <c r="W98" s="95"/>
      <c r="X98" s="95"/>
      <c r="Y98" s="95"/>
    </row>
    <row r="99" spans="1:25" x14ac:dyDescent="0.25">
      <c r="A99" s="365"/>
      <c r="B99" s="366"/>
      <c r="C99" s="366"/>
      <c r="D99" s="366"/>
      <c r="E99" s="366"/>
      <c r="F99" s="366"/>
      <c r="G99" s="366"/>
      <c r="H99" s="366"/>
      <c r="I99" s="366"/>
      <c r="J99" s="367"/>
      <c r="K99" s="86"/>
      <c r="L99" s="86"/>
      <c r="M99" s="87"/>
      <c r="N99" s="95"/>
      <c r="O99" s="95"/>
      <c r="P99" s="95"/>
      <c r="Q99" s="95"/>
      <c r="R99" s="95"/>
      <c r="S99" s="95"/>
      <c r="T99" s="95"/>
      <c r="U99" s="95"/>
      <c r="V99" s="95"/>
      <c r="W99" s="95"/>
      <c r="X99" s="95"/>
      <c r="Y99" s="95"/>
    </row>
    <row r="100" spans="1:25" ht="72.45" customHeight="1" x14ac:dyDescent="0.25">
      <c r="A100" s="365"/>
      <c r="B100" s="366"/>
      <c r="C100" s="366"/>
      <c r="D100" s="366"/>
      <c r="E100" s="366"/>
      <c r="F100" s="366"/>
      <c r="G100" s="366"/>
      <c r="H100" s="366"/>
      <c r="I100" s="366"/>
      <c r="J100" s="367"/>
      <c r="K100" s="86"/>
      <c r="L100" s="86"/>
      <c r="M100" s="87"/>
      <c r="N100" s="95"/>
      <c r="O100" s="95"/>
      <c r="P100" s="95"/>
      <c r="Q100" s="95"/>
      <c r="R100" s="95"/>
      <c r="S100" s="95"/>
      <c r="T100" s="95"/>
      <c r="U100" s="95"/>
      <c r="V100" s="95"/>
      <c r="W100" s="95"/>
      <c r="X100" s="95"/>
      <c r="Y100" s="95"/>
    </row>
    <row r="101" spans="1:25" ht="14.4" thickBot="1" x14ac:dyDescent="0.3">
      <c r="A101" s="368"/>
      <c r="B101" s="369"/>
      <c r="C101" s="369"/>
      <c r="D101" s="369"/>
      <c r="E101" s="369"/>
      <c r="F101" s="369"/>
      <c r="G101" s="369"/>
      <c r="H101" s="369"/>
      <c r="I101" s="369"/>
      <c r="J101" s="370"/>
      <c r="K101" s="89"/>
      <c r="L101" s="89"/>
      <c r="M101" s="90"/>
      <c r="N101" s="95"/>
      <c r="O101" s="95"/>
      <c r="P101" s="95"/>
      <c r="Q101" s="95"/>
      <c r="R101" s="95"/>
      <c r="S101" s="95"/>
      <c r="T101" s="95"/>
      <c r="U101" s="95"/>
      <c r="V101" s="95"/>
      <c r="W101" s="95"/>
      <c r="X101" s="95"/>
      <c r="Y101" s="95"/>
    </row>
    <row r="102" spans="1:25"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5"/>
  </sheetData>
  <sheetProtection algorithmName="SHA-512" hashValue="cccuBtgMoltLgQZC8AWrQQpGAubEBuX/oGsceWi7u4UivtNU7PB0ixKiBjt0T4cMhSvqnciOPJyOghRVp1m3DQ==" saltValue="ylMOw7C5gmdm0FoZ87fP3A==" spinCount="100000" sheet="1" objects="1" scenarios="1"/>
  <mergeCells count="30">
    <mergeCell ref="K23:M24"/>
    <mergeCell ref="A42:D42"/>
    <mergeCell ref="A1:M1"/>
    <mergeCell ref="B18:D18"/>
    <mergeCell ref="B9:D9"/>
    <mergeCell ref="I7:J7"/>
    <mergeCell ref="K7:M7"/>
    <mergeCell ref="K8:M9"/>
    <mergeCell ref="D3:I3"/>
    <mergeCell ref="K17:M18"/>
    <mergeCell ref="A96:J101"/>
    <mergeCell ref="K83:M86"/>
    <mergeCell ref="I59:J59"/>
    <mergeCell ref="K59:M59"/>
    <mergeCell ref="A82:E82"/>
    <mergeCell ref="D87:E87"/>
    <mergeCell ref="K60:M60"/>
    <mergeCell ref="K81:M82"/>
    <mergeCell ref="A52:E52"/>
    <mergeCell ref="K91:M94"/>
    <mergeCell ref="C71:F71"/>
    <mergeCell ref="K71:M71"/>
    <mergeCell ref="A34:E34"/>
    <mergeCell ref="K42:M42"/>
    <mergeCell ref="K43:M43"/>
    <mergeCell ref="K45:M47"/>
    <mergeCell ref="K32:M34"/>
    <mergeCell ref="K64:M66"/>
    <mergeCell ref="K52:M53"/>
    <mergeCell ref="A57:E57"/>
  </mergeCells>
  <conditionalFormatting sqref="D12">
    <cfRule type="cellIs" dxfId="118" priority="18" operator="lessThan">
      <formula>0.1</formula>
    </cfRule>
    <cfRule type="cellIs" dxfId="117" priority="19" operator="greaterThanOrEqual">
      <formula>0.1</formula>
    </cfRule>
  </conditionalFormatting>
  <conditionalFormatting sqref="D14">
    <cfRule type="cellIs" dxfId="116" priority="30" operator="greaterThanOrEqual">
      <formula>0.2</formula>
    </cfRule>
  </conditionalFormatting>
  <conditionalFormatting sqref="D15">
    <cfRule type="cellIs" dxfId="115" priority="29" operator="greaterThanOrEqual">
      <formula>0.35</formula>
    </cfRule>
  </conditionalFormatting>
  <conditionalFormatting sqref="F22">
    <cfRule type="containsText" dxfId="114" priority="1" operator="containsText" text="No">
      <formula>NOT(ISERROR(SEARCH("No",F22)))</formula>
    </cfRule>
    <cfRule type="cellIs" dxfId="113" priority="2" operator="equal">
      <formula>"Yes"</formula>
    </cfRule>
  </conditionalFormatting>
  <conditionalFormatting sqref="F27:F28 F62">
    <cfRule type="containsText" dxfId="112" priority="8" operator="containsText" text="No">
      <formula>NOT(ISERROR(SEARCH("No",F27)))</formula>
    </cfRule>
    <cfRule type="cellIs" dxfId="111" priority="9" operator="equal">
      <formula>"Yes"</formula>
    </cfRule>
  </conditionalFormatting>
  <conditionalFormatting sqref="F29">
    <cfRule type="expression" dxfId="110" priority="15">
      <formula>$F$29&lt;3</formula>
    </cfRule>
    <cfRule type="expression" dxfId="109" priority="16">
      <formula>$F$29&lt;8</formula>
    </cfRule>
    <cfRule type="expression" dxfId="108" priority="17">
      <formula>$F$29&gt;8</formula>
    </cfRule>
  </conditionalFormatting>
  <conditionalFormatting sqref="F36">
    <cfRule type="expression" dxfId="107" priority="52">
      <formula>$F$35="yes"</formula>
    </cfRule>
    <cfRule type="expression" dxfId="106" priority="60">
      <formula>$F$35="YES"</formula>
    </cfRule>
  </conditionalFormatting>
  <conditionalFormatting sqref="F37">
    <cfRule type="expression" dxfId="105" priority="40">
      <formula>$F$35="Yes"</formula>
    </cfRule>
    <cfRule type="expression" dxfId="104" priority="51">
      <formula>$F$36="no"</formula>
    </cfRule>
  </conditionalFormatting>
  <conditionalFormatting sqref="F39">
    <cfRule type="expression" dxfId="103" priority="61">
      <formula>#REF!="No"</formula>
    </cfRule>
  </conditionalFormatting>
  <conditionalFormatting sqref="F43:F44">
    <cfRule type="expression" dxfId="102" priority="57">
      <formula>$E$43="NO"</formula>
    </cfRule>
  </conditionalFormatting>
  <conditionalFormatting sqref="F65">
    <cfRule type="containsText" dxfId="101" priority="6" operator="containsText" text="No">
      <formula>NOT(ISERROR(SEARCH("No",F65)))</formula>
    </cfRule>
    <cfRule type="containsText" dxfId="100" priority="7" operator="containsText" text="Yes">
      <formula>NOT(ISERROR(SEARCH("Yes",F65)))</formula>
    </cfRule>
  </conditionalFormatting>
  <conditionalFormatting sqref="F77">
    <cfRule type="cellIs" dxfId="99" priority="64" operator="between">
      <formula>0</formula>
      <formula>94.9999</formula>
    </cfRule>
  </conditionalFormatting>
  <conditionalFormatting sqref="F77:F78">
    <cfRule type="containsBlanks" dxfId="98" priority="25">
      <formula>LEN(TRIM(F77))=0</formula>
    </cfRule>
    <cfRule type="cellIs" dxfId="97" priority="26" operator="between">
      <formula>95</formula>
      <formula>100</formula>
    </cfRule>
  </conditionalFormatting>
  <conditionalFormatting sqref="F78">
    <cfRule type="cellIs" dxfId="96" priority="62" operator="between">
      <formula>94.9999</formula>
      <formula>0</formula>
    </cfRule>
  </conditionalFormatting>
  <conditionalFormatting sqref="F44:H44 F47:H47 G48:H48">
    <cfRule type="expression" dxfId="95" priority="42">
      <formula>$E$47="no"</formula>
    </cfRule>
  </conditionalFormatting>
  <conditionalFormatting sqref="F45:H45">
    <cfRule type="expression" dxfId="94" priority="37">
      <formula>$E$45="no"</formula>
    </cfRule>
  </conditionalFormatting>
  <conditionalFormatting sqref="F46:H46">
    <cfRule type="expression" dxfId="93" priority="36">
      <formula>$E$46="no"</formula>
    </cfRule>
  </conditionalFormatting>
  <conditionalFormatting sqref="F48:H48">
    <cfRule type="expression" dxfId="92" priority="34">
      <formula>$E$48="no"</formula>
    </cfRule>
  </conditionalFormatting>
  <conditionalFormatting sqref="G43:H44">
    <cfRule type="expression" dxfId="91" priority="38">
      <formula>$E$43="no"</formula>
    </cfRule>
  </conditionalFormatting>
  <conditionalFormatting sqref="I39:J39">
    <cfRule type="expression" dxfId="90" priority="59">
      <formula>#REF!="NO"</formula>
    </cfRule>
  </conditionalFormatting>
  <conditionalFormatting sqref="I78:J79">
    <cfRule type="expression" dxfId="89" priority="53">
      <formula>$F$78="n/a"</formula>
    </cfRule>
  </conditionalFormatting>
  <dataValidations count="1">
    <dataValidation type="list" allowBlank="1" showInputMessage="1" showErrorMessage="1" sqref="F6 G63:H71 G53:H56">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Lists!$D$2:$D$3</xm:f>
          </x14:formula1>
          <xm:sqref>F22:F23 F27:F28 F31 F35:F39 F53:F55 F57 F62:F65 F67:F70 E43:E49</xm:sqref>
        </x14:dataValidation>
        <x14:dataValidation type="list" allowBlank="1" showInputMessage="1" showErrorMessage="1">
          <x14:formula1>
            <xm:f>Lists!$D$2:$D$4</xm:f>
          </x14:formula1>
          <xm:sqref>F75:F76 F79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128"/>
  <sheetViews>
    <sheetView zoomScale="70" zoomScaleNormal="70" workbookViewId="0">
      <selection activeCell="F93" sqref="F93"/>
    </sheetView>
  </sheetViews>
  <sheetFormatPr defaultColWidth="0" defaultRowHeight="13.8" zeroHeight="1" x14ac:dyDescent="0.25"/>
  <cols>
    <col min="1" max="1" width="12.77734375" style="125" customWidth="1"/>
    <col min="2" max="2" width="13.109375" style="125" customWidth="1"/>
    <col min="3" max="3" width="14.109375" style="125" customWidth="1"/>
    <col min="4" max="4" width="10.109375" style="125" customWidth="1"/>
    <col min="5" max="5" width="12.44140625" style="125" customWidth="1"/>
    <col min="6" max="6" width="15" style="125" customWidth="1"/>
    <col min="7" max="8" width="8.77734375" style="125" customWidth="1"/>
    <col min="9" max="9" width="15.21875" style="125" customWidth="1"/>
    <col min="10" max="10" width="16.21875" style="125" customWidth="1"/>
    <col min="11" max="11" width="31.6640625" style="125" customWidth="1"/>
    <col min="12" max="12" width="22.33203125" style="125" customWidth="1"/>
    <col min="13" max="13" width="58.6640625" style="125" customWidth="1"/>
    <col min="14" max="25" width="8.77734375" style="125" customWidth="1"/>
    <col min="26" max="26" width="0" style="125" hidden="1" customWidth="1"/>
    <col min="27" max="16384" width="8.77734375" style="125" hidden="1"/>
  </cols>
  <sheetData>
    <row r="1" spans="1:25" ht="21" x14ac:dyDescent="0.4">
      <c r="A1" s="384" t="s">
        <v>161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6" x14ac:dyDescent="0.3">
      <c r="A2" s="33" t="s">
        <v>85</v>
      </c>
      <c r="B2" s="86"/>
      <c r="C2" s="86"/>
      <c r="D2" s="86"/>
      <c r="E2" s="86"/>
      <c r="F2" s="86"/>
      <c r="G2" s="86"/>
      <c r="H2" s="86"/>
      <c r="I2" s="86"/>
      <c r="J2" s="86"/>
      <c r="K2" s="86"/>
      <c r="L2" s="86"/>
      <c r="M2" s="87"/>
      <c r="N2" s="95"/>
      <c r="O2" s="95"/>
      <c r="P2" s="95"/>
      <c r="Q2" s="95"/>
      <c r="R2" s="95"/>
      <c r="S2" s="95"/>
      <c r="T2" s="95"/>
      <c r="U2" s="95"/>
      <c r="V2" s="95"/>
      <c r="W2" s="95"/>
      <c r="X2" s="95"/>
      <c r="Y2" s="95"/>
    </row>
    <row r="3" spans="1:25" ht="15.6" x14ac:dyDescent="0.3">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6" x14ac:dyDescent="0.3">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6" x14ac:dyDescent="0.3">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6" thickBot="1" x14ac:dyDescent="0.3">
      <c r="A6" s="133"/>
      <c r="B6" s="89"/>
      <c r="C6" s="89"/>
      <c r="D6" s="89"/>
      <c r="E6" s="89"/>
      <c r="F6" s="89"/>
      <c r="G6" s="89"/>
      <c r="H6" s="89"/>
      <c r="I6" s="89"/>
      <c r="J6" s="89"/>
      <c r="K6" s="89"/>
      <c r="L6" s="89"/>
      <c r="M6" s="90"/>
      <c r="N6" s="52"/>
      <c r="O6" s="95"/>
      <c r="P6" s="95"/>
      <c r="Q6" s="95"/>
      <c r="R6" s="95"/>
      <c r="S6" s="95"/>
      <c r="T6" s="95"/>
      <c r="U6" s="95"/>
      <c r="V6" s="95"/>
      <c r="W6" s="95"/>
      <c r="X6" s="95"/>
      <c r="Y6" s="95"/>
    </row>
    <row r="7" spans="1:25" ht="61.95" customHeight="1" x14ac:dyDescent="0.3">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55" customHeight="1" thickBot="1" x14ac:dyDescent="0.35">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2" thickBot="1" x14ac:dyDescent="0.3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2" thickBot="1" x14ac:dyDescent="0.35">
      <c r="A10" s="141"/>
      <c r="B10" s="141" t="s">
        <v>185</v>
      </c>
      <c r="C10" s="142" t="s">
        <v>23</v>
      </c>
      <c r="D10" s="142" t="s">
        <v>24</v>
      </c>
      <c r="E10" s="138"/>
      <c r="F10" s="86"/>
      <c r="G10" s="86"/>
      <c r="H10" s="87"/>
      <c r="I10" s="139"/>
      <c r="J10" s="140"/>
      <c r="K10" s="148" t="s">
        <v>160</v>
      </c>
      <c r="L10" s="86"/>
      <c r="M10" s="87"/>
      <c r="N10" s="51"/>
      <c r="O10" s="95"/>
      <c r="P10" s="95"/>
      <c r="Q10" s="95"/>
      <c r="R10" s="95"/>
      <c r="S10" s="95"/>
      <c r="T10" s="95"/>
      <c r="U10" s="95"/>
      <c r="V10" s="95"/>
      <c r="W10" s="95"/>
      <c r="X10" s="95"/>
      <c r="Y10" s="95"/>
    </row>
    <row r="11" spans="1:25" ht="16.2" thickBot="1" x14ac:dyDescent="0.3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2" thickBot="1" x14ac:dyDescent="0.35">
      <c r="A12" s="1" t="s">
        <v>27</v>
      </c>
      <c r="B12" s="144"/>
      <c r="C12" s="2">
        <f>B11-B12</f>
        <v>0</v>
      </c>
      <c r="D12" s="4">
        <f>IFERROR(C12/B11,0)</f>
        <v>0</v>
      </c>
      <c r="E12" s="138"/>
      <c r="F12" s="86"/>
      <c r="G12" s="86"/>
      <c r="H12" s="87"/>
      <c r="I12" s="146"/>
      <c r="J12" s="147"/>
      <c r="K12" s="68" t="s">
        <v>261</v>
      </c>
      <c r="L12" s="86"/>
      <c r="M12" s="87"/>
      <c r="N12" s="51"/>
      <c r="O12" s="95"/>
      <c r="P12" s="95"/>
      <c r="Q12" s="95"/>
      <c r="R12" s="95"/>
      <c r="S12" s="95"/>
      <c r="T12" s="95"/>
      <c r="U12" s="95"/>
      <c r="V12" s="95"/>
      <c r="W12" s="95"/>
      <c r="X12" s="95"/>
      <c r="Y12" s="95"/>
    </row>
    <row r="13" spans="1:25" ht="16.2" thickBot="1" x14ac:dyDescent="0.3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2" thickBot="1" x14ac:dyDescent="0.35">
      <c r="A14" s="1" t="s">
        <v>29</v>
      </c>
      <c r="B14" s="144"/>
      <c r="C14" s="24">
        <f>B13-B14</f>
        <v>0</v>
      </c>
      <c r="D14" s="3">
        <f>IFERROR(C14/B13,0)</f>
        <v>0</v>
      </c>
      <c r="E14" s="138"/>
      <c r="F14" s="86"/>
      <c r="G14" s="86"/>
      <c r="H14" s="87"/>
      <c r="I14" s="146"/>
      <c r="J14" s="147"/>
      <c r="K14" s="148" t="s">
        <v>236</v>
      </c>
      <c r="L14" s="86"/>
      <c r="M14" s="87"/>
      <c r="N14" s="51"/>
      <c r="O14" s="95"/>
      <c r="P14" s="95"/>
      <c r="Q14" s="95"/>
      <c r="R14" s="95"/>
      <c r="S14" s="95"/>
      <c r="T14" s="95"/>
      <c r="U14" s="95"/>
      <c r="V14" s="95"/>
      <c r="W14" s="95"/>
      <c r="X14" s="95"/>
      <c r="Y14" s="95"/>
    </row>
    <row r="15" spans="1:25" ht="16.2" thickBot="1" x14ac:dyDescent="0.35">
      <c r="A15" s="1" t="s">
        <v>30</v>
      </c>
      <c r="B15" s="5">
        <f>B14</f>
        <v>0</v>
      </c>
      <c r="C15" s="5">
        <f>B11-B15</f>
        <v>0</v>
      </c>
      <c r="D15" s="6">
        <f>IFERROR(C15/B11,0)</f>
        <v>0</v>
      </c>
      <c r="E15" s="138"/>
      <c r="F15" s="86"/>
      <c r="G15" s="86"/>
      <c r="H15" s="87"/>
      <c r="I15" s="146"/>
      <c r="J15" s="147"/>
      <c r="K15" s="148" t="s">
        <v>262</v>
      </c>
      <c r="L15" s="86"/>
      <c r="M15" s="87"/>
      <c r="N15" s="51"/>
      <c r="O15" s="95"/>
      <c r="P15" s="95"/>
      <c r="Q15" s="95"/>
      <c r="R15" s="95"/>
      <c r="S15" s="95"/>
      <c r="T15" s="95"/>
      <c r="U15" s="95"/>
      <c r="V15" s="95"/>
      <c r="W15" s="95"/>
      <c r="X15" s="95"/>
      <c r="Y15" s="95"/>
    </row>
    <row r="16" spans="1:25" ht="16.2" thickBot="1" x14ac:dyDescent="0.35">
      <c r="A16" s="9" t="s">
        <v>31</v>
      </c>
      <c r="B16" s="58" t="s">
        <v>26</v>
      </c>
      <c r="C16" s="58" t="s">
        <v>26</v>
      </c>
      <c r="D16" s="58" t="s">
        <v>26</v>
      </c>
      <c r="E16" s="138"/>
      <c r="F16" s="86"/>
      <c r="G16" s="86"/>
      <c r="H16" s="87"/>
      <c r="I16" s="139"/>
      <c r="J16" s="140"/>
      <c r="K16" s="352" t="s">
        <v>263</v>
      </c>
      <c r="L16" s="262"/>
      <c r="M16" s="263"/>
      <c r="N16" s="51"/>
      <c r="O16" s="95"/>
      <c r="P16" s="95"/>
      <c r="Q16" s="95"/>
      <c r="R16" s="95"/>
      <c r="S16" s="95"/>
      <c r="T16" s="95"/>
      <c r="U16" s="95"/>
      <c r="V16" s="95"/>
      <c r="W16" s="95"/>
      <c r="X16" s="95"/>
      <c r="Y16" s="95"/>
    </row>
    <row r="17" spans="1:25" ht="16.2" thickBot="1" x14ac:dyDescent="0.35">
      <c r="A17" s="10" t="s">
        <v>32</v>
      </c>
      <c r="B17" s="58" t="s">
        <v>26</v>
      </c>
      <c r="C17" s="58" t="s">
        <v>26</v>
      </c>
      <c r="D17" s="58" t="s">
        <v>26</v>
      </c>
      <c r="E17" s="138"/>
      <c r="F17" s="86"/>
      <c r="G17" s="86"/>
      <c r="H17" s="87"/>
      <c r="I17" s="139"/>
      <c r="J17" s="140"/>
      <c r="K17" s="352"/>
      <c r="L17" s="262"/>
      <c r="M17" s="263"/>
      <c r="N17" s="51"/>
      <c r="O17" s="95"/>
      <c r="P17" s="95"/>
      <c r="Q17" s="95"/>
      <c r="R17" s="95"/>
      <c r="S17" s="95"/>
      <c r="T17" s="95"/>
      <c r="U17" s="95"/>
      <c r="V17" s="95"/>
      <c r="W17" s="95"/>
      <c r="X17" s="95"/>
      <c r="Y17" s="95"/>
    </row>
    <row r="18" spans="1:25" ht="37.049999999999997" customHeight="1" thickBot="1" x14ac:dyDescent="0.35">
      <c r="A18" s="1" t="s">
        <v>33</v>
      </c>
      <c r="B18" s="401" t="s">
        <v>26</v>
      </c>
      <c r="C18" s="402"/>
      <c r="D18" s="403"/>
      <c r="E18" s="86"/>
      <c r="F18" s="86"/>
      <c r="G18" s="86"/>
      <c r="H18" s="87"/>
      <c r="I18" s="148"/>
      <c r="J18" s="87"/>
      <c r="K18" s="221"/>
      <c r="L18" s="86"/>
      <c r="M18" s="87"/>
      <c r="N18" s="51"/>
      <c r="O18" s="95"/>
      <c r="P18" s="95"/>
      <c r="Q18" s="95"/>
      <c r="R18" s="95"/>
      <c r="S18" s="95"/>
      <c r="T18" s="95"/>
      <c r="U18" s="95"/>
      <c r="V18" s="95"/>
      <c r="W18" s="95"/>
      <c r="X18" s="95"/>
      <c r="Y18" s="95"/>
    </row>
    <row r="19" spans="1:25" x14ac:dyDescent="0.25">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6" x14ac:dyDescent="0.3">
      <c r="A20" s="33" t="s">
        <v>124</v>
      </c>
      <c r="B20" s="86"/>
      <c r="C20" s="86"/>
      <c r="D20" s="86"/>
      <c r="E20" s="86"/>
      <c r="F20" s="86"/>
      <c r="G20" s="86"/>
      <c r="H20" s="87"/>
      <c r="I20" s="139"/>
      <c r="J20" s="140"/>
      <c r="K20" s="150" t="s">
        <v>125</v>
      </c>
      <c r="L20" s="86"/>
      <c r="M20" s="87"/>
      <c r="N20" s="95"/>
      <c r="O20" s="95"/>
      <c r="P20" s="95"/>
      <c r="Q20" s="95"/>
      <c r="R20" s="95"/>
      <c r="S20" s="95"/>
      <c r="T20" s="95"/>
      <c r="U20" s="95"/>
      <c r="V20" s="95"/>
      <c r="W20" s="95"/>
      <c r="X20" s="95"/>
      <c r="Y20" s="95"/>
    </row>
    <row r="21" spans="1:25" x14ac:dyDescent="0.25">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6" x14ac:dyDescent="0.3">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6" x14ac:dyDescent="0.3">
      <c r="A23" s="155" t="s">
        <v>128</v>
      </c>
      <c r="B23" s="161"/>
      <c r="C23" s="161"/>
      <c r="D23" s="161"/>
      <c r="E23" s="162"/>
      <c r="F23" s="158"/>
      <c r="G23" s="86"/>
      <c r="H23" s="87"/>
      <c r="I23" s="146"/>
      <c r="J23" s="147"/>
      <c r="K23" s="344" t="s">
        <v>129</v>
      </c>
      <c r="L23" s="271"/>
      <c r="M23" s="272"/>
      <c r="N23" s="51"/>
      <c r="O23" s="95"/>
      <c r="P23" s="95"/>
      <c r="Q23" s="95"/>
      <c r="R23" s="95"/>
      <c r="S23" s="95"/>
      <c r="T23" s="95"/>
      <c r="U23" s="95"/>
      <c r="V23" s="95"/>
      <c r="W23" s="95"/>
      <c r="X23" s="95"/>
      <c r="Y23" s="95"/>
    </row>
    <row r="24" spans="1:25" x14ac:dyDescent="0.25">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6" x14ac:dyDescent="0.3">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6" x14ac:dyDescent="0.3">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6" x14ac:dyDescent="0.3">
      <c r="A27" s="155" t="s">
        <v>132</v>
      </c>
      <c r="B27" s="156"/>
      <c r="C27" s="156"/>
      <c r="D27" s="156"/>
      <c r="E27" s="157"/>
      <c r="F27" s="132"/>
      <c r="G27" s="86"/>
      <c r="H27" s="87"/>
      <c r="I27" s="146"/>
      <c r="J27" s="147"/>
      <c r="K27" s="148" t="s">
        <v>136</v>
      </c>
      <c r="L27" s="86"/>
      <c r="M27" s="87"/>
      <c r="N27" s="51"/>
      <c r="O27" s="95"/>
      <c r="P27" s="95"/>
      <c r="Q27" s="95"/>
      <c r="R27" s="95"/>
      <c r="S27" s="95"/>
      <c r="T27" s="95"/>
      <c r="U27" s="95"/>
      <c r="V27" s="95"/>
      <c r="W27" s="95"/>
      <c r="X27" s="95"/>
      <c r="Y27" s="95"/>
    </row>
    <row r="28" spans="1:25" ht="15.6" x14ac:dyDescent="0.3">
      <c r="A28" s="155" t="s">
        <v>135</v>
      </c>
      <c r="B28" s="161"/>
      <c r="C28" s="161"/>
      <c r="D28" s="161"/>
      <c r="E28" s="162"/>
      <c r="F28" s="132"/>
      <c r="G28" s="86"/>
      <c r="H28" s="87"/>
      <c r="I28" s="146"/>
      <c r="J28" s="147"/>
      <c r="K28" s="148" t="s">
        <v>136</v>
      </c>
      <c r="L28" s="86"/>
      <c r="M28" s="87"/>
      <c r="N28" s="51"/>
      <c r="O28" s="95"/>
      <c r="P28" s="95"/>
      <c r="Q28" s="95"/>
      <c r="R28" s="95"/>
      <c r="S28" s="95"/>
      <c r="T28" s="95"/>
      <c r="U28" s="95"/>
      <c r="V28" s="95"/>
      <c r="W28" s="95"/>
      <c r="X28" s="95"/>
      <c r="Y28" s="95"/>
    </row>
    <row r="29" spans="1:25" ht="15.6" x14ac:dyDescent="0.3">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5">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5">
      <c r="A31" s="172" t="s">
        <v>137</v>
      </c>
      <c r="B31" s="156"/>
      <c r="C31" s="156"/>
      <c r="D31" s="156"/>
      <c r="E31" s="157"/>
      <c r="F31" s="132"/>
      <c r="G31" s="86"/>
      <c r="H31" s="87"/>
      <c r="I31" s="146"/>
      <c r="J31" s="147"/>
      <c r="K31" s="148"/>
      <c r="L31" s="86"/>
      <c r="M31" s="87"/>
      <c r="N31" s="95"/>
      <c r="O31" s="95"/>
      <c r="P31" s="95"/>
      <c r="Q31" s="95"/>
      <c r="R31" s="95"/>
      <c r="S31" s="95"/>
      <c r="T31" s="95"/>
      <c r="U31" s="95"/>
      <c r="V31" s="95"/>
      <c r="W31" s="95"/>
      <c r="X31" s="95"/>
      <c r="Y31" s="95"/>
    </row>
    <row r="32" spans="1:25" x14ac:dyDescent="0.25">
      <c r="A32" s="173"/>
      <c r="B32" s="122"/>
      <c r="C32" s="122"/>
      <c r="D32" s="122"/>
      <c r="E32" s="122"/>
      <c r="F32" s="86"/>
      <c r="G32" s="86"/>
      <c r="H32" s="87"/>
      <c r="I32" s="139"/>
      <c r="J32" s="140"/>
      <c r="K32" s="148"/>
      <c r="L32" s="86"/>
      <c r="M32" s="87"/>
      <c r="N32" s="95"/>
      <c r="O32" s="95"/>
      <c r="P32" s="95"/>
      <c r="Q32" s="95"/>
      <c r="R32" s="95"/>
      <c r="S32" s="95"/>
      <c r="T32" s="95"/>
      <c r="U32" s="95"/>
      <c r="V32" s="95"/>
      <c r="W32" s="95"/>
      <c r="X32" s="95"/>
      <c r="Y32" s="95"/>
    </row>
    <row r="33" spans="1:25" ht="15.45" customHeight="1" x14ac:dyDescent="0.3">
      <c r="A33" s="33" t="s">
        <v>134</v>
      </c>
      <c r="B33" s="86"/>
      <c r="C33" s="86"/>
      <c r="D33" s="86"/>
      <c r="E33" s="86"/>
      <c r="F33" s="86"/>
      <c r="G33" s="86"/>
      <c r="H33" s="87"/>
      <c r="I33" s="139"/>
      <c r="J33" s="140"/>
      <c r="K33" s="353" t="s">
        <v>226</v>
      </c>
      <c r="L33" s="354"/>
      <c r="M33" s="355"/>
      <c r="N33" s="95"/>
      <c r="O33" s="95"/>
      <c r="P33" s="95"/>
      <c r="Q33" s="95"/>
      <c r="R33" s="95"/>
      <c r="S33" s="95"/>
      <c r="T33" s="95"/>
      <c r="U33" s="95"/>
      <c r="V33" s="95"/>
      <c r="W33" s="95"/>
      <c r="X33" s="95"/>
      <c r="Y33" s="95"/>
    </row>
    <row r="34" spans="1:25" ht="15.6" x14ac:dyDescent="0.3">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5" ht="15.6" x14ac:dyDescent="0.3">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5" ht="15.6" x14ac:dyDescent="0.3">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5" ht="15.6" x14ac:dyDescent="0.3">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5" ht="15.6" x14ac:dyDescent="0.3">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5" ht="15.6" x14ac:dyDescent="0.3">
      <c r="A39" s="174" t="s">
        <v>56</v>
      </c>
      <c r="B39" s="175"/>
      <c r="C39" s="175"/>
      <c r="D39" s="175"/>
      <c r="E39" s="176"/>
      <c r="F39" s="132"/>
      <c r="G39" s="86"/>
      <c r="H39" s="87"/>
      <c r="I39" s="146"/>
      <c r="J39" s="147"/>
      <c r="K39" s="148"/>
      <c r="L39" s="86"/>
      <c r="M39" s="87"/>
      <c r="N39" s="51"/>
      <c r="O39" s="95"/>
      <c r="P39" s="95"/>
      <c r="Q39" s="95"/>
      <c r="R39" s="95"/>
      <c r="S39" s="95"/>
      <c r="T39" s="95"/>
      <c r="U39" s="95"/>
      <c r="V39" s="95"/>
      <c r="W39" s="95"/>
      <c r="X39" s="95"/>
      <c r="Y39" s="95"/>
    </row>
    <row r="40" spans="1:25" x14ac:dyDescent="0.25">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5" ht="15.6" x14ac:dyDescent="0.3">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5" ht="82.5" customHeight="1" x14ac:dyDescent="0.25">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row>
    <row r="43" spans="1:25" ht="15.45" customHeight="1" x14ac:dyDescent="0.3">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5" ht="15.6" x14ac:dyDescent="0.3">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5" ht="15.6" x14ac:dyDescent="0.3">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5" ht="15.6" x14ac:dyDescent="0.3">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6" x14ac:dyDescent="0.3">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5" ht="15.6" x14ac:dyDescent="0.3">
      <c r="A48" s="183" t="s">
        <v>127</v>
      </c>
      <c r="B48" s="184"/>
      <c r="C48" s="222"/>
      <c r="D48" s="223"/>
      <c r="E48" s="132"/>
      <c r="F48" s="132"/>
      <c r="G48" s="132"/>
      <c r="H48" s="147"/>
      <c r="I48" s="146"/>
      <c r="J48" s="147"/>
      <c r="K48" s="148"/>
      <c r="L48" s="86"/>
      <c r="M48" s="87"/>
      <c r="N48" s="51"/>
      <c r="O48" s="51"/>
      <c r="P48" s="95"/>
      <c r="Q48" s="95"/>
      <c r="R48" s="95"/>
      <c r="S48" s="95"/>
      <c r="T48" s="95"/>
      <c r="U48" s="95"/>
      <c r="V48" s="95"/>
      <c r="W48" s="95"/>
      <c r="X48" s="95"/>
      <c r="Y48" s="95"/>
    </row>
    <row r="49" spans="1:25" ht="15.6" x14ac:dyDescent="0.3">
      <c r="A49" s="155" t="s">
        <v>238</v>
      </c>
      <c r="B49" s="161"/>
      <c r="C49" s="224"/>
      <c r="D49" s="225"/>
      <c r="E49" s="132"/>
      <c r="F49" s="132"/>
      <c r="G49" s="132"/>
      <c r="H49" s="147"/>
      <c r="I49" s="146"/>
      <c r="J49" s="147"/>
      <c r="K49" s="148" t="s">
        <v>144</v>
      </c>
      <c r="L49" s="86"/>
      <c r="M49" s="87"/>
      <c r="N49" s="51"/>
      <c r="O49" s="51"/>
      <c r="P49" s="95"/>
      <c r="Q49" s="95"/>
      <c r="R49" s="95"/>
      <c r="S49" s="95"/>
      <c r="T49" s="95"/>
      <c r="U49" s="95"/>
      <c r="V49" s="95"/>
      <c r="W49" s="95"/>
      <c r="X49" s="95"/>
      <c r="Y49" s="95"/>
    </row>
    <row r="50" spans="1:25" ht="15.6" x14ac:dyDescent="0.3">
      <c r="A50" s="86"/>
      <c r="B50" s="86"/>
      <c r="C50" s="86"/>
      <c r="D50" s="86"/>
      <c r="E50" s="86"/>
      <c r="F50" s="86"/>
      <c r="G50" s="86"/>
      <c r="H50" s="86"/>
      <c r="I50" s="139"/>
      <c r="J50" s="86"/>
      <c r="K50" s="148"/>
      <c r="L50" s="86"/>
      <c r="M50" s="87"/>
      <c r="N50" s="51"/>
      <c r="O50" s="51"/>
      <c r="P50" s="95"/>
      <c r="Q50" s="95"/>
      <c r="R50" s="95"/>
      <c r="S50" s="95"/>
      <c r="T50" s="95"/>
      <c r="U50" s="95"/>
      <c r="V50" s="95"/>
      <c r="W50" s="95"/>
      <c r="X50" s="95"/>
      <c r="Y50" s="95"/>
    </row>
    <row r="51" spans="1:25" ht="15.6" x14ac:dyDescent="0.3">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55" customHeight="1" x14ac:dyDescent="0.25">
      <c r="A52" s="338" t="s">
        <v>60</v>
      </c>
      <c r="B52" s="339"/>
      <c r="C52" s="339"/>
      <c r="D52" s="339"/>
      <c r="E52" s="340"/>
      <c r="F52" s="154" t="s">
        <v>43</v>
      </c>
      <c r="G52" s="166"/>
      <c r="H52" s="167"/>
      <c r="I52" s="148"/>
      <c r="J52" s="87"/>
      <c r="K52" s="150" t="s">
        <v>220</v>
      </c>
      <c r="L52" s="86"/>
      <c r="M52" s="87"/>
      <c r="N52" s="95"/>
      <c r="O52" s="95"/>
      <c r="P52" s="95"/>
      <c r="Q52" s="95"/>
      <c r="R52" s="95"/>
      <c r="S52" s="95"/>
      <c r="T52" s="95"/>
      <c r="U52" s="95"/>
      <c r="V52" s="95"/>
      <c r="W52" s="95"/>
      <c r="X52" s="95"/>
      <c r="Y52" s="95"/>
    </row>
    <row r="53" spans="1:25" ht="15.6" x14ac:dyDescent="0.3">
      <c r="A53" s="189" t="s">
        <v>61</v>
      </c>
      <c r="B53" s="190"/>
      <c r="C53" s="190"/>
      <c r="D53" s="190"/>
      <c r="E53" s="190"/>
      <c r="F53" s="132"/>
      <c r="G53" s="86"/>
      <c r="H53" s="87"/>
      <c r="I53" s="146"/>
      <c r="J53" s="147"/>
      <c r="K53" s="148"/>
      <c r="L53" s="86"/>
      <c r="M53" s="87"/>
      <c r="N53" s="51"/>
      <c r="O53" s="95"/>
      <c r="P53" s="95"/>
      <c r="Q53" s="95"/>
      <c r="R53" s="95"/>
      <c r="S53" s="95"/>
      <c r="T53" s="95"/>
      <c r="U53" s="95"/>
      <c r="V53" s="95"/>
      <c r="W53" s="95"/>
      <c r="X53" s="95"/>
      <c r="Y53" s="95"/>
    </row>
    <row r="54" spans="1:25" x14ac:dyDescent="0.25">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6" x14ac:dyDescent="0.3">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6" x14ac:dyDescent="0.3">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6" x14ac:dyDescent="0.3">
      <c r="A57" s="189" t="s">
        <v>148</v>
      </c>
      <c r="B57" s="190"/>
      <c r="C57" s="190"/>
      <c r="D57" s="190"/>
      <c r="E57" s="190"/>
      <c r="F57" s="132"/>
      <c r="G57" s="86"/>
      <c r="H57" s="87"/>
      <c r="I57" s="146"/>
      <c r="J57" s="147"/>
      <c r="K57" s="148"/>
      <c r="L57" s="86"/>
      <c r="M57" s="87"/>
      <c r="N57" s="51"/>
      <c r="O57" s="95"/>
      <c r="P57" s="95"/>
      <c r="Q57" s="95"/>
      <c r="R57" s="95"/>
      <c r="S57" s="95"/>
      <c r="T57" s="95"/>
      <c r="U57" s="95"/>
      <c r="V57" s="95"/>
      <c r="W57" s="95"/>
      <c r="X57" s="95"/>
      <c r="Y57" s="95"/>
    </row>
    <row r="58" spans="1:25" ht="14.4" thickBot="1" x14ac:dyDescent="0.3">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5">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28.5" customHeight="1" x14ac:dyDescent="0.3">
      <c r="A60" s="33" t="s">
        <v>66</v>
      </c>
      <c r="B60" s="86"/>
      <c r="C60" s="86"/>
      <c r="D60" s="86"/>
      <c r="E60" s="86"/>
      <c r="F60" s="86"/>
      <c r="G60" s="86"/>
      <c r="H60" s="86"/>
      <c r="I60" s="194" t="s">
        <v>39</v>
      </c>
      <c r="J60" s="195" t="s">
        <v>44</v>
      </c>
      <c r="K60" s="196" t="s">
        <v>222</v>
      </c>
      <c r="L60" s="86"/>
      <c r="M60" s="87"/>
      <c r="N60" s="95"/>
      <c r="O60" s="95"/>
      <c r="P60" s="95"/>
      <c r="Q60" s="95"/>
      <c r="R60" s="95"/>
      <c r="S60" s="95"/>
      <c r="T60" s="95"/>
      <c r="U60" s="95"/>
      <c r="V60" s="95"/>
      <c r="W60" s="95"/>
      <c r="X60" s="95"/>
      <c r="Y60" s="95"/>
    </row>
    <row r="61" spans="1:25" ht="14.55" customHeight="1" x14ac:dyDescent="0.3">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6" x14ac:dyDescent="0.3">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45" customHeight="1" x14ac:dyDescent="0.3">
      <c r="A63" s="203" t="s">
        <v>207</v>
      </c>
      <c r="B63" s="204"/>
      <c r="C63" s="204"/>
      <c r="D63" s="204"/>
      <c r="E63" s="205"/>
      <c r="F63" s="132"/>
      <c r="G63" s="86"/>
      <c r="H63" s="86"/>
      <c r="I63" s="146"/>
      <c r="J63" s="147"/>
      <c r="K63" s="68" t="s">
        <v>150</v>
      </c>
      <c r="L63" s="68"/>
      <c r="M63" s="69"/>
      <c r="N63" s="51"/>
      <c r="O63" s="95"/>
      <c r="P63" s="95"/>
      <c r="Q63" s="95"/>
      <c r="R63" s="95"/>
      <c r="S63" s="95"/>
      <c r="T63" s="95"/>
      <c r="U63" s="95"/>
      <c r="V63" s="95"/>
      <c r="W63" s="95"/>
      <c r="X63" s="95"/>
      <c r="Y63" s="95"/>
    </row>
    <row r="64" spans="1:25" ht="15.6" x14ac:dyDescent="0.3">
      <c r="A64" s="203" t="s">
        <v>206</v>
      </c>
      <c r="B64" s="204"/>
      <c r="C64" s="204"/>
      <c r="D64" s="204"/>
      <c r="E64" s="205"/>
      <c r="F64" s="132"/>
      <c r="G64" s="86"/>
      <c r="H64" s="86"/>
      <c r="I64" s="146"/>
      <c r="J64" s="147"/>
      <c r="K64" s="322" t="s">
        <v>151</v>
      </c>
      <c r="L64" s="322"/>
      <c r="M64" s="323"/>
      <c r="N64" s="54"/>
      <c r="O64" s="95"/>
      <c r="P64" s="95"/>
      <c r="Q64" s="95"/>
      <c r="R64" s="95"/>
      <c r="S64" s="95"/>
      <c r="T64" s="95"/>
      <c r="U64" s="95"/>
      <c r="V64" s="95"/>
      <c r="W64" s="95"/>
      <c r="X64" s="95"/>
      <c r="Y64" s="95"/>
    </row>
    <row r="65" spans="1:25" ht="15.6" x14ac:dyDescent="0.3">
      <c r="A65" s="203" t="s">
        <v>68</v>
      </c>
      <c r="B65" s="204"/>
      <c r="C65" s="204"/>
      <c r="D65" s="204"/>
      <c r="E65" s="205"/>
      <c r="F65" s="132"/>
      <c r="G65" s="86"/>
      <c r="H65" s="86"/>
      <c r="I65" s="146"/>
      <c r="J65" s="147"/>
      <c r="K65" s="322"/>
      <c r="L65" s="322"/>
      <c r="M65" s="323"/>
      <c r="N65" s="51"/>
      <c r="O65" s="95"/>
      <c r="P65" s="95"/>
      <c r="Q65" s="95"/>
      <c r="R65" s="95"/>
      <c r="S65" s="95"/>
      <c r="T65" s="95"/>
      <c r="U65" s="95"/>
      <c r="V65" s="95"/>
      <c r="W65" s="95"/>
      <c r="X65" s="95"/>
      <c r="Y65" s="95"/>
    </row>
    <row r="66" spans="1:25" x14ac:dyDescent="0.25">
      <c r="A66" s="151" t="s">
        <v>212</v>
      </c>
      <c r="B66" s="152"/>
      <c r="C66" s="152"/>
      <c r="D66" s="152"/>
      <c r="E66" s="153"/>
      <c r="F66" s="154" t="s">
        <v>43</v>
      </c>
      <c r="G66" s="86"/>
      <c r="H66" s="87"/>
      <c r="I66" s="148"/>
      <c r="J66" s="87"/>
      <c r="K66" s="150" t="s">
        <v>140</v>
      </c>
      <c r="L66" s="86"/>
      <c r="M66" s="87"/>
      <c r="N66" s="95"/>
      <c r="O66" s="95"/>
      <c r="P66" s="95"/>
      <c r="Q66" s="95"/>
      <c r="R66" s="95"/>
      <c r="S66" s="95"/>
      <c r="T66" s="95"/>
      <c r="U66" s="95"/>
      <c r="V66" s="95"/>
      <c r="W66" s="95"/>
      <c r="X66" s="95"/>
      <c r="Y66" s="95"/>
    </row>
    <row r="67" spans="1:25" ht="15.6" x14ac:dyDescent="0.3">
      <c r="A67" s="155" t="s">
        <v>46</v>
      </c>
      <c r="B67" s="156"/>
      <c r="C67" s="156"/>
      <c r="D67" s="156"/>
      <c r="E67" s="157"/>
      <c r="F67" s="158"/>
      <c r="G67" s="86"/>
      <c r="H67" s="87"/>
      <c r="I67" s="159"/>
      <c r="J67" s="160"/>
      <c r="K67" s="206"/>
      <c r="L67" s="86"/>
      <c r="M67" s="87"/>
      <c r="N67" s="51"/>
      <c r="O67" s="95"/>
      <c r="P67" s="95"/>
      <c r="Q67" s="95"/>
      <c r="R67" s="95"/>
      <c r="S67" s="95"/>
      <c r="T67" s="95"/>
      <c r="U67" s="95"/>
      <c r="V67" s="95"/>
      <c r="W67" s="95"/>
      <c r="X67" s="95"/>
      <c r="Y67" s="95"/>
    </row>
    <row r="68" spans="1:25" ht="15.6" x14ac:dyDescent="0.3">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6" x14ac:dyDescent="0.3">
      <c r="A69" s="155" t="s">
        <v>47</v>
      </c>
      <c r="B69" s="161"/>
      <c r="C69" s="161"/>
      <c r="D69" s="161"/>
      <c r="E69" s="162"/>
      <c r="F69" s="158"/>
      <c r="G69" s="86"/>
      <c r="H69" s="87"/>
      <c r="I69" s="146"/>
      <c r="J69" s="147"/>
      <c r="K69" s="148"/>
      <c r="L69" s="86"/>
      <c r="M69" s="87"/>
      <c r="N69" s="51"/>
      <c r="O69" s="95"/>
      <c r="P69" s="95"/>
      <c r="Q69" s="95"/>
      <c r="R69" s="95"/>
      <c r="S69" s="95"/>
      <c r="T69" s="95"/>
      <c r="U69" s="95"/>
      <c r="V69" s="95"/>
      <c r="W69" s="95"/>
      <c r="X69" s="95"/>
      <c r="Y69" s="95"/>
    </row>
    <row r="70" spans="1:25" ht="15.6" x14ac:dyDescent="0.3">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6" x14ac:dyDescent="0.3">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5">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6" x14ac:dyDescent="0.3">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6" x14ac:dyDescent="0.3">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6" x14ac:dyDescent="0.3">
      <c r="A75" s="211" t="s">
        <v>243</v>
      </c>
      <c r="B75" s="161"/>
      <c r="C75" s="161"/>
      <c r="D75" s="161"/>
      <c r="E75" s="162"/>
      <c r="F75" s="158"/>
      <c r="G75" s="86"/>
      <c r="H75" s="86"/>
      <c r="I75" s="146"/>
      <c r="J75" s="147"/>
      <c r="K75" s="86" t="s">
        <v>244</v>
      </c>
      <c r="L75" s="86"/>
      <c r="M75" s="87"/>
      <c r="N75" s="51"/>
      <c r="O75" s="95"/>
      <c r="P75" s="95"/>
      <c r="Q75" s="95"/>
      <c r="R75" s="95"/>
      <c r="S75" s="95"/>
      <c r="T75" s="95"/>
      <c r="U75" s="95"/>
      <c r="V75" s="95"/>
      <c r="W75" s="95"/>
      <c r="X75" s="95"/>
      <c r="Y75" s="95"/>
    </row>
    <row r="76" spans="1:25" ht="15.6" x14ac:dyDescent="0.3">
      <c r="A76" s="212" t="s">
        <v>246</v>
      </c>
      <c r="B76" s="161"/>
      <c r="C76" s="161"/>
      <c r="D76" s="161"/>
      <c r="E76" s="162"/>
      <c r="F76" s="158"/>
      <c r="G76" s="86"/>
      <c r="H76" s="86"/>
      <c r="I76" s="146"/>
      <c r="J76" s="147"/>
      <c r="K76" s="86" t="s">
        <v>259</v>
      </c>
      <c r="L76" s="86"/>
      <c r="M76" s="87"/>
      <c r="N76" s="51"/>
      <c r="O76" s="95"/>
      <c r="P76" s="95"/>
      <c r="Q76" s="95"/>
      <c r="R76" s="95"/>
      <c r="S76" s="95"/>
      <c r="T76" s="95"/>
      <c r="U76" s="95"/>
      <c r="V76" s="95"/>
      <c r="W76" s="95"/>
      <c r="X76" s="95"/>
      <c r="Y76" s="95"/>
    </row>
    <row r="77" spans="1:25" ht="15.6" x14ac:dyDescent="0.3">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6" x14ac:dyDescent="0.3">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6" x14ac:dyDescent="0.3">
      <c r="A79" s="172" t="s">
        <v>249</v>
      </c>
      <c r="B79" s="156"/>
      <c r="C79" s="156"/>
      <c r="D79" s="156"/>
      <c r="E79" s="157"/>
      <c r="F79" s="158"/>
      <c r="G79" s="86"/>
      <c r="H79" s="86"/>
      <c r="I79" s="146"/>
      <c r="J79" s="147"/>
      <c r="K79" s="86" t="s">
        <v>245</v>
      </c>
      <c r="L79" s="86"/>
      <c r="M79" s="87"/>
      <c r="N79" s="51"/>
      <c r="O79" s="95"/>
      <c r="P79" s="95"/>
      <c r="Q79" s="95"/>
      <c r="R79" s="95"/>
      <c r="S79" s="95"/>
      <c r="T79" s="95"/>
      <c r="U79" s="95"/>
      <c r="V79" s="95"/>
      <c r="W79" s="95"/>
      <c r="X79" s="95"/>
      <c r="Y79" s="95"/>
    </row>
    <row r="80" spans="1:25" ht="14.55" customHeight="1" x14ac:dyDescent="0.3">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6" x14ac:dyDescent="0.3">
      <c r="A81" s="33" t="s">
        <v>71</v>
      </c>
      <c r="B81" s="86"/>
      <c r="C81" s="86"/>
      <c r="D81" s="86"/>
      <c r="E81" s="86"/>
      <c r="F81" s="86"/>
      <c r="G81" s="86"/>
      <c r="H81" s="86"/>
      <c r="I81" s="139"/>
      <c r="J81" s="140"/>
      <c r="K81" s="86"/>
      <c r="L81" s="86"/>
      <c r="M81" s="87"/>
      <c r="N81" s="95"/>
      <c r="O81" s="95"/>
      <c r="P81" s="95"/>
      <c r="Q81" s="95"/>
      <c r="R81" s="95"/>
      <c r="S81" s="95"/>
      <c r="T81" s="95"/>
      <c r="U81" s="95"/>
      <c r="V81" s="95"/>
      <c r="W81" s="95"/>
      <c r="X81" s="95"/>
      <c r="Y81" s="95"/>
    </row>
    <row r="82" spans="1:25" ht="16.05" customHeight="1" x14ac:dyDescent="0.3">
      <c r="A82" s="375" t="s">
        <v>153</v>
      </c>
      <c r="B82" s="376"/>
      <c r="C82" s="376"/>
      <c r="D82" s="376"/>
      <c r="E82" s="377"/>
      <c r="F82" s="154" t="s">
        <v>72</v>
      </c>
      <c r="G82" s="86"/>
      <c r="H82" s="86"/>
      <c r="I82" s="148"/>
      <c r="J82" s="87"/>
      <c r="K82" s="210" t="s">
        <v>224</v>
      </c>
      <c r="L82" s="86"/>
      <c r="M82" s="87"/>
      <c r="N82" s="51"/>
      <c r="O82" s="95"/>
      <c r="P82" s="95"/>
      <c r="Q82" s="95"/>
      <c r="R82" s="95"/>
      <c r="S82" s="95"/>
      <c r="T82" s="95"/>
      <c r="U82" s="95"/>
      <c r="V82" s="95"/>
      <c r="W82" s="95"/>
      <c r="X82" s="95"/>
      <c r="Y82" s="95"/>
    </row>
    <row r="83" spans="1:25" ht="15.45" customHeight="1" x14ac:dyDescent="0.3">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6" x14ac:dyDescent="0.3">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6" x14ac:dyDescent="0.3">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6" x14ac:dyDescent="0.3">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6" x14ac:dyDescent="0.3">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5">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6" x14ac:dyDescent="0.3">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45" customHeight="1" x14ac:dyDescent="0.25">
      <c r="A90" s="405" t="s">
        <v>274</v>
      </c>
      <c r="B90" s="406"/>
      <c r="C90" s="406"/>
      <c r="D90" s="406"/>
      <c r="E90" s="407"/>
      <c r="F90" s="154" t="s">
        <v>70</v>
      </c>
      <c r="G90" s="154" t="s">
        <v>78</v>
      </c>
      <c r="H90" s="86"/>
      <c r="I90" s="148"/>
      <c r="J90" s="87"/>
      <c r="K90" s="210" t="s">
        <v>273</v>
      </c>
      <c r="L90" s="86"/>
      <c r="M90" s="87"/>
      <c r="N90" s="95"/>
      <c r="O90" s="217"/>
      <c r="P90" s="95"/>
      <c r="Q90" s="95"/>
      <c r="R90" s="95"/>
      <c r="S90" s="95"/>
      <c r="T90" s="95"/>
      <c r="U90" s="95"/>
      <c r="V90" s="95"/>
      <c r="W90" s="95"/>
      <c r="X90" s="95"/>
      <c r="Y90" s="95"/>
    </row>
    <row r="91" spans="1:25" ht="14.55" customHeight="1" x14ac:dyDescent="0.3">
      <c r="A91" s="189" t="s">
        <v>79</v>
      </c>
      <c r="B91" s="181"/>
      <c r="C91" s="161"/>
      <c r="D91" s="161"/>
      <c r="E91" s="162"/>
      <c r="F91" s="132"/>
      <c r="G91" s="214" t="s">
        <v>80</v>
      </c>
      <c r="H91" s="86"/>
      <c r="I91" s="146"/>
      <c r="J91" s="147"/>
      <c r="K91" s="86" t="s">
        <v>155</v>
      </c>
      <c r="L91" s="86"/>
      <c r="M91" s="87"/>
      <c r="N91" s="51"/>
      <c r="O91" s="95"/>
      <c r="P91" s="95"/>
      <c r="Q91" s="95"/>
      <c r="R91" s="95"/>
      <c r="S91" s="95"/>
      <c r="T91" s="95"/>
      <c r="U91" s="95"/>
      <c r="V91" s="95"/>
      <c r="W91" s="95"/>
      <c r="X91" s="95"/>
      <c r="Y91" s="95"/>
    </row>
    <row r="92" spans="1:25" ht="15.6" x14ac:dyDescent="0.3">
      <c r="A92" s="189" t="s">
        <v>81</v>
      </c>
      <c r="B92" s="181"/>
      <c r="C92" s="161"/>
      <c r="D92" s="161"/>
      <c r="E92" s="162"/>
      <c r="F92" s="132"/>
      <c r="G92" s="214" t="s">
        <v>80</v>
      </c>
      <c r="H92" s="86"/>
      <c r="I92" s="146"/>
      <c r="J92" s="147"/>
      <c r="K92" s="86" t="s">
        <v>156</v>
      </c>
      <c r="L92" s="86"/>
      <c r="M92" s="87"/>
      <c r="N92" s="51"/>
      <c r="O92" s="95"/>
      <c r="P92" s="95"/>
      <c r="Q92" s="95"/>
      <c r="R92" s="95"/>
      <c r="S92" s="95"/>
      <c r="T92" s="95"/>
      <c r="U92" s="95"/>
      <c r="V92" s="95"/>
      <c r="W92" s="95"/>
      <c r="X92" s="95"/>
      <c r="Y92" s="95"/>
    </row>
    <row r="93" spans="1:25" ht="15.45" customHeight="1" x14ac:dyDescent="0.3">
      <c r="A93" s="155" t="s">
        <v>159</v>
      </c>
      <c r="B93" s="161"/>
      <c r="C93" s="161"/>
      <c r="D93" s="161"/>
      <c r="E93" s="162"/>
      <c r="F93" s="158"/>
      <c r="G93" s="86"/>
      <c r="H93" s="86"/>
      <c r="I93" s="146"/>
      <c r="J93" s="147"/>
      <c r="K93" s="271" t="s">
        <v>157</v>
      </c>
      <c r="L93" s="271"/>
      <c r="M93" s="272"/>
      <c r="N93" s="54"/>
      <c r="O93" s="95"/>
      <c r="P93" s="95"/>
      <c r="Q93" s="95"/>
      <c r="R93" s="95"/>
      <c r="S93" s="95"/>
      <c r="T93" s="95"/>
      <c r="U93" s="95"/>
      <c r="V93" s="95"/>
      <c r="W93" s="95"/>
      <c r="X93" s="95"/>
      <c r="Y93" s="95"/>
    </row>
    <row r="94" spans="1:25" ht="16.95" customHeight="1" x14ac:dyDescent="0.3">
      <c r="A94" s="155" t="s">
        <v>82</v>
      </c>
      <c r="B94" s="161"/>
      <c r="C94" s="161"/>
      <c r="D94" s="161"/>
      <c r="E94" s="162"/>
      <c r="F94" s="132"/>
      <c r="G94" s="214" t="s">
        <v>83</v>
      </c>
      <c r="H94" s="86"/>
      <c r="I94" s="146"/>
      <c r="J94" s="147"/>
      <c r="K94" s="271"/>
      <c r="L94" s="271"/>
      <c r="M94" s="272"/>
      <c r="N94" s="54"/>
      <c r="O94" s="95"/>
      <c r="P94" s="95"/>
      <c r="Q94" s="95"/>
      <c r="R94" s="95"/>
      <c r="S94" s="95"/>
      <c r="T94" s="95"/>
      <c r="U94" s="95"/>
      <c r="V94" s="95"/>
      <c r="W94" s="95"/>
      <c r="X94" s="95"/>
      <c r="Y94" s="95"/>
    </row>
    <row r="95" spans="1:25" ht="16.05" customHeight="1" x14ac:dyDescent="0.3">
      <c r="A95" s="155" t="s">
        <v>84</v>
      </c>
      <c r="B95" s="161"/>
      <c r="C95" s="161"/>
      <c r="D95" s="161"/>
      <c r="E95" s="162"/>
      <c r="F95" s="132"/>
      <c r="G95" s="214" t="s">
        <v>83</v>
      </c>
      <c r="H95" s="86"/>
      <c r="I95" s="146"/>
      <c r="J95" s="147"/>
      <c r="K95" s="271"/>
      <c r="L95" s="271"/>
      <c r="M95" s="272"/>
      <c r="N95" s="54"/>
      <c r="O95" s="95"/>
      <c r="P95" s="95"/>
      <c r="Q95" s="95"/>
      <c r="R95" s="95"/>
      <c r="S95" s="95"/>
      <c r="T95" s="95"/>
      <c r="U95" s="95"/>
      <c r="V95" s="95"/>
      <c r="W95" s="95"/>
      <c r="X95" s="95"/>
      <c r="Y95" s="95"/>
    </row>
    <row r="96" spans="1:25" x14ac:dyDescent="0.25">
      <c r="A96" s="148"/>
      <c r="B96" s="86"/>
      <c r="C96" s="86"/>
      <c r="D96" s="86"/>
      <c r="E96" s="86"/>
      <c r="F96" s="86"/>
      <c r="G96" s="86"/>
      <c r="H96" s="86"/>
      <c r="I96" s="148"/>
      <c r="J96" s="87"/>
      <c r="K96" s="271"/>
      <c r="L96" s="271"/>
      <c r="M96" s="272"/>
      <c r="N96" s="95"/>
      <c r="O96" s="95"/>
      <c r="P96" s="95"/>
      <c r="Q96" s="95"/>
      <c r="R96" s="95"/>
      <c r="S96" s="95"/>
      <c r="T96" s="95"/>
      <c r="U96" s="95"/>
      <c r="V96" s="95"/>
      <c r="W96" s="95"/>
      <c r="X96" s="95"/>
      <c r="Y96" s="95"/>
    </row>
    <row r="97" spans="1:26" ht="15.6" x14ac:dyDescent="0.3">
      <c r="A97" s="35" t="s">
        <v>90</v>
      </c>
      <c r="B97" s="86"/>
      <c r="C97" s="86"/>
      <c r="D97" s="86"/>
      <c r="E97" s="86"/>
      <c r="F97" s="86"/>
      <c r="G97" s="86"/>
      <c r="H97" s="86"/>
      <c r="I97" s="139"/>
      <c r="J97" s="140"/>
      <c r="K97" s="226"/>
      <c r="L97" s="226"/>
      <c r="M97" s="227"/>
      <c r="N97" s="95"/>
      <c r="O97" s="95"/>
      <c r="P97" s="95"/>
      <c r="Q97" s="95"/>
      <c r="R97" s="95"/>
      <c r="S97" s="95"/>
      <c r="T97" s="95"/>
      <c r="U97" s="95"/>
      <c r="V97" s="95"/>
      <c r="W97" s="95"/>
      <c r="X97" s="95"/>
      <c r="Y97" s="95"/>
    </row>
    <row r="98" spans="1:26" x14ac:dyDescent="0.25">
      <c r="A98" s="408" t="s">
        <v>168</v>
      </c>
      <c r="B98" s="409"/>
      <c r="C98" s="409"/>
      <c r="D98" s="409"/>
      <c r="E98" s="410"/>
      <c r="F98" s="411" t="s">
        <v>91</v>
      </c>
      <c r="G98" s="412"/>
      <c r="H98" s="86"/>
      <c r="I98" s="139"/>
      <c r="J98" s="140"/>
      <c r="K98" s="228" t="s">
        <v>251</v>
      </c>
      <c r="L98" s="226"/>
      <c r="M98" s="227"/>
      <c r="N98" s="95"/>
      <c r="O98" s="95"/>
      <c r="P98" s="95"/>
      <c r="Q98" s="95"/>
      <c r="R98" s="95"/>
      <c r="S98" s="95"/>
      <c r="T98" s="95"/>
      <c r="U98" s="95"/>
      <c r="V98" s="95"/>
      <c r="W98" s="95"/>
      <c r="X98" s="95"/>
      <c r="Y98" s="95"/>
    </row>
    <row r="99" spans="1:26" ht="15" x14ac:dyDescent="0.25">
      <c r="A99" s="413" t="s">
        <v>92</v>
      </c>
      <c r="B99" s="414"/>
      <c r="C99" s="414"/>
      <c r="D99" s="414"/>
      <c r="E99" s="415"/>
      <c r="F99" s="341"/>
      <c r="G99" s="343"/>
      <c r="H99" s="86"/>
      <c r="I99" s="146"/>
      <c r="J99" s="147"/>
      <c r="K99" s="229" t="s">
        <v>264</v>
      </c>
      <c r="L99" s="226"/>
      <c r="M99" s="227"/>
      <c r="N99" s="95"/>
      <c r="O99" s="95"/>
      <c r="P99" s="95"/>
      <c r="Q99" s="95"/>
      <c r="R99" s="95"/>
      <c r="S99" s="95"/>
      <c r="T99" s="95"/>
      <c r="U99" s="95"/>
      <c r="V99" s="95"/>
      <c r="W99" s="95"/>
      <c r="X99" s="95"/>
      <c r="Y99" s="95"/>
    </row>
    <row r="100" spans="1:26" x14ac:dyDescent="0.25">
      <c r="A100" s="404" t="s">
        <v>93</v>
      </c>
      <c r="B100" s="404"/>
      <c r="C100" s="404"/>
      <c r="D100" s="404"/>
      <c r="E100" s="404"/>
      <c r="F100" s="341"/>
      <c r="G100" s="343"/>
      <c r="H100" s="86"/>
      <c r="I100" s="146"/>
      <c r="J100" s="147"/>
      <c r="K100" s="229" t="s">
        <v>272</v>
      </c>
      <c r="L100" s="226"/>
      <c r="M100" s="227"/>
      <c r="N100" s="95"/>
      <c r="O100" s="95"/>
      <c r="P100" s="95"/>
      <c r="Q100" s="95"/>
      <c r="R100" s="95"/>
      <c r="S100" s="95"/>
      <c r="T100" s="95"/>
      <c r="U100" s="95"/>
      <c r="V100" s="95"/>
      <c r="W100" s="95"/>
      <c r="X100" s="95"/>
      <c r="Y100" s="95"/>
    </row>
    <row r="101" spans="1:26" ht="14.4" thickBot="1" x14ac:dyDescent="0.3">
      <c r="A101" s="148"/>
      <c r="B101" s="86"/>
      <c r="C101" s="86"/>
      <c r="D101" s="86"/>
      <c r="E101" s="86"/>
      <c r="F101" s="86"/>
      <c r="G101" s="86"/>
      <c r="H101" s="86"/>
      <c r="I101" s="139"/>
      <c r="J101" s="140"/>
      <c r="K101" s="229"/>
      <c r="L101" s="226"/>
      <c r="M101" s="227"/>
      <c r="N101" s="95"/>
      <c r="O101" s="95"/>
      <c r="P101" s="95"/>
      <c r="Q101" s="95"/>
      <c r="R101" s="95"/>
      <c r="S101" s="95"/>
      <c r="T101" s="95"/>
      <c r="U101" s="95"/>
      <c r="V101" s="95"/>
      <c r="W101" s="95"/>
      <c r="X101" s="95"/>
      <c r="Y101" s="95"/>
    </row>
    <row r="102" spans="1:26" ht="15.6" x14ac:dyDescent="0.3">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6" x14ac:dyDescent="0.25">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6" ht="72.45" customHeight="1" x14ac:dyDescent="0.25">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6" x14ac:dyDescent="0.25">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6" x14ac:dyDescent="0.25">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6" x14ac:dyDescent="0.25">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c r="Z107" s="95"/>
    </row>
    <row r="108" spans="1:26" ht="14.4" thickBot="1" x14ac:dyDescent="0.3">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c r="Z108" s="95"/>
    </row>
    <row r="109" spans="1:26"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idden="1" x14ac:dyDescent="0.25">
      <c r="A125" s="95"/>
      <c r="B125" s="95"/>
      <c r="C125" s="95"/>
      <c r="D125" s="95"/>
      <c r="E125" s="95"/>
      <c r="F125" s="95"/>
      <c r="G125" s="95"/>
      <c r="H125" s="95"/>
      <c r="I125" s="95"/>
      <c r="J125" s="95"/>
      <c r="K125" s="95"/>
      <c r="L125" s="95"/>
      <c r="M125" s="95"/>
    </row>
    <row r="126" spans="1:26" hidden="1" x14ac:dyDescent="0.25">
      <c r="A126" s="95"/>
      <c r="B126" s="95"/>
      <c r="C126" s="95"/>
      <c r="D126" s="95"/>
      <c r="E126" s="95"/>
      <c r="F126" s="95"/>
      <c r="G126" s="95"/>
      <c r="H126" s="95"/>
      <c r="I126" s="95"/>
      <c r="J126" s="95"/>
      <c r="K126" s="95"/>
      <c r="L126" s="95"/>
      <c r="M126" s="95"/>
    </row>
    <row r="127" spans="1:26" hidden="1" x14ac:dyDescent="0.25">
      <c r="B127" s="95"/>
      <c r="C127" s="95"/>
      <c r="D127" s="95"/>
      <c r="E127" s="95"/>
      <c r="F127" s="95"/>
      <c r="G127" s="95"/>
      <c r="H127" s="95"/>
      <c r="I127" s="95"/>
      <c r="J127" s="95"/>
      <c r="K127" s="95"/>
      <c r="L127" s="95"/>
      <c r="M127" s="95"/>
    </row>
    <row r="128" spans="1:26" x14ac:dyDescent="0.25"/>
  </sheetData>
  <sheetProtection algorithmName="SHA-512" hashValue="Ucmiis2VjIXE/90igxRD6n3vP0Acki44LZz6pBGbAF4qEOO9Oo5pB4/3cQt0oN1OGcQguZu3cntm3ojlkbRpeQ==" saltValue="SqTk6rMcwj8VshaWLSFZ4g==" spinCount="100000" sheet="1" objects="1" scenarios="1"/>
  <mergeCells count="33">
    <mergeCell ref="A1:M1"/>
    <mergeCell ref="D3:I3"/>
    <mergeCell ref="I7:J7"/>
    <mergeCell ref="K7:M7"/>
    <mergeCell ref="K8:M9"/>
    <mergeCell ref="B9:D9"/>
    <mergeCell ref="A82:E82"/>
    <mergeCell ref="K83:M86"/>
    <mergeCell ref="K93:M96"/>
    <mergeCell ref="A103:J108"/>
    <mergeCell ref="D87:E87"/>
    <mergeCell ref="A100:E100"/>
    <mergeCell ref="F100:G100"/>
    <mergeCell ref="A90:E90"/>
    <mergeCell ref="A98:E98"/>
    <mergeCell ref="F98:G98"/>
    <mergeCell ref="A99:E99"/>
    <mergeCell ref="F99:G99"/>
    <mergeCell ref="A42:D42"/>
    <mergeCell ref="K42:M42"/>
    <mergeCell ref="K43:M43"/>
    <mergeCell ref="A52:E52"/>
    <mergeCell ref="C71:F71"/>
    <mergeCell ref="K64:M65"/>
    <mergeCell ref="K45:M47"/>
    <mergeCell ref="K71:M71"/>
    <mergeCell ref="I59:J59"/>
    <mergeCell ref="K59:M59"/>
    <mergeCell ref="B18:D18"/>
    <mergeCell ref="K23:M24"/>
    <mergeCell ref="K33:M34"/>
    <mergeCell ref="A34:E34"/>
    <mergeCell ref="K16:M17"/>
  </mergeCells>
  <conditionalFormatting sqref="A66:F71">
    <cfRule type="expression" dxfId="88" priority="33">
      <formula>$F$56="Yes"</formula>
    </cfRule>
  </conditionalFormatting>
  <conditionalFormatting sqref="D12">
    <cfRule type="cellIs" dxfId="87" priority="36" operator="lessThan">
      <formula>0.1</formula>
    </cfRule>
    <cfRule type="cellIs" dxfId="86" priority="37" operator="greaterThanOrEqual">
      <formula>0.1</formula>
    </cfRule>
  </conditionalFormatting>
  <conditionalFormatting sqref="D14">
    <cfRule type="cellIs" dxfId="85" priority="45" operator="greaterThanOrEqual">
      <formula>0.2</formula>
    </cfRule>
  </conditionalFormatting>
  <conditionalFormatting sqref="D15">
    <cfRule type="cellIs" dxfId="84" priority="44" operator="greaterThanOrEqual">
      <formula>0.35</formula>
    </cfRule>
  </conditionalFormatting>
  <conditionalFormatting sqref="F29">
    <cfRule type="expression" dxfId="83" priority="30">
      <formula>#REF!&lt;3</formula>
    </cfRule>
    <cfRule type="expression" dxfId="82" priority="31">
      <formula>#REF!&lt;8</formula>
    </cfRule>
    <cfRule type="expression" dxfId="81" priority="32">
      <formula>#REF!&gt;8</formula>
    </cfRule>
  </conditionalFormatting>
  <conditionalFormatting sqref="F43:F44">
    <cfRule type="expression" dxfId="80" priority="29">
      <formula>$E$43="NO"</formula>
    </cfRule>
  </conditionalFormatting>
  <conditionalFormatting sqref="F62">
    <cfRule type="expression" dxfId="79" priority="34">
      <formula>$F$56="No"</formula>
    </cfRule>
    <cfRule type="expression" dxfId="78" priority="35">
      <formula>$F$56="Yes"</formula>
    </cfRule>
  </conditionalFormatting>
  <conditionalFormatting sqref="F77">
    <cfRule type="cellIs" dxfId="77" priority="8" operator="between">
      <formula>0</formula>
      <formula>94.9999</formula>
    </cfRule>
  </conditionalFormatting>
  <conditionalFormatting sqref="F77:F78">
    <cfRule type="containsBlanks" dxfId="76" priority="4">
      <formula>LEN(TRIM(F77))=0</formula>
    </cfRule>
    <cfRule type="cellIs" dxfId="75" priority="5" operator="between">
      <formula>95</formula>
      <formula>100</formula>
    </cfRule>
  </conditionalFormatting>
  <conditionalFormatting sqref="F78">
    <cfRule type="cellIs" dxfId="74" priority="6" operator="between">
      <formula>94.9999</formula>
      <formula>0</formula>
    </cfRule>
  </conditionalFormatting>
  <conditionalFormatting sqref="F91">
    <cfRule type="cellIs" dxfId="73" priority="43" operator="lessThanOrEqual">
      <formula>105</formula>
    </cfRule>
    <cfRule type="cellIs" dxfId="72" priority="57" operator="greaterThan">
      <formula>105</formula>
    </cfRule>
  </conditionalFormatting>
  <conditionalFormatting sqref="F92">
    <cfRule type="cellIs" dxfId="71" priority="42" operator="lessThanOrEqual">
      <formula>5</formula>
    </cfRule>
    <cfRule type="cellIs" dxfId="70" priority="56" operator="greaterThan">
      <formula>5</formula>
    </cfRule>
  </conditionalFormatting>
  <conditionalFormatting sqref="F100:G100">
    <cfRule type="containsBlanks" dxfId="69" priority="1">
      <formula>LEN(TRIM(F100))=0</formula>
    </cfRule>
    <cfRule type="cellIs" dxfId="68" priority="2" operator="lessThan">
      <formula>70</formula>
    </cfRule>
    <cfRule type="cellIs" dxfId="67" priority="3" operator="greaterThanOrEqual">
      <formula>70</formula>
    </cfRule>
  </conditionalFormatting>
  <conditionalFormatting sqref="F44:H44 F47:H47 G48:H48">
    <cfRule type="expression" dxfId="66" priority="25">
      <formula>$E$47="no"</formula>
    </cfRule>
  </conditionalFormatting>
  <conditionalFormatting sqref="F45:H45">
    <cfRule type="expression" dxfId="65" priority="23">
      <formula>$E$45="no"</formula>
    </cfRule>
  </conditionalFormatting>
  <conditionalFormatting sqref="F46:H46">
    <cfRule type="expression" dxfId="64" priority="22">
      <formula>$E$46="no"</formula>
    </cfRule>
  </conditionalFormatting>
  <conditionalFormatting sqref="F48:H48">
    <cfRule type="expression" dxfId="63" priority="21">
      <formula>$E$48="no"</formula>
    </cfRule>
  </conditionalFormatting>
  <conditionalFormatting sqref="G43:H44">
    <cfRule type="expression" dxfId="62" priority="24">
      <formula>$E$43="no"</formula>
    </cfRule>
  </conditionalFormatting>
  <conditionalFormatting sqref="I39:J39">
    <cfRule type="expression" dxfId="61" priority="63">
      <formula>#REF!="NO"</formula>
    </cfRule>
  </conditionalFormatting>
  <conditionalFormatting sqref="I78:J79">
    <cfRule type="expression" dxfId="60" priority="20">
      <formula>$F$78="n/a"</formula>
    </cfRule>
  </conditionalFormatting>
  <dataValidations count="1">
    <dataValidation type="list" allowBlank="1" showInputMessage="1" showErrorMessage="1" sqref="F6 G63:H71 G53:H56">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Lists!$D$2:$D$3</xm:f>
          </x14:formula1>
          <xm:sqref>F62:F65 F67:F70 E43:E49 F35:F39 F31 F27:F28 F53:F55 F57</xm:sqref>
        </x14:dataValidation>
        <x14:dataValidation type="list" allowBlank="1" showInputMessage="1" showErrorMessage="1">
          <x14:formula1>
            <xm:f>Lists!$D$2:$D$4</xm:f>
          </x14:formula1>
          <xm:sqref>F75:F76 F79 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128"/>
  <sheetViews>
    <sheetView zoomScale="85" zoomScaleNormal="85" workbookViewId="0">
      <selection activeCell="L13" sqref="L13"/>
    </sheetView>
  </sheetViews>
  <sheetFormatPr defaultColWidth="0" defaultRowHeight="13.8" zeroHeight="1" x14ac:dyDescent="0.25"/>
  <cols>
    <col min="1" max="1" width="12.77734375" style="125" customWidth="1"/>
    <col min="2" max="2" width="13.109375" style="125" customWidth="1"/>
    <col min="3" max="3" width="14.109375" style="125" customWidth="1"/>
    <col min="4" max="4" width="10.109375" style="125" customWidth="1"/>
    <col min="5" max="5" width="12.44140625" style="125" customWidth="1"/>
    <col min="6" max="6" width="15.44140625" style="125" customWidth="1"/>
    <col min="7" max="7" width="9.21875" style="125" customWidth="1"/>
    <col min="8" max="8" width="8.77734375" style="125" customWidth="1"/>
    <col min="9" max="9" width="15.21875" style="125" customWidth="1"/>
    <col min="10" max="10" width="16.21875" style="125" customWidth="1"/>
    <col min="11" max="11" width="31.6640625" style="125" customWidth="1"/>
    <col min="12" max="12" width="22.33203125" style="125" customWidth="1"/>
    <col min="13" max="13" width="58.6640625" style="125" customWidth="1"/>
    <col min="14" max="25" width="8.77734375" style="125" customWidth="1"/>
    <col min="26" max="16384" width="8.77734375" style="125" hidden="1"/>
  </cols>
  <sheetData>
    <row r="1" spans="1:25" ht="21" x14ac:dyDescent="0.4">
      <c r="A1" s="384" t="s">
        <v>182</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6" x14ac:dyDescent="0.3">
      <c r="A2" s="33" t="s">
        <v>167</v>
      </c>
      <c r="B2" s="86"/>
      <c r="C2" s="86"/>
      <c r="D2" s="86"/>
      <c r="E2" s="86"/>
      <c r="F2" s="86"/>
      <c r="G2" s="86"/>
      <c r="H2" s="86"/>
      <c r="I2" s="86"/>
      <c r="J2" s="86"/>
      <c r="K2" s="86"/>
      <c r="L2" s="86"/>
      <c r="M2" s="87"/>
      <c r="N2" s="95"/>
      <c r="O2" s="95"/>
      <c r="P2" s="95"/>
      <c r="Q2" s="95"/>
      <c r="R2" s="95"/>
      <c r="S2" s="95"/>
      <c r="T2" s="95"/>
      <c r="U2" s="95"/>
      <c r="V2" s="95"/>
      <c r="W2" s="95"/>
      <c r="X2" s="95"/>
      <c r="Y2" s="95"/>
    </row>
    <row r="3" spans="1:25" ht="15.6" x14ac:dyDescent="0.3">
      <c r="A3" s="129" t="s">
        <v>37</v>
      </c>
      <c r="B3" s="130"/>
      <c r="C3" s="131"/>
      <c r="D3" s="341" t="s">
        <v>282</v>
      </c>
      <c r="E3" s="342"/>
      <c r="F3" s="342"/>
      <c r="G3" s="342"/>
      <c r="H3" s="342"/>
      <c r="I3" s="343"/>
      <c r="J3" s="86"/>
      <c r="K3" s="86"/>
      <c r="L3" s="86"/>
      <c r="M3" s="87"/>
      <c r="N3" s="50"/>
      <c r="O3" s="95"/>
      <c r="P3" s="95"/>
      <c r="Q3" s="95"/>
      <c r="R3" s="95"/>
      <c r="S3" s="95"/>
      <c r="T3" s="95"/>
      <c r="U3" s="95"/>
      <c r="V3" s="95"/>
      <c r="W3" s="95"/>
      <c r="X3" s="95"/>
      <c r="Y3" s="95"/>
    </row>
    <row r="4" spans="1:25" ht="15.6" x14ac:dyDescent="0.3">
      <c r="A4" s="129" t="s">
        <v>122</v>
      </c>
      <c r="B4" s="130"/>
      <c r="C4" s="131"/>
      <c r="D4" s="132">
        <v>1687.1</v>
      </c>
      <c r="E4" s="86"/>
      <c r="F4" s="86"/>
      <c r="G4" s="86"/>
      <c r="H4" s="86"/>
      <c r="I4" s="86"/>
      <c r="J4" s="86"/>
      <c r="K4" s="86"/>
      <c r="L4" s="86"/>
      <c r="M4" s="87"/>
      <c r="N4" s="51"/>
      <c r="O4" s="95"/>
      <c r="P4" s="95"/>
      <c r="Q4" s="95"/>
      <c r="R4" s="95"/>
      <c r="S4" s="95"/>
      <c r="T4" s="95"/>
      <c r="U4" s="95"/>
      <c r="V4" s="95"/>
      <c r="W4" s="95"/>
      <c r="X4" s="95"/>
      <c r="Y4" s="95"/>
    </row>
    <row r="5" spans="1:25" ht="15.6" thickBot="1" x14ac:dyDescent="0.3">
      <c r="A5" s="133"/>
      <c r="B5" s="89"/>
      <c r="C5" s="89"/>
      <c r="D5" s="89"/>
      <c r="E5" s="89"/>
      <c r="F5" s="89"/>
      <c r="G5" s="89"/>
      <c r="H5" s="89"/>
      <c r="I5" s="89"/>
      <c r="J5" s="89"/>
      <c r="K5" s="89"/>
      <c r="L5" s="89"/>
      <c r="M5" s="90"/>
      <c r="N5" s="52"/>
      <c r="O5" s="95"/>
      <c r="P5" s="95"/>
      <c r="Q5" s="95"/>
      <c r="R5" s="95"/>
      <c r="S5" s="95"/>
      <c r="T5" s="95"/>
      <c r="U5" s="95"/>
      <c r="V5" s="95"/>
      <c r="W5" s="95"/>
      <c r="X5" s="95"/>
      <c r="Y5" s="95"/>
    </row>
    <row r="6" spans="1:25" ht="61.95" customHeight="1" x14ac:dyDescent="0.3">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55" customHeight="1" thickBot="1" x14ac:dyDescent="0.35">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2" thickBot="1" x14ac:dyDescent="0.3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2" thickBot="1" x14ac:dyDescent="0.3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2" thickBot="1" x14ac:dyDescent="0.35">
      <c r="A10" s="1" t="s">
        <v>25</v>
      </c>
      <c r="B10" s="144">
        <v>9.3539999999999992</v>
      </c>
      <c r="C10" s="145"/>
      <c r="D10" s="145"/>
      <c r="E10" s="138"/>
      <c r="F10" s="86"/>
      <c r="G10" s="86"/>
      <c r="H10" s="87"/>
      <c r="I10" s="146" t="s">
        <v>284</v>
      </c>
      <c r="J10" s="147"/>
      <c r="K10" s="148"/>
      <c r="L10" s="86"/>
      <c r="M10" s="87"/>
      <c r="N10" s="51"/>
      <c r="O10" s="95"/>
      <c r="P10" s="95"/>
      <c r="Q10" s="95"/>
      <c r="R10" s="95"/>
      <c r="S10" s="95"/>
      <c r="T10" s="95"/>
      <c r="U10" s="95"/>
      <c r="V10" s="95"/>
      <c r="W10" s="95"/>
      <c r="X10" s="95"/>
      <c r="Y10" s="95"/>
    </row>
    <row r="11" spans="1:25" ht="16.2" thickBot="1" x14ac:dyDescent="0.35">
      <c r="A11" s="1" t="s">
        <v>27</v>
      </c>
      <c r="B11" s="144">
        <v>7.1619999999999999</v>
      </c>
      <c r="C11" s="2">
        <f>B10-B11</f>
        <v>2.1919999999999993</v>
      </c>
      <c r="D11" s="4">
        <f>IFERROR(C11/B10,0)</f>
        <v>0.23433825101560823</v>
      </c>
      <c r="E11" s="138"/>
      <c r="F11" s="86"/>
      <c r="G11" s="86"/>
      <c r="H11" s="87"/>
      <c r="I11" s="146" t="s">
        <v>284</v>
      </c>
      <c r="J11" s="147"/>
      <c r="K11" s="68" t="s">
        <v>162</v>
      </c>
      <c r="L11" s="86"/>
      <c r="M11" s="87"/>
      <c r="N11" s="51"/>
      <c r="O11" s="95"/>
      <c r="P11" s="95"/>
      <c r="Q11" s="95"/>
      <c r="R11" s="95"/>
      <c r="S11" s="95"/>
      <c r="T11" s="95"/>
      <c r="U11" s="95"/>
      <c r="V11" s="95"/>
      <c r="W11" s="95"/>
      <c r="X11" s="95"/>
      <c r="Y11" s="95"/>
    </row>
    <row r="12" spans="1:25" ht="16.2" thickBot="1" x14ac:dyDescent="0.35">
      <c r="A12" s="1" t="s">
        <v>28</v>
      </c>
      <c r="B12" s="149">
        <v>7.1619999999999999</v>
      </c>
      <c r="C12" s="2">
        <f>B11-B12</f>
        <v>0</v>
      </c>
      <c r="D12" s="4">
        <f>IFERROR(C12/B11,0)</f>
        <v>0</v>
      </c>
      <c r="E12" s="138"/>
      <c r="F12" s="86"/>
      <c r="G12" s="86"/>
      <c r="H12" s="87"/>
      <c r="I12" s="146" t="s">
        <v>284</v>
      </c>
      <c r="J12" s="147"/>
      <c r="K12" s="85" t="s">
        <v>232</v>
      </c>
      <c r="L12" s="86"/>
      <c r="M12" s="87"/>
      <c r="N12" s="51"/>
      <c r="O12" s="95"/>
      <c r="P12" s="95"/>
      <c r="Q12" s="95"/>
      <c r="R12" s="95"/>
      <c r="S12" s="95"/>
      <c r="T12" s="95"/>
      <c r="U12" s="95"/>
      <c r="V12" s="95"/>
      <c r="W12" s="95"/>
      <c r="X12" s="95"/>
      <c r="Y12" s="95"/>
    </row>
    <row r="13" spans="1:25" ht="16.2" thickBot="1" x14ac:dyDescent="0.35">
      <c r="A13" s="1" t="s">
        <v>29</v>
      </c>
      <c r="B13" s="144">
        <v>6.0259999999999998</v>
      </c>
      <c r="C13" s="24">
        <f>B12-B13</f>
        <v>1.1360000000000001</v>
      </c>
      <c r="D13" s="3">
        <f>IFERROR(C13/B12,0)</f>
        <v>0.15861491203574424</v>
      </c>
      <c r="E13" s="138"/>
      <c r="F13" s="86"/>
      <c r="G13" s="86"/>
      <c r="H13" s="87"/>
      <c r="I13" s="146" t="s">
        <v>284</v>
      </c>
      <c r="J13" s="147"/>
      <c r="K13" s="148" t="s">
        <v>163</v>
      </c>
      <c r="L13" s="86"/>
      <c r="M13" s="87"/>
      <c r="N13" s="51"/>
      <c r="O13" s="95"/>
      <c r="P13" s="95"/>
      <c r="Q13" s="95"/>
      <c r="R13" s="95"/>
      <c r="S13" s="95"/>
      <c r="T13" s="95"/>
      <c r="U13" s="95"/>
      <c r="V13" s="95"/>
      <c r="W13" s="95"/>
      <c r="X13" s="95"/>
      <c r="Y13" s="95"/>
    </row>
    <row r="14" spans="1:25" ht="16.2" thickBot="1" x14ac:dyDescent="0.35">
      <c r="A14" s="1" t="s">
        <v>30</v>
      </c>
      <c r="B14" s="5">
        <f>B13</f>
        <v>6.0259999999999998</v>
      </c>
      <c r="C14" s="5">
        <f>B10-B14</f>
        <v>3.3279999999999994</v>
      </c>
      <c r="D14" s="6">
        <f>IFERROR(C14/B10,0)</f>
        <v>0.3557836219799016</v>
      </c>
      <c r="E14" s="138"/>
      <c r="F14" s="86"/>
      <c r="G14" s="86"/>
      <c r="H14" s="87"/>
      <c r="I14" s="146"/>
      <c r="J14" s="147"/>
      <c r="K14" s="148"/>
      <c r="L14" s="86"/>
      <c r="M14" s="87"/>
      <c r="N14" s="51"/>
      <c r="O14" s="95"/>
      <c r="P14" s="95"/>
      <c r="Q14" s="95"/>
      <c r="R14" s="95"/>
      <c r="S14" s="95"/>
      <c r="T14" s="95"/>
      <c r="U14" s="95"/>
      <c r="V14" s="95"/>
      <c r="W14" s="95"/>
      <c r="X14" s="95"/>
      <c r="Y14" s="95"/>
    </row>
    <row r="15" spans="1:25" ht="16.2" thickBot="1" x14ac:dyDescent="0.35">
      <c r="A15" s="9" t="s">
        <v>31</v>
      </c>
      <c r="B15" s="7">
        <f>B10-C15</f>
        <v>0</v>
      </c>
      <c r="C15" s="7">
        <f>B10*D15</f>
        <v>9.3539999999999992</v>
      </c>
      <c r="D15" s="8">
        <v>1</v>
      </c>
      <c r="E15" s="138"/>
      <c r="F15" s="86"/>
      <c r="G15" s="86"/>
      <c r="H15" s="87"/>
      <c r="I15" s="146"/>
      <c r="J15" s="147"/>
      <c r="K15" s="148" t="s">
        <v>40</v>
      </c>
      <c r="L15" s="86"/>
      <c r="M15" s="87"/>
      <c r="N15" s="51"/>
      <c r="O15" s="95"/>
      <c r="P15" s="95"/>
      <c r="Q15" s="95"/>
      <c r="R15" s="95"/>
      <c r="S15" s="95"/>
      <c r="T15" s="95"/>
      <c r="U15" s="95"/>
      <c r="V15" s="95"/>
      <c r="W15" s="95"/>
      <c r="X15" s="95"/>
      <c r="Y15" s="95"/>
    </row>
    <row r="16" spans="1:25" ht="16.2" thickBot="1" x14ac:dyDescent="0.35">
      <c r="A16" s="10" t="s">
        <v>32</v>
      </c>
      <c r="B16" s="24">
        <f>B14-B15</f>
        <v>6.0259999999999998</v>
      </c>
      <c r="C16" s="24">
        <f>C15-C14</f>
        <v>6.0259999999999998</v>
      </c>
      <c r="D16" s="25">
        <f>D15-D14</f>
        <v>0.64421637802009846</v>
      </c>
      <c r="E16" s="138"/>
      <c r="F16" s="86"/>
      <c r="G16" s="86"/>
      <c r="H16" s="87"/>
      <c r="I16" s="139"/>
      <c r="J16" s="140"/>
      <c r="K16" s="148"/>
      <c r="L16" s="86"/>
      <c r="M16" s="87"/>
      <c r="N16" s="51"/>
      <c r="O16" s="95"/>
      <c r="P16" s="95"/>
      <c r="Q16" s="95"/>
      <c r="R16" s="95"/>
      <c r="S16" s="95"/>
      <c r="T16" s="95"/>
      <c r="U16" s="95"/>
      <c r="V16" s="95"/>
      <c r="W16" s="95"/>
      <c r="X16" s="95"/>
      <c r="Y16" s="95"/>
    </row>
    <row r="17" spans="1:25" ht="37.049999999999997" customHeight="1" thickBot="1" x14ac:dyDescent="0.35">
      <c r="A17" s="1" t="s">
        <v>33</v>
      </c>
      <c r="B17" s="279">
        <f>B16*2850</f>
        <v>17174.099999999999</v>
      </c>
      <c r="C17" s="280"/>
      <c r="D17" s="281"/>
      <c r="E17" s="86"/>
      <c r="F17" s="86"/>
      <c r="G17" s="86"/>
      <c r="H17" s="87"/>
      <c r="I17" s="146"/>
      <c r="J17" s="147"/>
      <c r="K17" s="221" t="s">
        <v>41</v>
      </c>
      <c r="L17" s="86"/>
      <c r="M17" s="87"/>
      <c r="N17" s="51"/>
      <c r="O17" s="95"/>
      <c r="P17" s="95"/>
      <c r="Q17" s="95"/>
      <c r="R17" s="95"/>
      <c r="S17" s="95"/>
      <c r="T17" s="95"/>
      <c r="U17" s="95"/>
      <c r="V17" s="95"/>
      <c r="W17" s="95"/>
      <c r="X17" s="95"/>
      <c r="Y17" s="95"/>
    </row>
    <row r="18" spans="1:25" x14ac:dyDescent="0.25">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6" x14ac:dyDescent="0.3">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5">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41.4" x14ac:dyDescent="0.3">
      <c r="A21" s="181" t="s">
        <v>87</v>
      </c>
      <c r="B21" s="156"/>
      <c r="C21" s="156"/>
      <c r="D21" s="156"/>
      <c r="E21" s="157"/>
      <c r="F21" s="132" t="s">
        <v>214</v>
      </c>
      <c r="G21" s="86"/>
      <c r="H21" s="87"/>
      <c r="I21" s="159" t="s">
        <v>278</v>
      </c>
      <c r="J21" s="160" t="s">
        <v>281</v>
      </c>
      <c r="K21" s="148" t="s">
        <v>130</v>
      </c>
      <c r="L21" s="86"/>
      <c r="M21" s="87"/>
      <c r="N21" s="54"/>
      <c r="O21" s="95"/>
      <c r="P21" s="95"/>
      <c r="Q21" s="95"/>
      <c r="R21" s="95"/>
      <c r="S21" s="95"/>
      <c r="T21" s="95"/>
      <c r="U21" s="95"/>
      <c r="V21" s="95"/>
      <c r="W21" s="95"/>
      <c r="X21" s="95"/>
      <c r="Y21" s="95"/>
    </row>
    <row r="22" spans="1:25" ht="15.6" x14ac:dyDescent="0.3">
      <c r="A22" s="155" t="s">
        <v>128</v>
      </c>
      <c r="B22" s="161"/>
      <c r="C22" s="161"/>
      <c r="D22" s="161"/>
      <c r="E22" s="162"/>
      <c r="F22" s="132" t="s">
        <v>213</v>
      </c>
      <c r="G22" s="86"/>
      <c r="H22" s="87"/>
      <c r="I22" s="146" t="s">
        <v>279</v>
      </c>
      <c r="J22" s="147"/>
      <c r="K22" s="344" t="s">
        <v>129</v>
      </c>
      <c r="L22" s="271"/>
      <c r="M22" s="272"/>
      <c r="N22" s="51"/>
      <c r="O22" s="95"/>
      <c r="P22" s="95"/>
      <c r="Q22" s="95"/>
      <c r="R22" s="95"/>
      <c r="S22" s="95"/>
      <c r="T22" s="95"/>
      <c r="U22" s="95"/>
      <c r="V22" s="95"/>
      <c r="W22" s="95"/>
      <c r="X22" s="95"/>
      <c r="Y22" s="95"/>
    </row>
    <row r="23" spans="1:25" x14ac:dyDescent="0.25">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6" x14ac:dyDescent="0.3">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6" x14ac:dyDescent="0.3">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6" x14ac:dyDescent="0.3">
      <c r="A26" s="155" t="s">
        <v>164</v>
      </c>
      <c r="B26" s="156"/>
      <c r="C26" s="156"/>
      <c r="D26" s="156"/>
      <c r="E26" s="157"/>
      <c r="F26" s="158" t="s">
        <v>214</v>
      </c>
      <c r="G26" s="86"/>
      <c r="H26" s="87"/>
      <c r="I26" s="146" t="s">
        <v>278</v>
      </c>
      <c r="J26" s="147" t="s">
        <v>290</v>
      </c>
      <c r="K26" s="148" t="s">
        <v>136</v>
      </c>
      <c r="L26" s="86"/>
      <c r="M26" s="87"/>
      <c r="N26" s="51"/>
      <c r="O26" s="95"/>
      <c r="P26" s="95"/>
      <c r="Q26" s="95"/>
      <c r="R26" s="95"/>
      <c r="S26" s="95"/>
      <c r="T26" s="95"/>
      <c r="U26" s="95"/>
      <c r="V26" s="95"/>
      <c r="W26" s="95"/>
      <c r="X26" s="95"/>
      <c r="Y26" s="95"/>
    </row>
    <row r="27" spans="1:25" ht="15.6" x14ac:dyDescent="0.3">
      <c r="A27" s="155" t="s">
        <v>165</v>
      </c>
      <c r="B27" s="161"/>
      <c r="C27" s="161"/>
      <c r="D27" s="161"/>
      <c r="E27" s="162"/>
      <c r="F27" s="132" t="s">
        <v>214</v>
      </c>
      <c r="G27" s="86"/>
      <c r="H27" s="87"/>
      <c r="I27" s="146" t="s">
        <v>278</v>
      </c>
      <c r="J27" s="147" t="s">
        <v>290</v>
      </c>
      <c r="K27" s="148" t="s">
        <v>136</v>
      </c>
      <c r="L27" s="86"/>
      <c r="M27" s="87"/>
      <c r="N27" s="51"/>
      <c r="O27" s="95"/>
      <c r="P27" s="95"/>
      <c r="Q27" s="95"/>
      <c r="R27" s="95"/>
      <c r="S27" s="95"/>
      <c r="T27" s="95"/>
      <c r="U27" s="95"/>
      <c r="V27" s="95"/>
      <c r="W27" s="95"/>
      <c r="X27" s="95"/>
      <c r="Y27" s="95"/>
    </row>
    <row r="28" spans="1:25" ht="15.6" x14ac:dyDescent="0.3">
      <c r="A28" s="155" t="s">
        <v>208</v>
      </c>
      <c r="B28" s="161"/>
      <c r="C28" s="161"/>
      <c r="D28" s="161"/>
      <c r="E28" s="162"/>
      <c r="F28" s="158">
        <v>5</v>
      </c>
      <c r="G28" s="169" t="s">
        <v>209</v>
      </c>
      <c r="H28" s="170"/>
      <c r="I28" s="146" t="s">
        <v>278</v>
      </c>
      <c r="J28" s="147" t="s">
        <v>290</v>
      </c>
      <c r="K28" s="148"/>
      <c r="L28" s="86"/>
      <c r="M28" s="87"/>
      <c r="N28" s="51"/>
      <c r="O28" s="95"/>
      <c r="P28" s="95"/>
      <c r="Q28" s="95"/>
      <c r="R28" s="95"/>
      <c r="S28" s="95"/>
      <c r="T28" s="95"/>
      <c r="U28" s="95"/>
      <c r="V28" s="95"/>
      <c r="W28" s="95"/>
      <c r="X28" s="95"/>
      <c r="Y28" s="95"/>
    </row>
    <row r="29" spans="1:25" x14ac:dyDescent="0.25">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5">
      <c r="A30" s="172" t="s">
        <v>137</v>
      </c>
      <c r="B30" s="156"/>
      <c r="C30" s="156"/>
      <c r="D30" s="156"/>
      <c r="E30" s="157"/>
      <c r="F30" s="132" t="s">
        <v>214</v>
      </c>
      <c r="G30" s="86"/>
      <c r="H30" s="87"/>
      <c r="I30" s="146" t="s">
        <v>22</v>
      </c>
      <c r="J30" s="147" t="s">
        <v>290</v>
      </c>
      <c r="K30" s="148"/>
      <c r="L30" s="86"/>
      <c r="M30" s="87"/>
      <c r="N30" s="95"/>
      <c r="O30" s="95"/>
      <c r="P30" s="95"/>
      <c r="Q30" s="95"/>
      <c r="R30" s="95"/>
      <c r="S30" s="95"/>
      <c r="T30" s="95"/>
      <c r="U30" s="95"/>
      <c r="V30" s="95"/>
      <c r="W30" s="95"/>
      <c r="X30" s="95"/>
      <c r="Y30" s="95"/>
    </row>
    <row r="31" spans="1:25" x14ac:dyDescent="0.25">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6" x14ac:dyDescent="0.3">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45" customHeight="1" x14ac:dyDescent="0.3">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6" x14ac:dyDescent="0.3">
      <c r="A34" s="155" t="s">
        <v>51</v>
      </c>
      <c r="B34" s="161"/>
      <c r="C34" s="161"/>
      <c r="D34" s="161"/>
      <c r="E34" s="162"/>
      <c r="F34" s="132" t="s">
        <v>214</v>
      </c>
      <c r="G34" s="86"/>
      <c r="H34" s="87"/>
      <c r="I34" s="146" t="s">
        <v>22</v>
      </c>
      <c r="J34" s="147" t="s">
        <v>285</v>
      </c>
      <c r="K34" s="148" t="s">
        <v>138</v>
      </c>
      <c r="L34" s="86"/>
      <c r="M34" s="87"/>
      <c r="N34" s="51"/>
      <c r="O34" s="95"/>
      <c r="P34" s="95"/>
      <c r="Q34" s="95"/>
      <c r="R34" s="95"/>
      <c r="S34" s="95"/>
      <c r="T34" s="95"/>
      <c r="U34" s="95"/>
      <c r="V34" s="95"/>
      <c r="W34" s="95"/>
      <c r="X34" s="95"/>
      <c r="Y34" s="95"/>
    </row>
    <row r="35" spans="1:25" ht="15.6" x14ac:dyDescent="0.3">
      <c r="A35" s="155" t="s">
        <v>52</v>
      </c>
      <c r="B35" s="161"/>
      <c r="C35" s="161"/>
      <c r="D35" s="161"/>
      <c r="E35" s="162"/>
      <c r="F35" s="132"/>
      <c r="G35" s="86"/>
      <c r="H35" s="87"/>
      <c r="I35" s="146"/>
      <c r="J35" s="147"/>
      <c r="K35" s="148" t="s">
        <v>139</v>
      </c>
      <c r="L35" s="86"/>
      <c r="M35" s="87"/>
      <c r="N35" s="51"/>
      <c r="O35" s="95"/>
      <c r="P35" s="95"/>
      <c r="Q35" s="95"/>
      <c r="R35" s="95"/>
      <c r="S35" s="95"/>
      <c r="T35" s="95"/>
      <c r="U35" s="95"/>
      <c r="V35" s="95"/>
      <c r="W35" s="95"/>
      <c r="X35" s="95"/>
      <c r="Y35" s="95"/>
    </row>
    <row r="36" spans="1:25" ht="15.6" x14ac:dyDescent="0.3">
      <c r="A36" s="155" t="s">
        <v>53</v>
      </c>
      <c r="B36" s="161"/>
      <c r="C36" s="161"/>
      <c r="D36" s="161"/>
      <c r="E36" s="162"/>
      <c r="F36" s="132" t="s">
        <v>214</v>
      </c>
      <c r="G36" s="86"/>
      <c r="H36" s="87"/>
      <c r="I36" s="146" t="s">
        <v>22</v>
      </c>
      <c r="J36" s="147" t="s">
        <v>285</v>
      </c>
      <c r="K36" s="148" t="s">
        <v>54</v>
      </c>
      <c r="L36" s="86"/>
      <c r="M36" s="87"/>
      <c r="N36" s="51"/>
      <c r="O36" s="95"/>
      <c r="P36" s="95"/>
      <c r="Q36" s="95"/>
      <c r="R36" s="95"/>
      <c r="S36" s="95"/>
      <c r="T36" s="95"/>
      <c r="U36" s="95"/>
      <c r="V36" s="95"/>
      <c r="W36" s="95"/>
      <c r="X36" s="95"/>
      <c r="Y36" s="95"/>
    </row>
    <row r="37" spans="1:25" ht="15.6" x14ac:dyDescent="0.3">
      <c r="A37" s="155" t="s">
        <v>55</v>
      </c>
      <c r="B37" s="161"/>
      <c r="C37" s="161"/>
      <c r="D37" s="161"/>
      <c r="E37" s="162"/>
      <c r="F37" s="132" t="s">
        <v>214</v>
      </c>
      <c r="G37" s="86"/>
      <c r="H37" s="87"/>
      <c r="I37" s="146" t="s">
        <v>22</v>
      </c>
      <c r="J37" s="147" t="s">
        <v>285</v>
      </c>
      <c r="K37" s="148"/>
      <c r="L37" s="86"/>
      <c r="M37" s="87"/>
      <c r="N37" s="54"/>
      <c r="O37" s="95"/>
      <c r="P37" s="95"/>
      <c r="Q37" s="95"/>
      <c r="R37" s="95"/>
      <c r="S37" s="95"/>
      <c r="T37" s="95"/>
      <c r="U37" s="95"/>
      <c r="V37" s="95"/>
      <c r="W37" s="95"/>
      <c r="X37" s="95"/>
      <c r="Y37" s="95"/>
    </row>
    <row r="38" spans="1:25" ht="15.6" x14ac:dyDescent="0.3">
      <c r="A38" s="174" t="s">
        <v>56</v>
      </c>
      <c r="B38" s="175"/>
      <c r="C38" s="175"/>
      <c r="D38" s="175"/>
      <c r="E38" s="176"/>
      <c r="F38" s="132" t="s">
        <v>214</v>
      </c>
      <c r="G38" s="86"/>
      <c r="H38" s="87"/>
      <c r="I38" s="146" t="s">
        <v>22</v>
      </c>
      <c r="J38" s="147" t="s">
        <v>285</v>
      </c>
      <c r="K38" s="148"/>
      <c r="L38" s="86"/>
      <c r="M38" s="87"/>
      <c r="N38" s="51"/>
      <c r="O38" s="95"/>
      <c r="P38" s="95"/>
      <c r="Q38" s="95"/>
      <c r="R38" s="95"/>
      <c r="S38" s="95"/>
      <c r="T38" s="95"/>
      <c r="U38" s="95"/>
      <c r="V38" s="95"/>
      <c r="W38" s="95"/>
      <c r="X38" s="95"/>
      <c r="Y38" s="95"/>
    </row>
    <row r="39" spans="1:25" x14ac:dyDescent="0.25">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6" x14ac:dyDescent="0.3">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5">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45" customHeight="1" x14ac:dyDescent="0.3">
      <c r="A42" s="155" t="s">
        <v>126</v>
      </c>
      <c r="B42" s="161"/>
      <c r="C42" s="161"/>
      <c r="D42" s="162"/>
      <c r="E42" s="132" t="s">
        <v>213</v>
      </c>
      <c r="F42" s="132"/>
      <c r="G42" s="132"/>
      <c r="H42" s="180"/>
      <c r="I42" s="146"/>
      <c r="J42" s="147"/>
      <c r="K42" s="351" t="s">
        <v>143</v>
      </c>
      <c r="L42" s="268"/>
      <c r="M42" s="269"/>
      <c r="N42" s="51"/>
      <c r="O42" s="51"/>
      <c r="P42" s="95"/>
      <c r="Q42" s="95"/>
      <c r="R42" s="95"/>
      <c r="S42" s="95"/>
      <c r="T42" s="95"/>
      <c r="U42" s="95"/>
      <c r="V42" s="95"/>
      <c r="W42" s="95"/>
      <c r="X42" s="95"/>
      <c r="Y42" s="95"/>
    </row>
    <row r="43" spans="1:25" ht="15.45" customHeight="1" x14ac:dyDescent="0.3">
      <c r="A43" s="181" t="s">
        <v>239</v>
      </c>
      <c r="B43" s="161"/>
      <c r="C43" s="161"/>
      <c r="D43" s="162"/>
      <c r="E43" s="132" t="s">
        <v>213</v>
      </c>
      <c r="F43" s="132"/>
      <c r="G43" s="132"/>
      <c r="H43" s="180"/>
      <c r="I43" s="146"/>
      <c r="J43" s="147"/>
      <c r="K43" s="182"/>
      <c r="L43" s="123"/>
      <c r="M43" s="124"/>
      <c r="N43" s="51"/>
      <c r="O43" s="51"/>
      <c r="P43" s="95"/>
      <c r="Q43" s="95"/>
      <c r="R43" s="95"/>
      <c r="S43" s="95"/>
      <c r="T43" s="95"/>
      <c r="U43" s="95"/>
      <c r="V43" s="95"/>
      <c r="W43" s="95"/>
      <c r="X43" s="95"/>
      <c r="Y43" s="95"/>
    </row>
    <row r="44" spans="1:25" ht="15.6" x14ac:dyDescent="0.3">
      <c r="A44" s="155" t="s">
        <v>240</v>
      </c>
      <c r="B44" s="161"/>
      <c r="C44" s="161"/>
      <c r="D44" s="162"/>
      <c r="E44" s="132" t="s">
        <v>214</v>
      </c>
      <c r="F44" s="132"/>
      <c r="G44" s="132"/>
      <c r="H44" s="147"/>
      <c r="I44" s="146" t="s">
        <v>22</v>
      </c>
      <c r="J44" s="147" t="s">
        <v>288</v>
      </c>
      <c r="K44" s="352" t="s">
        <v>145</v>
      </c>
      <c r="L44" s="262"/>
      <c r="M44" s="263"/>
      <c r="N44" s="51"/>
      <c r="O44" s="51"/>
      <c r="P44" s="95"/>
      <c r="Q44" s="95"/>
      <c r="R44" s="95"/>
      <c r="S44" s="95"/>
      <c r="T44" s="95"/>
      <c r="U44" s="95"/>
      <c r="V44" s="95"/>
      <c r="W44" s="95"/>
      <c r="X44" s="95"/>
      <c r="Y44" s="95"/>
    </row>
    <row r="45" spans="1:25" ht="15.6" x14ac:dyDescent="0.3">
      <c r="A45" s="155" t="s">
        <v>241</v>
      </c>
      <c r="B45" s="161"/>
      <c r="C45" s="161"/>
      <c r="D45" s="162"/>
      <c r="E45" s="132" t="s">
        <v>213</v>
      </c>
      <c r="F45" s="132"/>
      <c r="G45" s="132"/>
      <c r="H45" s="147"/>
      <c r="I45" s="146"/>
      <c r="J45" s="147"/>
      <c r="K45" s="352"/>
      <c r="L45" s="262"/>
      <c r="M45" s="263"/>
      <c r="N45" s="51"/>
      <c r="O45" s="51"/>
      <c r="P45" s="95"/>
      <c r="Q45" s="95"/>
      <c r="R45" s="95"/>
      <c r="S45" s="95"/>
      <c r="T45" s="95"/>
      <c r="U45" s="95"/>
      <c r="V45" s="95"/>
      <c r="W45" s="95"/>
      <c r="X45" s="95"/>
      <c r="Y45" s="95"/>
    </row>
    <row r="46" spans="1:25" ht="15.6" x14ac:dyDescent="0.3">
      <c r="A46" s="155" t="s">
        <v>242</v>
      </c>
      <c r="B46" s="161"/>
      <c r="C46" s="161"/>
      <c r="D46" s="162"/>
      <c r="E46" s="132" t="s">
        <v>213</v>
      </c>
      <c r="F46" s="132"/>
      <c r="G46" s="132"/>
      <c r="H46" s="147"/>
      <c r="I46" s="146"/>
      <c r="J46" s="147"/>
      <c r="K46" s="352"/>
      <c r="L46" s="262"/>
      <c r="M46" s="263"/>
      <c r="N46" s="51"/>
      <c r="O46" s="51"/>
      <c r="P46" s="95"/>
      <c r="Q46" s="95"/>
      <c r="R46" s="95"/>
      <c r="S46" s="95"/>
      <c r="T46" s="95"/>
      <c r="U46" s="95"/>
      <c r="V46" s="95"/>
      <c r="W46" s="95"/>
      <c r="X46" s="95"/>
      <c r="Y46" s="95"/>
    </row>
    <row r="47" spans="1:25" ht="15.6" x14ac:dyDescent="0.3">
      <c r="A47" s="183" t="s">
        <v>127</v>
      </c>
      <c r="B47" s="184"/>
      <c r="C47" s="222"/>
      <c r="D47" s="223"/>
      <c r="E47" s="132"/>
      <c r="F47" s="132"/>
      <c r="G47" s="132"/>
      <c r="H47" s="147"/>
      <c r="I47" s="146"/>
      <c r="J47" s="147"/>
      <c r="K47" s="148"/>
      <c r="L47" s="86"/>
      <c r="M47" s="87"/>
      <c r="N47" s="51"/>
      <c r="O47" s="51"/>
      <c r="P47" s="95"/>
      <c r="Q47" s="95"/>
      <c r="R47" s="95"/>
      <c r="S47" s="95"/>
      <c r="T47" s="95"/>
      <c r="U47" s="95"/>
      <c r="V47" s="95"/>
      <c r="W47" s="95"/>
      <c r="X47" s="95"/>
      <c r="Y47" s="95"/>
    </row>
    <row r="48" spans="1:25" x14ac:dyDescent="0.25">
      <c r="A48" s="155" t="s">
        <v>238</v>
      </c>
      <c r="B48" s="161"/>
      <c r="C48" s="224"/>
      <c r="D48" s="225"/>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5">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6" x14ac:dyDescent="0.3">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5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6" x14ac:dyDescent="0.3">
      <c r="A52" s="189" t="s">
        <v>61</v>
      </c>
      <c r="B52" s="190"/>
      <c r="C52" s="190"/>
      <c r="D52" s="190"/>
      <c r="E52" s="190"/>
      <c r="F52" s="132" t="s">
        <v>214</v>
      </c>
      <c r="G52" s="86"/>
      <c r="H52" s="87"/>
      <c r="I52" s="146" t="s">
        <v>22</v>
      </c>
      <c r="J52" s="147" t="s">
        <v>287</v>
      </c>
      <c r="K52" s="148"/>
      <c r="L52" s="86"/>
      <c r="M52" s="87"/>
      <c r="N52" s="51"/>
      <c r="O52" s="95"/>
      <c r="P52" s="95"/>
      <c r="Q52" s="95"/>
      <c r="R52" s="95"/>
      <c r="S52" s="95"/>
      <c r="T52" s="95"/>
      <c r="U52" s="95"/>
      <c r="V52" s="95"/>
      <c r="W52" s="95"/>
      <c r="X52" s="95"/>
      <c r="Y52" s="95"/>
    </row>
    <row r="53" spans="1:25" x14ac:dyDescent="0.25">
      <c r="A53" s="155" t="s">
        <v>62</v>
      </c>
      <c r="B53" s="161"/>
      <c r="C53" s="161"/>
      <c r="D53" s="161"/>
      <c r="E53" s="162"/>
      <c r="F53" s="132" t="s">
        <v>214</v>
      </c>
      <c r="G53" s="86"/>
      <c r="H53" s="87"/>
      <c r="I53" s="146" t="s">
        <v>22</v>
      </c>
      <c r="J53" s="147" t="s">
        <v>287</v>
      </c>
      <c r="K53" s="148"/>
      <c r="L53" s="86"/>
      <c r="M53" s="87"/>
      <c r="N53" s="95"/>
      <c r="O53" s="95"/>
      <c r="P53" s="95"/>
      <c r="Q53" s="95"/>
      <c r="R53" s="95"/>
      <c r="S53" s="95"/>
      <c r="T53" s="95"/>
      <c r="U53" s="95"/>
      <c r="V53" s="95"/>
      <c r="W53" s="95"/>
      <c r="X53" s="95"/>
      <c r="Y53" s="95"/>
    </row>
    <row r="54" spans="1:25" ht="15.6" x14ac:dyDescent="0.3">
      <c r="A54" s="155" t="s">
        <v>63</v>
      </c>
      <c r="B54" s="161"/>
      <c r="C54" s="161"/>
      <c r="D54" s="161"/>
      <c r="E54" s="162"/>
      <c r="F54" s="132" t="s">
        <v>214</v>
      </c>
      <c r="G54" s="86"/>
      <c r="H54" s="87"/>
      <c r="I54" s="146" t="s">
        <v>22</v>
      </c>
      <c r="J54" s="147" t="s">
        <v>287</v>
      </c>
      <c r="K54" s="148"/>
      <c r="L54" s="86"/>
      <c r="M54" s="87"/>
      <c r="N54" s="51"/>
      <c r="O54" s="95"/>
      <c r="P54" s="95"/>
      <c r="Q54" s="55"/>
      <c r="R54" s="55"/>
      <c r="S54" s="56"/>
      <c r="T54" s="95"/>
      <c r="U54" s="95"/>
      <c r="V54" s="95"/>
      <c r="W54" s="95"/>
      <c r="X54" s="95"/>
      <c r="Y54" s="95"/>
    </row>
    <row r="55" spans="1:25" ht="15.6" x14ac:dyDescent="0.3">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6" x14ac:dyDescent="0.3">
      <c r="A56" s="189" t="s">
        <v>148</v>
      </c>
      <c r="B56" s="190"/>
      <c r="C56" s="190"/>
      <c r="D56" s="190"/>
      <c r="E56" s="190"/>
      <c r="F56" s="132" t="s">
        <v>214</v>
      </c>
      <c r="G56" s="86"/>
      <c r="H56" s="87"/>
      <c r="I56" s="146" t="s">
        <v>22</v>
      </c>
      <c r="J56" s="147" t="s">
        <v>287</v>
      </c>
      <c r="K56" s="148"/>
      <c r="L56" s="86"/>
      <c r="M56" s="87"/>
      <c r="N56" s="51"/>
      <c r="O56" s="95"/>
      <c r="P56" s="95"/>
      <c r="Q56" s="95"/>
      <c r="R56" s="95"/>
      <c r="S56" s="95"/>
      <c r="T56" s="95"/>
      <c r="U56" s="95"/>
      <c r="V56" s="95"/>
      <c r="W56" s="95"/>
      <c r="X56" s="95"/>
      <c r="Y56" s="95"/>
    </row>
    <row r="57" spans="1:25" ht="14.4" thickBot="1" x14ac:dyDescent="0.3">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5">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3">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55" customHeight="1" x14ac:dyDescent="0.3">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6" x14ac:dyDescent="0.3">
      <c r="A61" s="200" t="s">
        <v>205</v>
      </c>
      <c r="B61" s="201"/>
      <c r="C61" s="201"/>
      <c r="D61" s="201"/>
      <c r="E61" s="202"/>
      <c r="F61" s="132" t="s">
        <v>214</v>
      </c>
      <c r="G61" s="166"/>
      <c r="H61" s="166"/>
      <c r="I61" s="146" t="s">
        <v>22</v>
      </c>
      <c r="J61" s="147" t="s">
        <v>286</v>
      </c>
      <c r="K61" s="86" t="s">
        <v>252</v>
      </c>
      <c r="L61" s="86"/>
      <c r="M61" s="87"/>
      <c r="N61" s="51"/>
      <c r="O61" s="95"/>
      <c r="P61" s="95"/>
      <c r="Q61" s="95"/>
      <c r="R61" s="95"/>
      <c r="S61" s="95"/>
      <c r="T61" s="95"/>
      <c r="U61" s="95"/>
      <c r="V61" s="95"/>
      <c r="W61" s="95"/>
      <c r="X61" s="95"/>
      <c r="Y61" s="95"/>
    </row>
    <row r="62" spans="1:25" ht="15.6" x14ac:dyDescent="0.3">
      <c r="A62" s="203" t="s">
        <v>206</v>
      </c>
      <c r="B62" s="204"/>
      <c r="C62" s="204"/>
      <c r="D62" s="204"/>
      <c r="E62" s="205"/>
      <c r="F62" s="132" t="s">
        <v>214</v>
      </c>
      <c r="G62" s="86"/>
      <c r="H62" s="86"/>
      <c r="I62" s="146" t="s">
        <v>291</v>
      </c>
      <c r="J62" s="147"/>
      <c r="K62" s="322" t="s">
        <v>253</v>
      </c>
      <c r="L62" s="322"/>
      <c r="M62" s="323"/>
      <c r="N62" s="54"/>
      <c r="O62" s="95"/>
      <c r="P62" s="95"/>
      <c r="Q62" s="95"/>
      <c r="R62" s="95"/>
      <c r="S62" s="95"/>
      <c r="T62" s="95"/>
      <c r="U62" s="95"/>
      <c r="V62" s="95"/>
      <c r="W62" s="95"/>
      <c r="X62" s="95"/>
      <c r="Y62" s="95"/>
    </row>
    <row r="63" spans="1:25" ht="15.6" x14ac:dyDescent="0.3">
      <c r="A63" s="203" t="s">
        <v>68</v>
      </c>
      <c r="B63" s="204"/>
      <c r="C63" s="204"/>
      <c r="D63" s="204"/>
      <c r="E63" s="205"/>
      <c r="F63" s="132" t="s">
        <v>214</v>
      </c>
      <c r="G63" s="86"/>
      <c r="H63" s="86"/>
      <c r="I63" s="146" t="s">
        <v>22</v>
      </c>
      <c r="J63" s="147" t="s">
        <v>286</v>
      </c>
      <c r="K63" s="322"/>
      <c r="L63" s="322"/>
      <c r="M63" s="323"/>
      <c r="N63" s="51"/>
      <c r="O63" s="95"/>
      <c r="P63" s="95"/>
      <c r="Q63" s="95"/>
      <c r="R63" s="95"/>
      <c r="S63" s="95"/>
      <c r="T63" s="95"/>
      <c r="U63" s="95"/>
      <c r="V63" s="95"/>
      <c r="W63" s="95"/>
      <c r="X63" s="95"/>
      <c r="Y63" s="95"/>
    </row>
    <row r="64" spans="1:2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6" x14ac:dyDescent="0.3">
      <c r="A65" s="155" t="s">
        <v>46</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6" x14ac:dyDescent="0.3">
      <c r="A66" s="155" t="s">
        <v>133</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6" x14ac:dyDescent="0.3">
      <c r="A67" s="155" t="s">
        <v>47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6" x14ac:dyDescent="0.3">
      <c r="A68" s="155" t="s">
        <v>48</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6" x14ac:dyDescent="0.3">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5">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6" x14ac:dyDescent="0.3">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6" x14ac:dyDescent="0.3">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6" x14ac:dyDescent="0.3">
      <c r="A73" s="211" t="s">
        <v>243</v>
      </c>
      <c r="B73" s="161"/>
      <c r="C73" s="161"/>
      <c r="D73" s="161"/>
      <c r="E73" s="162"/>
      <c r="F73" s="158" t="s">
        <v>26</v>
      </c>
      <c r="G73" s="86"/>
      <c r="H73" s="86"/>
      <c r="I73" s="146"/>
      <c r="J73" s="147"/>
      <c r="K73" s="86" t="s">
        <v>244</v>
      </c>
      <c r="L73" s="86"/>
      <c r="M73" s="87"/>
      <c r="N73" s="51"/>
      <c r="O73" s="95"/>
      <c r="P73" s="95"/>
      <c r="Q73" s="95"/>
      <c r="R73" s="95"/>
      <c r="S73" s="95"/>
      <c r="T73" s="95"/>
      <c r="U73" s="95"/>
      <c r="V73" s="95"/>
      <c r="W73" s="95"/>
      <c r="X73" s="95"/>
      <c r="Y73" s="95"/>
    </row>
    <row r="74" spans="1:25" ht="15.6" x14ac:dyDescent="0.3">
      <c r="A74" s="212" t="s">
        <v>246</v>
      </c>
      <c r="B74" s="161"/>
      <c r="C74" s="161"/>
      <c r="D74" s="161"/>
      <c r="E74" s="162"/>
      <c r="F74" s="158" t="s">
        <v>26</v>
      </c>
      <c r="G74" s="86"/>
      <c r="H74" s="86"/>
      <c r="I74" s="146"/>
      <c r="J74" s="147"/>
      <c r="K74" s="86" t="s">
        <v>259</v>
      </c>
      <c r="L74" s="86"/>
      <c r="M74" s="87"/>
      <c r="N74" s="51"/>
      <c r="O74" s="95"/>
      <c r="P74" s="95"/>
      <c r="Q74" s="95"/>
      <c r="R74" s="95"/>
      <c r="S74" s="95"/>
      <c r="T74" s="95"/>
      <c r="U74" s="95"/>
      <c r="V74" s="95"/>
      <c r="W74" s="95"/>
      <c r="X74" s="95"/>
      <c r="Y74" s="95"/>
    </row>
    <row r="75" spans="1:25" ht="15.6" x14ac:dyDescent="0.3">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6" x14ac:dyDescent="0.3">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6" x14ac:dyDescent="0.3">
      <c r="A77" s="172" t="s">
        <v>249</v>
      </c>
      <c r="B77" s="156"/>
      <c r="C77" s="156"/>
      <c r="D77" s="156"/>
      <c r="E77" s="157"/>
      <c r="F77" s="158" t="s">
        <v>26</v>
      </c>
      <c r="G77" s="86"/>
      <c r="H77" s="86"/>
      <c r="I77" s="146"/>
      <c r="J77" s="147"/>
      <c r="K77" s="86" t="s">
        <v>245</v>
      </c>
      <c r="L77" s="86"/>
      <c r="M77" s="87"/>
      <c r="N77" s="51"/>
      <c r="O77" s="95"/>
      <c r="P77" s="95"/>
      <c r="Q77" s="95"/>
      <c r="R77" s="95"/>
      <c r="S77" s="95"/>
      <c r="T77" s="95"/>
      <c r="U77" s="95"/>
      <c r="V77" s="95"/>
      <c r="W77" s="95"/>
      <c r="X77" s="95"/>
      <c r="Y77" s="95"/>
    </row>
    <row r="78" spans="1:25" ht="14.55" customHeight="1" x14ac:dyDescent="0.3">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6" x14ac:dyDescent="0.3">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05" customHeight="1" x14ac:dyDescent="0.3">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45" customHeight="1" x14ac:dyDescent="0.3">
      <c r="A81" s="200" t="s">
        <v>73</v>
      </c>
      <c r="B81" s="215"/>
      <c r="C81" s="215"/>
      <c r="D81" s="215"/>
      <c r="E81" s="216"/>
      <c r="F81" s="158">
        <v>0</v>
      </c>
      <c r="G81" s="86"/>
      <c r="H81" s="86"/>
      <c r="I81" s="159"/>
      <c r="J81" s="160"/>
      <c r="K81" s="262" t="s">
        <v>266</v>
      </c>
      <c r="L81" s="262"/>
      <c r="M81" s="263"/>
      <c r="N81" s="51"/>
      <c r="O81" s="95"/>
      <c r="P81" s="95"/>
      <c r="Q81" s="95"/>
      <c r="R81" s="95"/>
      <c r="S81" s="95"/>
      <c r="T81" s="95"/>
      <c r="U81" s="95"/>
      <c r="V81" s="95"/>
      <c r="W81" s="95"/>
      <c r="X81" s="95"/>
      <c r="Y81" s="95"/>
    </row>
    <row r="82" spans="1:25" ht="15.6" x14ac:dyDescent="0.3">
      <c r="A82" s="155" t="s">
        <v>74</v>
      </c>
      <c r="B82" s="161"/>
      <c r="C82" s="161"/>
      <c r="D82" s="161"/>
      <c r="E82" s="162"/>
      <c r="F82" s="132">
        <v>0</v>
      </c>
      <c r="G82" s="86"/>
      <c r="H82" s="86"/>
      <c r="I82" s="146"/>
      <c r="J82" s="147"/>
      <c r="K82" s="262"/>
      <c r="L82" s="262"/>
      <c r="M82" s="263"/>
      <c r="N82" s="51"/>
      <c r="O82" s="217"/>
      <c r="P82" s="95"/>
      <c r="Q82" s="95"/>
      <c r="R82" s="95"/>
      <c r="S82" s="95"/>
      <c r="T82" s="95"/>
      <c r="U82" s="95"/>
      <c r="V82" s="95"/>
      <c r="W82" s="95"/>
      <c r="X82" s="95"/>
      <c r="Y82" s="95"/>
    </row>
    <row r="83" spans="1:25" ht="15.6" x14ac:dyDescent="0.3">
      <c r="A83" s="155" t="s">
        <v>75</v>
      </c>
      <c r="B83" s="161"/>
      <c r="C83" s="161"/>
      <c r="D83" s="161"/>
      <c r="E83" s="162"/>
      <c r="F83" s="132">
        <v>0</v>
      </c>
      <c r="G83" s="86"/>
      <c r="H83" s="86"/>
      <c r="I83" s="146"/>
      <c r="J83" s="147"/>
      <c r="K83" s="262"/>
      <c r="L83" s="262"/>
      <c r="M83" s="263"/>
      <c r="N83" s="51"/>
      <c r="O83" s="217"/>
      <c r="P83" s="95"/>
      <c r="Q83" s="95"/>
      <c r="R83" s="95"/>
      <c r="S83" s="95"/>
      <c r="T83" s="95"/>
      <c r="U83" s="95"/>
      <c r="V83" s="95"/>
      <c r="W83" s="95"/>
      <c r="X83" s="95"/>
      <c r="Y83" s="95"/>
    </row>
    <row r="84" spans="1:25" ht="15.6" x14ac:dyDescent="0.3">
      <c r="A84" s="155" t="s">
        <v>230</v>
      </c>
      <c r="B84" s="161"/>
      <c r="C84" s="161"/>
      <c r="D84" s="161"/>
      <c r="E84" s="162"/>
      <c r="F84" s="132">
        <v>0</v>
      </c>
      <c r="G84" s="86"/>
      <c r="H84" s="86"/>
      <c r="I84" s="146" t="s">
        <v>292</v>
      </c>
      <c r="J84" s="147"/>
      <c r="K84" s="262"/>
      <c r="L84" s="262"/>
      <c r="M84" s="263"/>
      <c r="N84" s="51"/>
      <c r="O84" s="217"/>
      <c r="P84" s="95"/>
      <c r="Q84" s="95"/>
      <c r="R84" s="95"/>
      <c r="S84" s="95"/>
      <c r="T84" s="95"/>
      <c r="U84" s="95"/>
      <c r="V84" s="95"/>
      <c r="W84" s="95"/>
      <c r="X84" s="95"/>
      <c r="Y84" s="95"/>
    </row>
    <row r="85" spans="1:25" ht="15.6" x14ac:dyDescent="0.3">
      <c r="A85" s="155" t="s">
        <v>229</v>
      </c>
      <c r="B85" s="161"/>
      <c r="C85" s="161"/>
      <c r="D85" s="419"/>
      <c r="E85" s="421"/>
      <c r="F85" s="132"/>
      <c r="G85" s="86"/>
      <c r="H85" s="86"/>
      <c r="I85" s="146"/>
      <c r="J85" s="147"/>
      <c r="K85" s="123"/>
      <c r="L85" s="123"/>
      <c r="M85" s="124"/>
      <c r="N85" s="51"/>
      <c r="O85" s="217"/>
      <c r="P85" s="95"/>
      <c r="Q85" s="95"/>
      <c r="R85" s="95"/>
      <c r="S85" s="95"/>
      <c r="T85" s="95"/>
      <c r="U85" s="95"/>
      <c r="V85" s="95"/>
      <c r="W85" s="95"/>
      <c r="X85" s="95"/>
      <c r="Y85" s="95"/>
    </row>
    <row r="86" spans="1:25" x14ac:dyDescent="0.25">
      <c r="A86" s="148"/>
      <c r="B86" s="86"/>
      <c r="C86" s="86"/>
      <c r="D86" s="86"/>
      <c r="E86" s="86"/>
      <c r="F86" s="86"/>
      <c r="G86" s="86"/>
      <c r="H86" s="86"/>
      <c r="I86" s="139"/>
      <c r="J86" s="140"/>
      <c r="K86" s="86"/>
      <c r="L86" s="86"/>
      <c r="M86" s="87"/>
      <c r="N86" s="95"/>
      <c r="O86" s="217"/>
      <c r="P86" s="95"/>
      <c r="Q86" s="95"/>
      <c r="R86" s="95"/>
      <c r="S86" s="95"/>
      <c r="T86" s="95"/>
      <c r="U86" s="95"/>
      <c r="V86" s="95"/>
      <c r="W86" s="95"/>
      <c r="X86" s="95"/>
      <c r="Y86" s="95"/>
    </row>
    <row r="87" spans="1:25" ht="15.6" x14ac:dyDescent="0.3">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45"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45" customHeight="1" x14ac:dyDescent="0.3">
      <c r="A89" s="155" t="s">
        <v>166</v>
      </c>
      <c r="B89" s="161"/>
      <c r="C89" s="161"/>
      <c r="D89" s="161"/>
      <c r="E89" s="162"/>
      <c r="F89" s="158" t="s">
        <v>26</v>
      </c>
      <c r="G89" s="86"/>
      <c r="H89" s="86"/>
      <c r="I89" s="146"/>
      <c r="J89" s="147"/>
      <c r="K89" s="344" t="s">
        <v>157</v>
      </c>
      <c r="L89" s="271"/>
      <c r="M89" s="272"/>
      <c r="N89" s="54"/>
      <c r="O89" s="95"/>
      <c r="P89" s="95"/>
      <c r="Q89" s="95"/>
      <c r="R89" s="95"/>
      <c r="S89" s="95"/>
      <c r="T89" s="95"/>
      <c r="U89" s="95"/>
      <c r="V89" s="95"/>
      <c r="W89" s="95"/>
      <c r="X89" s="95"/>
      <c r="Y89" s="95"/>
    </row>
    <row r="90" spans="1:25" ht="16.95" customHeight="1" x14ac:dyDescent="0.3">
      <c r="A90" s="155" t="s">
        <v>88</v>
      </c>
      <c r="B90" s="161"/>
      <c r="C90" s="161"/>
      <c r="D90" s="161"/>
      <c r="E90" s="162"/>
      <c r="F90" s="132">
        <v>0</v>
      </c>
      <c r="G90" s="214" t="s">
        <v>83</v>
      </c>
      <c r="H90" s="86"/>
      <c r="I90" s="146"/>
      <c r="J90" s="147"/>
      <c r="K90" s="344"/>
      <c r="L90" s="271"/>
      <c r="M90" s="272"/>
      <c r="N90" s="54"/>
      <c r="O90" s="95"/>
      <c r="P90" s="95"/>
      <c r="Q90" s="95"/>
      <c r="R90" s="95"/>
      <c r="S90" s="95"/>
      <c r="T90" s="95"/>
      <c r="U90" s="95"/>
      <c r="V90" s="95"/>
      <c r="W90" s="95"/>
      <c r="X90" s="95"/>
      <c r="Y90" s="95"/>
    </row>
    <row r="91" spans="1:25" ht="16.05" customHeight="1" x14ac:dyDescent="0.3">
      <c r="A91" s="155" t="s">
        <v>89</v>
      </c>
      <c r="B91" s="161"/>
      <c r="C91" s="161"/>
      <c r="D91" s="161"/>
      <c r="E91" s="162"/>
      <c r="F91" s="132">
        <v>0</v>
      </c>
      <c r="G91" s="214" t="s">
        <v>83</v>
      </c>
      <c r="H91" s="86"/>
      <c r="I91" s="146"/>
      <c r="J91" s="147"/>
      <c r="K91" s="344"/>
      <c r="L91" s="271"/>
      <c r="M91" s="272"/>
      <c r="N91" s="54"/>
      <c r="O91" s="95"/>
      <c r="P91" s="95"/>
      <c r="Q91" s="95"/>
      <c r="R91" s="95"/>
      <c r="S91" s="95"/>
      <c r="T91" s="95"/>
      <c r="U91" s="95"/>
      <c r="V91" s="95"/>
      <c r="W91" s="95"/>
      <c r="X91" s="95"/>
      <c r="Y91" s="95"/>
    </row>
    <row r="92" spans="1:25" ht="16.05" customHeight="1" x14ac:dyDescent="0.3">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6.05" customHeight="1" x14ac:dyDescent="0.3">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05" customHeight="1" x14ac:dyDescent="0.3">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6.05" customHeight="1" x14ac:dyDescent="0.3">
      <c r="A95" s="413" t="s">
        <v>92</v>
      </c>
      <c r="B95" s="414"/>
      <c r="C95" s="414"/>
      <c r="D95" s="414"/>
      <c r="E95" s="415"/>
      <c r="F95" s="341" t="s">
        <v>280</v>
      </c>
      <c r="G95" s="343"/>
      <c r="H95" s="86"/>
      <c r="I95" s="146" t="s">
        <v>22</v>
      </c>
      <c r="J95" s="147" t="s">
        <v>293</v>
      </c>
      <c r="K95" s="229" t="s">
        <v>175</v>
      </c>
      <c r="L95" s="226"/>
      <c r="M95" s="227"/>
      <c r="N95" s="54"/>
      <c r="O95" s="95"/>
      <c r="P95" s="95"/>
      <c r="Q95" s="95"/>
      <c r="R95" s="95"/>
      <c r="S95" s="95"/>
      <c r="T95" s="95"/>
      <c r="U95" s="95"/>
      <c r="V95" s="95"/>
      <c r="W95" s="95"/>
      <c r="X95" s="95"/>
      <c r="Y95" s="95"/>
    </row>
    <row r="96" spans="1:25" ht="16.05" customHeight="1" x14ac:dyDescent="0.3">
      <c r="A96" s="404" t="s">
        <v>93</v>
      </c>
      <c r="B96" s="404"/>
      <c r="C96" s="404"/>
      <c r="D96" s="404"/>
      <c r="E96" s="404"/>
      <c r="F96" s="341">
        <v>75.2</v>
      </c>
      <c r="G96" s="343"/>
      <c r="H96" s="86"/>
      <c r="I96" s="146" t="s">
        <v>22</v>
      </c>
      <c r="J96" s="147" t="s">
        <v>293</v>
      </c>
      <c r="K96" s="229" t="s">
        <v>176</v>
      </c>
      <c r="L96" s="226"/>
      <c r="M96" s="227"/>
      <c r="N96" s="54"/>
      <c r="O96" s="95"/>
      <c r="P96" s="95"/>
      <c r="Q96" s="95"/>
      <c r="R96" s="95"/>
      <c r="S96" s="95"/>
      <c r="T96" s="95"/>
      <c r="U96" s="95"/>
      <c r="V96" s="95"/>
      <c r="W96" s="95"/>
      <c r="X96" s="95"/>
      <c r="Y96" s="95"/>
    </row>
    <row r="97" spans="1:25" ht="16.05" customHeight="1" x14ac:dyDescent="0.3">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6.05" customHeight="1" x14ac:dyDescent="0.3">
      <c r="A98" s="416" t="s">
        <v>172</v>
      </c>
      <c r="B98" s="417"/>
      <c r="C98" s="417"/>
      <c r="D98" s="417"/>
      <c r="E98" s="418"/>
      <c r="F98" s="132">
        <v>23</v>
      </c>
      <c r="G98" s="132">
        <v>17</v>
      </c>
      <c r="H98" s="233">
        <f>IFERROR(G98/F98,)</f>
        <v>0.73913043478260865</v>
      </c>
      <c r="I98" s="146" t="s">
        <v>22</v>
      </c>
      <c r="J98" s="147" t="s">
        <v>293</v>
      </c>
      <c r="K98" s="229" t="s">
        <v>94</v>
      </c>
      <c r="L98" s="226"/>
      <c r="M98" s="227"/>
      <c r="N98" s="54"/>
      <c r="O98" s="95"/>
      <c r="P98" s="95"/>
      <c r="Q98" s="95"/>
      <c r="R98" s="95"/>
      <c r="S98" s="95"/>
      <c r="T98" s="95"/>
      <c r="U98" s="95"/>
      <c r="V98" s="95"/>
      <c r="W98" s="95"/>
      <c r="X98" s="95"/>
      <c r="Y98" s="95"/>
    </row>
    <row r="99" spans="1:25" ht="16.05" customHeight="1" x14ac:dyDescent="0.3">
      <c r="A99" s="416" t="s">
        <v>173</v>
      </c>
      <c r="B99" s="417"/>
      <c r="C99" s="417"/>
      <c r="D99" s="417"/>
      <c r="E99" s="418"/>
      <c r="F99" s="132">
        <v>9</v>
      </c>
      <c r="G99" s="132">
        <v>6</v>
      </c>
      <c r="H99" s="233">
        <f t="shared" ref="H99:H100" si="0">IFERROR(G99/F99,)</f>
        <v>0.66666666666666663</v>
      </c>
      <c r="I99" s="146" t="s">
        <v>22</v>
      </c>
      <c r="J99" s="147" t="s">
        <v>293</v>
      </c>
      <c r="K99" s="229" t="s">
        <v>94</v>
      </c>
      <c r="L99" s="226"/>
      <c r="M99" s="227"/>
      <c r="N99" s="54"/>
      <c r="O99" s="95"/>
      <c r="P99" s="95"/>
      <c r="Q99" s="95"/>
      <c r="R99" s="95"/>
      <c r="S99" s="95"/>
      <c r="T99" s="95"/>
      <c r="U99" s="95"/>
      <c r="V99" s="95"/>
      <c r="W99" s="95"/>
      <c r="X99" s="95"/>
      <c r="Y99" s="95"/>
    </row>
    <row r="100" spans="1:25" ht="16.05" customHeight="1" x14ac:dyDescent="0.3">
      <c r="A100" s="416" t="s">
        <v>174</v>
      </c>
      <c r="B100" s="417"/>
      <c r="C100" s="417"/>
      <c r="D100" s="417"/>
      <c r="E100" s="418"/>
      <c r="F100" s="132">
        <v>14</v>
      </c>
      <c r="G100" s="132">
        <v>9</v>
      </c>
      <c r="H100" s="233">
        <f t="shared" si="0"/>
        <v>0.6428571428571429</v>
      </c>
      <c r="I100" s="146" t="s">
        <v>22</v>
      </c>
      <c r="J100" s="147" t="s">
        <v>293</v>
      </c>
      <c r="K100" s="229" t="s">
        <v>95</v>
      </c>
      <c r="L100" s="226"/>
      <c r="M100" s="227"/>
      <c r="N100" s="54"/>
      <c r="O100" s="95"/>
      <c r="P100" s="95"/>
      <c r="Q100" s="95"/>
      <c r="R100" s="95"/>
      <c r="S100" s="95"/>
      <c r="T100" s="95"/>
      <c r="U100" s="95"/>
      <c r="V100" s="95"/>
      <c r="W100" s="95"/>
      <c r="X100" s="95"/>
      <c r="Y100" s="95"/>
    </row>
    <row r="101" spans="1:25" ht="14.4" thickBot="1" x14ac:dyDescent="0.3">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6" x14ac:dyDescent="0.3">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5">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5">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5">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5">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45" customHeight="1" x14ac:dyDescent="0.25">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4.4" thickBot="1" x14ac:dyDescent="0.3">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x14ac:dyDescent="0.25"/>
  </sheetData>
  <sheetProtection algorithmName="SHA-512" hashValue="a4QLXXkfqiRtVJqaLrpMHI/G8URqe1Sp26jLEpHOv2F2fGDM3lKL2nEmrfxSwLiBrIjcN0wzwTNgBd+usoRyvg==" saltValue="BOqjrtyxrdPnhhyZEaIYaQ==" spinCount="100000" sheet="1" objects="1" scenarios="1"/>
  <mergeCells count="35">
    <mergeCell ref="K42:M42"/>
    <mergeCell ref="K44:M46"/>
    <mergeCell ref="B17:D17"/>
    <mergeCell ref="K22:M23"/>
    <mergeCell ref="K32:M33"/>
    <mergeCell ref="A33:E33"/>
    <mergeCell ref="A41:D41"/>
    <mergeCell ref="K41:M41"/>
    <mergeCell ref="A1:M1"/>
    <mergeCell ref="D3:I3"/>
    <mergeCell ref="I6:J6"/>
    <mergeCell ref="K6:M6"/>
    <mergeCell ref="K7:M8"/>
    <mergeCell ref="B8:D8"/>
    <mergeCell ref="A51:E51"/>
    <mergeCell ref="K89:M92"/>
    <mergeCell ref="A95:E95"/>
    <mergeCell ref="A96:E96"/>
    <mergeCell ref="F94:G94"/>
    <mergeCell ref="F95:G95"/>
    <mergeCell ref="F96:G96"/>
    <mergeCell ref="K62:M63"/>
    <mergeCell ref="K69:M69"/>
    <mergeCell ref="C69:F69"/>
    <mergeCell ref="A80:E80"/>
    <mergeCell ref="K81:M84"/>
    <mergeCell ref="D85:E85"/>
    <mergeCell ref="I58:J58"/>
    <mergeCell ref="K58:M58"/>
    <mergeCell ref="A103:J108"/>
    <mergeCell ref="A94:E94"/>
    <mergeCell ref="A97:E97"/>
    <mergeCell ref="A98:E98"/>
    <mergeCell ref="A99:E99"/>
    <mergeCell ref="A100:E100"/>
  </mergeCells>
  <conditionalFormatting sqref="A64:F69">
    <cfRule type="expression" dxfId="59" priority="33">
      <formula>$F$56="Yes"</formula>
    </cfRule>
  </conditionalFormatting>
  <conditionalFormatting sqref="D11">
    <cfRule type="cellIs" dxfId="58" priority="45" operator="lessThan">
      <formula>0.1</formula>
    </cfRule>
    <cfRule type="cellIs" dxfId="57" priority="46" operator="greaterThanOrEqual">
      <formula>0.1</formula>
    </cfRule>
  </conditionalFormatting>
  <conditionalFormatting sqref="D13">
    <cfRule type="cellIs" dxfId="56" priority="54" operator="greaterThanOrEqual">
      <formula>0.2</formula>
    </cfRule>
  </conditionalFormatting>
  <conditionalFormatting sqref="D14">
    <cfRule type="cellIs" dxfId="55" priority="53" operator="greaterThanOrEqual">
      <formula>0.35</formula>
    </cfRule>
  </conditionalFormatting>
  <conditionalFormatting sqref="F28">
    <cfRule type="expression" dxfId="54" priority="30">
      <formula>#REF!&lt;3</formula>
    </cfRule>
    <cfRule type="expression" dxfId="53" priority="31">
      <formula>#REF!&lt;8</formula>
    </cfRule>
    <cfRule type="expression" dxfId="52" priority="32">
      <formula>#REF!&gt;8</formula>
    </cfRule>
  </conditionalFormatting>
  <conditionalFormatting sqref="F42:F43">
    <cfRule type="expression" dxfId="51" priority="29">
      <formula>$E$43="NO"</formula>
    </cfRule>
  </conditionalFormatting>
  <conditionalFormatting sqref="F61">
    <cfRule type="expression" dxfId="50" priority="34">
      <formula>$F$56="No"</formula>
    </cfRule>
    <cfRule type="expression" dxfId="49" priority="35">
      <formula>$F$56="Yes"</formula>
    </cfRule>
  </conditionalFormatting>
  <conditionalFormatting sqref="F75">
    <cfRule type="cellIs" dxfId="48" priority="13" operator="between">
      <formula>0</formula>
      <formula>94.9999</formula>
    </cfRule>
  </conditionalFormatting>
  <conditionalFormatting sqref="F75:F76">
    <cfRule type="containsBlanks" dxfId="47" priority="9">
      <formula>LEN(TRIM(F75))=0</formula>
    </cfRule>
    <cfRule type="cellIs" dxfId="46" priority="10" operator="between">
      <formula>95</formula>
      <formula>100</formula>
    </cfRule>
  </conditionalFormatting>
  <conditionalFormatting sqref="F76">
    <cfRule type="cellIs" dxfId="45" priority="11" operator="between">
      <formula>94.9999</formula>
      <formula>0</formula>
    </cfRule>
  </conditionalFormatting>
  <conditionalFormatting sqref="F96:G96">
    <cfRule type="containsBlanks" dxfId="44" priority="6">
      <formula>LEN(TRIM(F96))=0</formula>
    </cfRule>
    <cfRule type="cellIs" dxfId="43" priority="7" operator="lessThan">
      <formula>70</formula>
    </cfRule>
    <cfRule type="cellIs" dxfId="42" priority="8" operator="greaterThanOrEqual">
      <formula>70</formula>
    </cfRule>
  </conditionalFormatting>
  <conditionalFormatting sqref="F43:H43 F46:H46 G47:H47">
    <cfRule type="expression" dxfId="41" priority="25">
      <formula>$E$47="no"</formula>
    </cfRule>
  </conditionalFormatting>
  <conditionalFormatting sqref="F44:H44">
    <cfRule type="expression" dxfId="40" priority="23">
      <formula>$E$45="no"</formula>
    </cfRule>
  </conditionalFormatting>
  <conditionalFormatting sqref="F45:H45">
    <cfRule type="expression" dxfId="39" priority="22">
      <formula>$E$46="no"</formula>
    </cfRule>
  </conditionalFormatting>
  <conditionalFormatting sqref="F47:H47">
    <cfRule type="expression" dxfId="38" priority="21">
      <formula>$E$48="no"</formula>
    </cfRule>
  </conditionalFormatting>
  <conditionalFormatting sqref="G42:H43">
    <cfRule type="expression" dxfId="37" priority="24">
      <formula>$E$43="no"</formula>
    </cfRule>
  </conditionalFormatting>
  <conditionalFormatting sqref="H98:H99">
    <cfRule type="cellIs" dxfId="36" priority="4" operator="lessThan">
      <formula>0.6</formula>
    </cfRule>
    <cfRule type="cellIs" dxfId="35" priority="5" operator="greaterThanOrEqual">
      <formula>0.6</formula>
    </cfRule>
  </conditionalFormatting>
  <conditionalFormatting sqref="H98:H100">
    <cfRule type="cellIs" dxfId="34" priority="1" operator="equal">
      <formula>0</formula>
    </cfRule>
  </conditionalFormatting>
  <conditionalFormatting sqref="H100">
    <cfRule type="cellIs" dxfId="33" priority="2" operator="lessThan">
      <formula>0.4</formula>
    </cfRule>
    <cfRule type="cellIs" dxfId="32" priority="3" operator="greaterThanOrEqual">
      <formula>0.4</formula>
    </cfRule>
  </conditionalFormatting>
  <conditionalFormatting sqref="I38:J38">
    <cfRule type="expression" dxfId="31" priority="72">
      <formula>#REF!="NO"</formula>
    </cfRule>
  </conditionalFormatting>
  <conditionalFormatting sqref="I76:J77">
    <cfRule type="expression" dxfId="30" priority="20">
      <formula>$F$78="n/a"</formula>
    </cfRule>
  </conditionalFormatting>
  <dataValidations count="1">
    <dataValidation type="list" allowBlank="1" showInputMessage="1" showErrorMessage="1" sqref="F5 G52:H55 G62:H6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Lists!$D$2:$D$3</xm:f>
          </x14:formula1>
          <xm:sqref>F65:F68 F61:F63 E42:E48 F21:F22 F27 F30 F34:F38 F52:F54 F56</xm:sqref>
        </x14:dataValidation>
        <x14:dataValidation type="list" allowBlank="1" showInputMessage="1" showErrorMessage="1">
          <x14:formula1>
            <xm:f>Lists!$D$2:$D$4</xm:f>
          </x14:formula1>
          <xm:sqref>F73:F74 F77 F89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23"/>
  <sheetViews>
    <sheetView zoomScale="85" zoomScaleNormal="85" workbookViewId="0">
      <selection activeCell="L19" sqref="L19"/>
    </sheetView>
  </sheetViews>
  <sheetFormatPr defaultColWidth="0" defaultRowHeight="13.8" zeroHeight="1" x14ac:dyDescent="0.25"/>
  <cols>
    <col min="1" max="1" width="12.77734375" style="125" customWidth="1"/>
    <col min="2" max="2" width="13.109375" style="125" customWidth="1"/>
    <col min="3" max="3" width="14.109375" style="125" customWidth="1"/>
    <col min="4" max="4" width="10.109375" style="125" customWidth="1"/>
    <col min="5" max="5" width="12.44140625" style="125" customWidth="1"/>
    <col min="6" max="6" width="15.44140625" style="125" customWidth="1"/>
    <col min="7" max="7" width="9.21875" style="125" customWidth="1"/>
    <col min="8" max="8" width="8.77734375" style="125" customWidth="1"/>
    <col min="9" max="9" width="15.21875" style="125" customWidth="1"/>
    <col min="10" max="10" width="16.21875" style="125" customWidth="1"/>
    <col min="11" max="11" width="31.6640625" style="125" customWidth="1"/>
    <col min="12" max="12" width="22.33203125" style="125" customWidth="1"/>
    <col min="13" max="13" width="35.21875" style="125" customWidth="1"/>
    <col min="14" max="25" width="8.77734375" style="125" customWidth="1"/>
    <col min="26" max="16384" width="8.77734375" style="125" hidden="1"/>
  </cols>
  <sheetData>
    <row r="1" spans="1:25" ht="21" x14ac:dyDescent="0.4">
      <c r="A1" s="384" t="s">
        <v>178</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6" x14ac:dyDescent="0.3">
      <c r="A2" s="33" t="s">
        <v>179</v>
      </c>
      <c r="B2" s="86"/>
      <c r="C2" s="86"/>
      <c r="D2" s="86"/>
      <c r="E2" s="86"/>
      <c r="F2" s="86"/>
      <c r="G2" s="86"/>
      <c r="H2" s="86"/>
      <c r="I2" s="86"/>
      <c r="J2" s="86"/>
      <c r="K2" s="86"/>
      <c r="L2" s="86"/>
      <c r="M2" s="87"/>
      <c r="N2" s="95"/>
      <c r="O2" s="95"/>
      <c r="P2" s="95"/>
      <c r="Q2" s="95"/>
      <c r="R2" s="95"/>
      <c r="S2" s="95"/>
      <c r="T2" s="95"/>
      <c r="U2" s="95"/>
      <c r="V2" s="95"/>
      <c r="W2" s="95"/>
      <c r="X2" s="95"/>
      <c r="Y2" s="95"/>
    </row>
    <row r="3" spans="1:25" ht="15.6" x14ac:dyDescent="0.3">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6" x14ac:dyDescent="0.3">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6" thickBot="1" x14ac:dyDescent="0.3">
      <c r="A5" s="133"/>
      <c r="B5" s="89"/>
      <c r="C5" s="89"/>
      <c r="D5" s="89"/>
      <c r="E5" s="89"/>
      <c r="F5" s="89"/>
      <c r="G5" s="89"/>
      <c r="H5" s="89"/>
      <c r="I5" s="89"/>
      <c r="J5" s="89"/>
      <c r="K5" s="89"/>
      <c r="L5" s="89"/>
      <c r="M5" s="90"/>
      <c r="N5" s="52"/>
      <c r="O5" s="95"/>
      <c r="P5" s="95"/>
      <c r="Q5" s="95"/>
      <c r="R5" s="95"/>
      <c r="S5" s="95"/>
      <c r="T5" s="95"/>
      <c r="U5" s="95"/>
      <c r="V5" s="95"/>
      <c r="W5" s="95"/>
      <c r="X5" s="95"/>
      <c r="Y5" s="95"/>
    </row>
    <row r="6" spans="1:25" ht="61.95" customHeight="1" x14ac:dyDescent="0.3">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55" customHeight="1" thickBot="1" x14ac:dyDescent="0.35">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2" thickBot="1" x14ac:dyDescent="0.3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2" thickBot="1" x14ac:dyDescent="0.3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2" thickBot="1" x14ac:dyDescent="0.35">
      <c r="A10" s="1" t="s">
        <v>25</v>
      </c>
      <c r="B10" s="144"/>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6.2" thickBot="1" x14ac:dyDescent="0.35">
      <c r="A11" s="1" t="s">
        <v>27</v>
      </c>
      <c r="B11" s="144"/>
      <c r="C11" s="2">
        <f>B10-B11</f>
        <v>0</v>
      </c>
      <c r="D11" s="4">
        <f>IFERROR(C11/B10,0)</f>
        <v>0</v>
      </c>
      <c r="E11" s="138"/>
      <c r="F11" s="86"/>
      <c r="G11" s="86"/>
      <c r="H11" s="87"/>
      <c r="I11" s="146"/>
      <c r="J11" s="147"/>
      <c r="K11" s="86" t="s">
        <v>162</v>
      </c>
      <c r="L11" s="86"/>
      <c r="M11" s="87"/>
      <c r="N11" s="51"/>
      <c r="O11" s="95"/>
      <c r="P11" s="95"/>
      <c r="Q11" s="95"/>
      <c r="R11" s="95"/>
      <c r="S11" s="95"/>
      <c r="T11" s="95"/>
      <c r="U11" s="95"/>
      <c r="V11" s="95"/>
      <c r="W11" s="95"/>
      <c r="X11" s="95"/>
      <c r="Y11" s="95"/>
    </row>
    <row r="12" spans="1:25" ht="16.2" thickBot="1" x14ac:dyDescent="0.35">
      <c r="A12" s="1" t="s">
        <v>28</v>
      </c>
      <c r="B12" s="149"/>
      <c r="C12" s="2">
        <f>B11-B12</f>
        <v>0</v>
      </c>
      <c r="D12" s="4">
        <f>IFERROR(C12/B11,0)</f>
        <v>0</v>
      </c>
      <c r="E12" s="138"/>
      <c r="F12" s="86"/>
      <c r="G12" s="86"/>
      <c r="H12" s="87"/>
      <c r="I12" s="146"/>
      <c r="J12" s="147"/>
      <c r="K12" s="85" t="s">
        <v>232</v>
      </c>
      <c r="L12" s="86"/>
      <c r="M12" s="87"/>
      <c r="N12" s="51"/>
      <c r="O12" s="95"/>
      <c r="P12" s="95"/>
      <c r="Q12" s="95"/>
      <c r="R12" s="95"/>
      <c r="S12" s="95"/>
      <c r="T12" s="95"/>
      <c r="U12" s="95"/>
      <c r="V12" s="95"/>
      <c r="W12" s="95"/>
      <c r="X12" s="95"/>
      <c r="Y12" s="95"/>
    </row>
    <row r="13" spans="1:25" ht="16.2" thickBot="1" x14ac:dyDescent="0.35">
      <c r="A13" s="1" t="s">
        <v>29</v>
      </c>
      <c r="B13" s="144"/>
      <c r="C13" s="24">
        <f>B12-B13</f>
        <v>0</v>
      </c>
      <c r="D13" s="3">
        <f>IFERROR(C13/B12,0)</f>
        <v>0</v>
      </c>
      <c r="E13" s="138"/>
      <c r="F13" s="86"/>
      <c r="G13" s="86"/>
      <c r="H13" s="87"/>
      <c r="I13" s="146"/>
      <c r="J13" s="147"/>
      <c r="K13" s="148" t="s">
        <v>163</v>
      </c>
      <c r="L13" s="86"/>
      <c r="M13" s="87"/>
      <c r="N13" s="51"/>
      <c r="O13" s="95"/>
      <c r="P13" s="95"/>
      <c r="Q13" s="95"/>
      <c r="R13" s="95"/>
      <c r="S13" s="95"/>
      <c r="T13" s="95"/>
      <c r="U13" s="95"/>
      <c r="V13" s="95"/>
      <c r="W13" s="95"/>
      <c r="X13" s="95"/>
      <c r="Y13" s="95"/>
    </row>
    <row r="14" spans="1:25" ht="16.2" thickBot="1" x14ac:dyDescent="0.35">
      <c r="A14" s="1" t="s">
        <v>30</v>
      </c>
      <c r="B14" s="5">
        <f>B13</f>
        <v>0</v>
      </c>
      <c r="C14" s="5">
        <f>B10-B14</f>
        <v>0</v>
      </c>
      <c r="D14" s="6">
        <f>IFERROR(C14/B10,0)</f>
        <v>0</v>
      </c>
      <c r="E14" s="138"/>
      <c r="F14" s="86"/>
      <c r="G14" s="86"/>
      <c r="H14" s="87"/>
      <c r="I14" s="146"/>
      <c r="J14" s="147"/>
      <c r="K14" s="344" t="s">
        <v>86</v>
      </c>
      <c r="L14" s="271"/>
      <c r="M14" s="272"/>
      <c r="N14" s="51"/>
      <c r="O14" s="95"/>
      <c r="P14" s="95"/>
      <c r="Q14" s="95"/>
      <c r="R14" s="95"/>
      <c r="S14" s="95"/>
      <c r="T14" s="95"/>
      <c r="U14" s="95"/>
      <c r="V14" s="95"/>
      <c r="W14" s="95"/>
      <c r="X14" s="95"/>
      <c r="Y14" s="95"/>
    </row>
    <row r="15" spans="1:25" ht="16.2" thickBot="1" x14ac:dyDescent="0.35">
      <c r="A15" s="9" t="s">
        <v>31</v>
      </c>
      <c r="B15" s="58" t="s">
        <v>26</v>
      </c>
      <c r="C15" s="58" t="s">
        <v>26</v>
      </c>
      <c r="D15" s="58" t="s">
        <v>26</v>
      </c>
      <c r="E15" s="138"/>
      <c r="F15" s="86"/>
      <c r="G15" s="86"/>
      <c r="H15" s="87"/>
      <c r="I15" s="139"/>
      <c r="J15" s="140"/>
      <c r="K15" s="344"/>
      <c r="L15" s="271"/>
      <c r="M15" s="272"/>
      <c r="N15" s="51"/>
      <c r="O15" s="95"/>
      <c r="P15" s="95"/>
      <c r="Q15" s="95"/>
      <c r="R15" s="95"/>
      <c r="S15" s="95"/>
      <c r="T15" s="95"/>
      <c r="U15" s="95"/>
      <c r="V15" s="95"/>
      <c r="W15" s="95"/>
      <c r="X15" s="95"/>
      <c r="Y15" s="95"/>
    </row>
    <row r="16" spans="1:25" ht="16.2" thickBot="1" x14ac:dyDescent="0.35">
      <c r="A16" s="10" t="s">
        <v>32</v>
      </c>
      <c r="B16" s="58" t="s">
        <v>26</v>
      </c>
      <c r="C16" s="58" t="s">
        <v>26</v>
      </c>
      <c r="D16" s="58" t="s">
        <v>26</v>
      </c>
      <c r="E16" s="138"/>
      <c r="F16" s="86"/>
      <c r="G16" s="86"/>
      <c r="H16" s="87"/>
      <c r="I16" s="139"/>
      <c r="J16" s="140"/>
      <c r="K16" s="148"/>
      <c r="L16" s="86"/>
      <c r="M16" s="87"/>
      <c r="N16" s="51"/>
      <c r="O16" s="95"/>
      <c r="P16" s="95"/>
      <c r="Q16" s="95"/>
      <c r="R16" s="95"/>
      <c r="S16" s="95"/>
      <c r="T16" s="95"/>
      <c r="U16" s="95"/>
      <c r="V16" s="95"/>
      <c r="W16" s="95"/>
      <c r="X16" s="95"/>
      <c r="Y16" s="95"/>
    </row>
    <row r="17" spans="1:25" ht="37.049999999999997" customHeight="1" thickBot="1" x14ac:dyDescent="0.35">
      <c r="A17" s="1" t="s">
        <v>33</v>
      </c>
      <c r="B17" s="401" t="s">
        <v>26</v>
      </c>
      <c r="C17" s="402"/>
      <c r="D17" s="403"/>
      <c r="E17" s="86"/>
      <c r="F17" s="86"/>
      <c r="G17" s="86"/>
      <c r="H17" s="87"/>
      <c r="I17" s="148"/>
      <c r="J17" s="87"/>
      <c r="K17" s="221"/>
      <c r="L17" s="86"/>
      <c r="M17" s="87"/>
      <c r="N17" s="51"/>
      <c r="O17" s="95"/>
      <c r="P17" s="95"/>
      <c r="Q17" s="95"/>
      <c r="R17" s="95"/>
      <c r="S17" s="95"/>
      <c r="T17" s="95"/>
      <c r="U17" s="95"/>
      <c r="V17" s="95"/>
      <c r="W17" s="95"/>
      <c r="X17" s="95"/>
      <c r="Y17" s="95"/>
    </row>
    <row r="18" spans="1:25" x14ac:dyDescent="0.25">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6" x14ac:dyDescent="0.3">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5">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6" x14ac:dyDescent="0.3">
      <c r="A21" s="181" t="s">
        <v>87</v>
      </c>
      <c r="B21" s="156"/>
      <c r="C21" s="156"/>
      <c r="D21" s="156"/>
      <c r="E21" s="157"/>
      <c r="F21" s="132"/>
      <c r="G21" s="86"/>
      <c r="H21" s="87"/>
      <c r="I21" s="159"/>
      <c r="J21" s="160"/>
      <c r="K21" s="148" t="s">
        <v>130</v>
      </c>
      <c r="L21" s="86"/>
      <c r="M21" s="87"/>
      <c r="N21" s="54"/>
      <c r="O21" s="95"/>
      <c r="P21" s="95"/>
      <c r="Q21" s="95"/>
      <c r="R21" s="95"/>
      <c r="S21" s="95"/>
      <c r="T21" s="95"/>
      <c r="U21" s="95"/>
      <c r="V21" s="95"/>
      <c r="W21" s="95"/>
      <c r="X21" s="95"/>
      <c r="Y21" s="95"/>
    </row>
    <row r="22" spans="1:25" ht="15.6" x14ac:dyDescent="0.3">
      <c r="A22" s="155" t="s">
        <v>128</v>
      </c>
      <c r="B22" s="161"/>
      <c r="C22" s="161"/>
      <c r="D22" s="161"/>
      <c r="E22" s="162"/>
      <c r="F22" s="132"/>
      <c r="G22" s="86"/>
      <c r="H22" s="87"/>
      <c r="I22" s="146"/>
      <c r="J22" s="147"/>
      <c r="K22" s="344" t="s">
        <v>129</v>
      </c>
      <c r="L22" s="271"/>
      <c r="M22" s="272"/>
      <c r="N22" s="51"/>
      <c r="O22" s="95"/>
      <c r="P22" s="95"/>
      <c r="Q22" s="95"/>
      <c r="R22" s="95"/>
      <c r="S22" s="95"/>
      <c r="T22" s="95"/>
      <c r="U22" s="95"/>
      <c r="V22" s="95"/>
      <c r="W22" s="95"/>
      <c r="X22" s="95"/>
      <c r="Y22" s="95"/>
    </row>
    <row r="23" spans="1:25" x14ac:dyDescent="0.25">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6" x14ac:dyDescent="0.3">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6" x14ac:dyDescent="0.3">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6" x14ac:dyDescent="0.3">
      <c r="A26" s="155" t="s">
        <v>164</v>
      </c>
      <c r="B26" s="156"/>
      <c r="C26" s="156"/>
      <c r="D26" s="156"/>
      <c r="E26" s="157"/>
      <c r="F26" s="132"/>
      <c r="G26" s="86"/>
      <c r="H26" s="87"/>
      <c r="I26" s="146"/>
      <c r="J26" s="147"/>
      <c r="K26" s="148" t="s">
        <v>136</v>
      </c>
      <c r="L26" s="86"/>
      <c r="M26" s="87"/>
      <c r="N26" s="51"/>
      <c r="O26" s="95"/>
      <c r="P26" s="95"/>
      <c r="Q26" s="95"/>
      <c r="R26" s="95"/>
      <c r="S26" s="95"/>
      <c r="T26" s="95"/>
      <c r="U26" s="95"/>
      <c r="V26" s="95"/>
      <c r="W26" s="95"/>
      <c r="X26" s="95"/>
      <c r="Y26" s="95"/>
    </row>
    <row r="27" spans="1:25" ht="15.6" x14ac:dyDescent="0.3">
      <c r="A27" s="155" t="s">
        <v>165</v>
      </c>
      <c r="B27" s="161"/>
      <c r="C27" s="161"/>
      <c r="D27" s="161"/>
      <c r="E27" s="162"/>
      <c r="F27" s="132"/>
      <c r="G27" s="86"/>
      <c r="H27" s="87"/>
      <c r="I27" s="146"/>
      <c r="J27" s="147"/>
      <c r="K27" s="148" t="s">
        <v>136</v>
      </c>
      <c r="L27" s="86"/>
      <c r="M27" s="87"/>
      <c r="N27" s="51"/>
      <c r="O27" s="95"/>
      <c r="P27" s="95"/>
      <c r="Q27" s="95"/>
      <c r="R27" s="95"/>
      <c r="S27" s="95"/>
      <c r="T27" s="95"/>
      <c r="U27" s="95"/>
      <c r="V27" s="95"/>
      <c r="W27" s="95"/>
      <c r="X27" s="95"/>
      <c r="Y27" s="95"/>
    </row>
    <row r="28" spans="1:25" ht="15.6" x14ac:dyDescent="0.3">
      <c r="A28" s="155" t="s">
        <v>208</v>
      </c>
      <c r="B28" s="161"/>
      <c r="C28" s="161"/>
      <c r="D28" s="161"/>
      <c r="E28" s="162"/>
      <c r="F28" s="158"/>
      <c r="G28" s="169" t="s">
        <v>209</v>
      </c>
      <c r="H28" s="170"/>
      <c r="I28" s="146"/>
      <c r="J28" s="147"/>
      <c r="K28" s="148"/>
      <c r="L28" s="86"/>
      <c r="M28" s="87"/>
      <c r="N28" s="51"/>
      <c r="O28" s="95"/>
      <c r="P28" s="95"/>
      <c r="Q28" s="95"/>
      <c r="R28" s="95"/>
      <c r="S28" s="95"/>
      <c r="T28" s="95"/>
      <c r="U28" s="95"/>
      <c r="V28" s="95"/>
      <c r="W28" s="95"/>
      <c r="X28" s="95"/>
      <c r="Y28" s="95"/>
    </row>
    <row r="29" spans="1:25" x14ac:dyDescent="0.25">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5">
      <c r="A30" s="172" t="s">
        <v>137</v>
      </c>
      <c r="B30" s="156"/>
      <c r="C30" s="156"/>
      <c r="D30" s="156"/>
      <c r="E30" s="157"/>
      <c r="F30" s="132"/>
      <c r="G30" s="86"/>
      <c r="H30" s="87"/>
      <c r="I30" s="146"/>
      <c r="J30" s="147"/>
      <c r="K30" s="148"/>
      <c r="L30" s="86"/>
      <c r="M30" s="87"/>
      <c r="N30" s="95"/>
      <c r="O30" s="95"/>
      <c r="P30" s="95"/>
      <c r="Q30" s="95"/>
      <c r="R30" s="95"/>
      <c r="S30" s="95"/>
      <c r="T30" s="95"/>
      <c r="U30" s="95"/>
      <c r="V30" s="95"/>
      <c r="W30" s="95"/>
      <c r="X30" s="95"/>
      <c r="Y30" s="95"/>
    </row>
    <row r="31" spans="1:25" x14ac:dyDescent="0.25">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45" customHeight="1" x14ac:dyDescent="0.3">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45" customHeight="1" x14ac:dyDescent="0.3">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6" x14ac:dyDescent="0.3">
      <c r="A34" s="155" t="s">
        <v>51</v>
      </c>
      <c r="B34" s="161"/>
      <c r="C34" s="161"/>
      <c r="D34" s="161"/>
      <c r="E34" s="162"/>
      <c r="F34" s="132"/>
      <c r="G34" s="86"/>
      <c r="H34" s="87"/>
      <c r="I34" s="146"/>
      <c r="J34" s="147"/>
      <c r="K34" s="148" t="s">
        <v>138</v>
      </c>
      <c r="L34" s="86"/>
      <c r="M34" s="87"/>
      <c r="N34" s="51"/>
      <c r="O34" s="95"/>
      <c r="P34" s="95"/>
      <c r="Q34" s="95"/>
      <c r="R34" s="95"/>
      <c r="S34" s="95"/>
      <c r="T34" s="95"/>
      <c r="U34" s="95"/>
      <c r="V34" s="95"/>
      <c r="W34" s="95"/>
      <c r="X34" s="95"/>
      <c r="Y34" s="95"/>
    </row>
    <row r="35" spans="1:25" ht="15.6" x14ac:dyDescent="0.3">
      <c r="A35" s="155" t="s">
        <v>52</v>
      </c>
      <c r="B35" s="161"/>
      <c r="C35" s="161"/>
      <c r="D35" s="161"/>
      <c r="E35" s="162"/>
      <c r="F35" s="132"/>
      <c r="G35" s="86"/>
      <c r="H35" s="87"/>
      <c r="I35" s="146"/>
      <c r="J35" s="147"/>
      <c r="K35" s="148" t="s">
        <v>139</v>
      </c>
      <c r="L35" s="86"/>
      <c r="M35" s="87"/>
      <c r="N35" s="51"/>
      <c r="O35" s="95"/>
      <c r="P35" s="95"/>
      <c r="Q35" s="95"/>
      <c r="R35" s="95"/>
      <c r="S35" s="95"/>
      <c r="T35" s="95"/>
      <c r="U35" s="95"/>
      <c r="V35" s="95"/>
      <c r="W35" s="95"/>
      <c r="X35" s="95"/>
      <c r="Y35" s="95"/>
    </row>
    <row r="36" spans="1:25" ht="15.6" x14ac:dyDescent="0.3">
      <c r="A36" s="155" t="s">
        <v>53</v>
      </c>
      <c r="B36" s="161"/>
      <c r="C36" s="161"/>
      <c r="D36" s="161"/>
      <c r="E36" s="162"/>
      <c r="F36" s="132"/>
      <c r="G36" s="86"/>
      <c r="H36" s="87"/>
      <c r="I36" s="146"/>
      <c r="J36" s="147"/>
      <c r="K36" s="148" t="s">
        <v>54</v>
      </c>
      <c r="L36" s="86"/>
      <c r="M36" s="87"/>
      <c r="N36" s="51"/>
      <c r="O36" s="95"/>
      <c r="P36" s="95"/>
      <c r="Q36" s="95"/>
      <c r="R36" s="95"/>
      <c r="S36" s="95"/>
      <c r="T36" s="95"/>
      <c r="U36" s="95"/>
      <c r="V36" s="95"/>
      <c r="W36" s="95"/>
      <c r="X36" s="95"/>
      <c r="Y36" s="95"/>
    </row>
    <row r="37" spans="1:25" ht="15.6" x14ac:dyDescent="0.3">
      <c r="A37" s="155" t="s">
        <v>55</v>
      </c>
      <c r="B37" s="161"/>
      <c r="C37" s="161"/>
      <c r="D37" s="161"/>
      <c r="E37" s="162"/>
      <c r="F37" s="132"/>
      <c r="G37" s="86"/>
      <c r="H37" s="87"/>
      <c r="I37" s="146"/>
      <c r="J37" s="147"/>
      <c r="K37" s="148"/>
      <c r="L37" s="86"/>
      <c r="M37" s="87"/>
      <c r="N37" s="54"/>
      <c r="O37" s="95"/>
      <c r="P37" s="95"/>
      <c r="Q37" s="95"/>
      <c r="R37" s="95"/>
      <c r="S37" s="95"/>
      <c r="T37" s="95"/>
      <c r="U37" s="95"/>
      <c r="V37" s="95"/>
      <c r="W37" s="95"/>
      <c r="X37" s="95"/>
      <c r="Y37" s="95"/>
    </row>
    <row r="38" spans="1:25" ht="15.6" x14ac:dyDescent="0.3">
      <c r="A38" s="174" t="s">
        <v>56</v>
      </c>
      <c r="B38" s="175"/>
      <c r="C38" s="175"/>
      <c r="D38" s="175"/>
      <c r="E38" s="176"/>
      <c r="F38" s="132"/>
      <c r="G38" s="86"/>
      <c r="H38" s="87"/>
      <c r="I38" s="146"/>
      <c r="J38" s="147"/>
      <c r="K38" s="148"/>
      <c r="L38" s="86"/>
      <c r="M38" s="87"/>
      <c r="N38" s="51"/>
      <c r="O38" s="95"/>
      <c r="P38" s="95"/>
      <c r="Q38" s="95"/>
      <c r="R38" s="95"/>
      <c r="S38" s="95"/>
      <c r="T38" s="95"/>
      <c r="U38" s="95"/>
      <c r="V38" s="95"/>
      <c r="W38" s="95"/>
      <c r="X38" s="95"/>
      <c r="Y38" s="95"/>
    </row>
    <row r="39" spans="1:25" x14ac:dyDescent="0.25">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6" x14ac:dyDescent="0.3">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5">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45" customHeight="1" x14ac:dyDescent="0.3">
      <c r="A42" s="155" t="s">
        <v>126</v>
      </c>
      <c r="B42" s="161"/>
      <c r="C42" s="161"/>
      <c r="D42" s="162"/>
      <c r="E42" s="132"/>
      <c r="F42" s="132"/>
      <c r="G42" s="132"/>
      <c r="H42" s="180"/>
      <c r="I42" s="146"/>
      <c r="J42" s="147"/>
      <c r="K42" s="351" t="s">
        <v>143</v>
      </c>
      <c r="L42" s="268"/>
      <c r="M42" s="269"/>
      <c r="N42" s="51"/>
      <c r="O42" s="51"/>
      <c r="P42" s="95"/>
      <c r="Q42" s="95"/>
      <c r="R42" s="95"/>
      <c r="S42" s="95"/>
      <c r="T42" s="95"/>
      <c r="U42" s="95"/>
      <c r="V42" s="95"/>
      <c r="W42" s="95"/>
      <c r="X42" s="95"/>
      <c r="Y42" s="95"/>
    </row>
    <row r="43" spans="1:25" ht="15.45" customHeight="1" x14ac:dyDescent="0.3">
      <c r="A43" s="181" t="s">
        <v>239</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6" x14ac:dyDescent="0.3">
      <c r="A44" s="155" t="s">
        <v>240</v>
      </c>
      <c r="B44" s="161"/>
      <c r="C44" s="161"/>
      <c r="D44" s="162"/>
      <c r="E44" s="132"/>
      <c r="F44" s="132"/>
      <c r="G44" s="132"/>
      <c r="H44" s="147"/>
      <c r="I44" s="146"/>
      <c r="J44" s="147"/>
      <c r="K44" s="352" t="s">
        <v>145</v>
      </c>
      <c r="L44" s="262"/>
      <c r="M44" s="263"/>
      <c r="N44" s="51"/>
      <c r="O44" s="51"/>
      <c r="P44" s="95"/>
      <c r="Q44" s="95"/>
      <c r="R44" s="95"/>
      <c r="S44" s="95"/>
      <c r="T44" s="95"/>
      <c r="U44" s="95"/>
      <c r="V44" s="95"/>
      <c r="W44" s="95"/>
      <c r="X44" s="95"/>
      <c r="Y44" s="95"/>
    </row>
    <row r="45" spans="1:25" ht="15.6" x14ac:dyDescent="0.3">
      <c r="A45" s="155" t="s">
        <v>241</v>
      </c>
      <c r="B45" s="161"/>
      <c r="C45" s="161"/>
      <c r="D45" s="162"/>
      <c r="E45" s="132"/>
      <c r="F45" s="132"/>
      <c r="G45" s="132"/>
      <c r="H45" s="147"/>
      <c r="I45" s="146"/>
      <c r="J45" s="147"/>
      <c r="K45" s="352"/>
      <c r="L45" s="262"/>
      <c r="M45" s="263"/>
      <c r="N45" s="51"/>
      <c r="O45" s="51"/>
      <c r="P45" s="95"/>
      <c r="Q45" s="95"/>
      <c r="R45" s="95"/>
      <c r="S45" s="95"/>
      <c r="T45" s="95"/>
      <c r="U45" s="95"/>
      <c r="V45" s="95"/>
      <c r="W45" s="95"/>
      <c r="X45" s="95"/>
      <c r="Y45" s="95"/>
    </row>
    <row r="46" spans="1:25" ht="15.6" x14ac:dyDescent="0.3">
      <c r="A46" s="155" t="s">
        <v>242</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6" x14ac:dyDescent="0.3">
      <c r="A47" s="183" t="s">
        <v>127</v>
      </c>
      <c r="B47" s="184"/>
      <c r="C47" s="419"/>
      <c r="D47" s="421"/>
      <c r="E47" s="132"/>
      <c r="F47" s="132"/>
      <c r="G47" s="132"/>
      <c r="H47" s="147"/>
      <c r="I47" s="146"/>
      <c r="J47" s="147"/>
      <c r="K47" s="148"/>
      <c r="L47" s="86"/>
      <c r="M47" s="87"/>
      <c r="N47" s="51"/>
      <c r="O47" s="51"/>
      <c r="P47" s="95"/>
      <c r="Q47" s="95"/>
      <c r="R47" s="95"/>
      <c r="S47" s="95"/>
      <c r="T47" s="95"/>
      <c r="U47" s="95"/>
      <c r="V47" s="95"/>
      <c r="W47" s="95"/>
      <c r="X47" s="95"/>
      <c r="Y47" s="95"/>
    </row>
    <row r="48" spans="1:25" x14ac:dyDescent="0.25">
      <c r="A48" s="155" t="s">
        <v>238</v>
      </c>
      <c r="B48" s="161"/>
      <c r="C48" s="419"/>
      <c r="D48" s="421"/>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5">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6" x14ac:dyDescent="0.3">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5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6" x14ac:dyDescent="0.3">
      <c r="A52" s="189" t="s">
        <v>61</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25">
      <c r="A53" s="155" t="s">
        <v>62</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6" x14ac:dyDescent="0.3">
      <c r="A54" s="155" t="s">
        <v>63</v>
      </c>
      <c r="B54" s="161"/>
      <c r="C54" s="161"/>
      <c r="D54" s="161"/>
      <c r="E54" s="162"/>
      <c r="F54" s="132"/>
      <c r="G54" s="86"/>
      <c r="H54" s="87"/>
      <c r="I54" s="146"/>
      <c r="J54" s="147"/>
      <c r="K54" s="148"/>
      <c r="L54" s="86"/>
      <c r="M54" s="87"/>
      <c r="N54" s="51"/>
      <c r="O54" s="95"/>
      <c r="P54" s="95"/>
      <c r="Q54" s="55"/>
      <c r="R54" s="55"/>
      <c r="S54" s="56"/>
      <c r="T54" s="95"/>
      <c r="U54" s="95"/>
      <c r="V54" s="95"/>
      <c r="W54" s="95"/>
      <c r="X54" s="95"/>
      <c r="Y54" s="95"/>
    </row>
    <row r="55" spans="1:25" ht="15.6" x14ac:dyDescent="0.3">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6" x14ac:dyDescent="0.3">
      <c r="A56" s="189" t="s">
        <v>148</v>
      </c>
      <c r="B56" s="190"/>
      <c r="C56" s="190"/>
      <c r="D56" s="190"/>
      <c r="E56" s="190"/>
      <c r="F56" s="132"/>
      <c r="G56" s="86"/>
      <c r="H56" s="87"/>
      <c r="I56" s="146"/>
      <c r="J56" s="147"/>
      <c r="K56" s="148"/>
      <c r="L56" s="86"/>
      <c r="M56" s="87"/>
      <c r="N56" s="51"/>
      <c r="O56" s="95"/>
      <c r="P56" s="95"/>
      <c r="Q56" s="95"/>
      <c r="R56" s="95"/>
      <c r="S56" s="95"/>
      <c r="T56" s="95"/>
      <c r="U56" s="95"/>
      <c r="V56" s="95"/>
      <c r="W56" s="95"/>
      <c r="X56" s="95"/>
      <c r="Y56" s="95"/>
    </row>
    <row r="57" spans="1:25" ht="14.4" thickBot="1" x14ac:dyDescent="0.3">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5">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3">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55" customHeight="1" x14ac:dyDescent="0.3">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6" x14ac:dyDescent="0.3">
      <c r="A61" s="200" t="s">
        <v>205</v>
      </c>
      <c r="B61" s="201"/>
      <c r="C61" s="201"/>
      <c r="D61" s="201"/>
      <c r="E61" s="202"/>
      <c r="F61" s="132"/>
      <c r="G61" s="166"/>
      <c r="H61" s="166"/>
      <c r="I61" s="146"/>
      <c r="J61" s="147"/>
      <c r="K61" s="86" t="s">
        <v>254</v>
      </c>
      <c r="L61" s="86"/>
      <c r="M61" s="87"/>
      <c r="N61" s="51"/>
      <c r="O61" s="95"/>
      <c r="P61" s="95"/>
      <c r="Q61" s="95"/>
      <c r="R61" s="95"/>
      <c r="S61" s="95"/>
      <c r="T61" s="95"/>
      <c r="U61" s="95"/>
      <c r="V61" s="95"/>
      <c r="W61" s="95"/>
      <c r="X61" s="95"/>
      <c r="Y61" s="95"/>
    </row>
    <row r="62" spans="1:25" ht="15.6" x14ac:dyDescent="0.3">
      <c r="A62" s="203" t="s">
        <v>206</v>
      </c>
      <c r="B62" s="204"/>
      <c r="C62" s="204"/>
      <c r="D62" s="204"/>
      <c r="E62" s="205"/>
      <c r="F62" s="132"/>
      <c r="G62" s="86"/>
      <c r="H62" s="86"/>
      <c r="I62" s="146"/>
      <c r="J62" s="147"/>
      <c r="K62" s="322" t="s">
        <v>253</v>
      </c>
      <c r="L62" s="322"/>
      <c r="M62" s="323"/>
      <c r="N62" s="54"/>
      <c r="O62" s="95"/>
      <c r="P62" s="95"/>
      <c r="Q62" s="95"/>
      <c r="R62" s="95"/>
      <c r="S62" s="95"/>
      <c r="T62" s="95"/>
      <c r="U62" s="95"/>
      <c r="V62" s="95"/>
      <c r="W62" s="95"/>
      <c r="X62" s="95"/>
      <c r="Y62" s="95"/>
    </row>
    <row r="63" spans="1:25" ht="15.6" x14ac:dyDescent="0.3">
      <c r="A63" s="203" t="s">
        <v>68</v>
      </c>
      <c r="B63" s="204"/>
      <c r="C63" s="204"/>
      <c r="D63" s="204"/>
      <c r="E63" s="205"/>
      <c r="F63" s="132"/>
      <c r="G63" s="86"/>
      <c r="H63" s="86"/>
      <c r="I63" s="146"/>
      <c r="J63" s="147"/>
      <c r="K63" s="322"/>
      <c r="L63" s="322"/>
      <c r="M63" s="323"/>
      <c r="N63" s="51"/>
      <c r="O63" s="95"/>
      <c r="P63" s="95"/>
      <c r="Q63" s="95"/>
      <c r="R63" s="95"/>
      <c r="S63" s="95"/>
      <c r="T63" s="95"/>
      <c r="U63" s="95"/>
      <c r="V63" s="95"/>
      <c r="W63" s="95"/>
      <c r="X63" s="95"/>
      <c r="Y63" s="95"/>
    </row>
    <row r="64" spans="1:2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6" x14ac:dyDescent="0.3">
      <c r="A65" s="155" t="s">
        <v>46</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6" x14ac:dyDescent="0.3">
      <c r="A66" s="155" t="s">
        <v>133</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6" x14ac:dyDescent="0.3">
      <c r="A67" s="155" t="s">
        <v>47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6" x14ac:dyDescent="0.3">
      <c r="A68" s="155" t="s">
        <v>48</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6" x14ac:dyDescent="0.3">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5">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6" x14ac:dyDescent="0.3">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6" x14ac:dyDescent="0.3">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6" x14ac:dyDescent="0.3">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6" x14ac:dyDescent="0.3">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6" x14ac:dyDescent="0.3">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6" x14ac:dyDescent="0.3">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6" x14ac:dyDescent="0.3">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55" customHeight="1" x14ac:dyDescent="0.3">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6" x14ac:dyDescent="0.3">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05" customHeight="1" x14ac:dyDescent="0.3">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45" customHeight="1" x14ac:dyDescent="0.3">
      <c r="A81" s="200" t="s">
        <v>73</v>
      </c>
      <c r="B81" s="215"/>
      <c r="C81" s="215"/>
      <c r="D81" s="215"/>
      <c r="E81" s="216"/>
      <c r="F81" s="158"/>
      <c r="G81" s="86"/>
      <c r="H81" s="86"/>
      <c r="I81" s="159"/>
      <c r="J81" s="160"/>
      <c r="K81" s="262" t="s">
        <v>266</v>
      </c>
      <c r="L81" s="262"/>
      <c r="M81" s="263"/>
      <c r="N81" s="51"/>
      <c r="O81" s="95"/>
      <c r="P81" s="95"/>
      <c r="Q81" s="95"/>
      <c r="R81" s="95"/>
      <c r="S81" s="95"/>
      <c r="T81" s="95"/>
      <c r="U81" s="95"/>
      <c r="V81" s="95"/>
      <c r="W81" s="95"/>
      <c r="X81" s="95"/>
      <c r="Y81" s="95"/>
    </row>
    <row r="82" spans="1:25" ht="15.6" x14ac:dyDescent="0.3">
      <c r="A82" s="155" t="s">
        <v>74</v>
      </c>
      <c r="B82" s="161"/>
      <c r="C82" s="161"/>
      <c r="D82" s="161"/>
      <c r="E82" s="162"/>
      <c r="F82" s="132"/>
      <c r="G82" s="86"/>
      <c r="H82" s="86"/>
      <c r="I82" s="146"/>
      <c r="J82" s="147"/>
      <c r="K82" s="262"/>
      <c r="L82" s="262"/>
      <c r="M82" s="263"/>
      <c r="N82" s="51"/>
      <c r="O82" s="217"/>
      <c r="P82" s="95"/>
      <c r="Q82" s="95"/>
      <c r="R82" s="95"/>
      <c r="S82" s="95"/>
      <c r="T82" s="95"/>
      <c r="U82" s="95"/>
      <c r="V82" s="95"/>
      <c r="W82" s="95"/>
      <c r="X82" s="95"/>
      <c r="Y82" s="95"/>
    </row>
    <row r="83" spans="1:25" ht="15.6" x14ac:dyDescent="0.3">
      <c r="A83" s="155" t="s">
        <v>75</v>
      </c>
      <c r="B83" s="161"/>
      <c r="C83" s="161"/>
      <c r="D83" s="161"/>
      <c r="E83" s="162"/>
      <c r="F83" s="132"/>
      <c r="G83" s="86"/>
      <c r="H83" s="86"/>
      <c r="I83" s="146"/>
      <c r="J83" s="147"/>
      <c r="K83" s="262"/>
      <c r="L83" s="262"/>
      <c r="M83" s="263"/>
      <c r="N83" s="51"/>
      <c r="O83" s="217"/>
      <c r="P83" s="95"/>
      <c r="Q83" s="95"/>
      <c r="R83" s="95"/>
      <c r="S83" s="95"/>
      <c r="T83" s="95"/>
      <c r="U83" s="95"/>
      <c r="V83" s="95"/>
      <c r="W83" s="95"/>
      <c r="X83" s="95"/>
      <c r="Y83" s="95"/>
    </row>
    <row r="84" spans="1:25" ht="15.6" x14ac:dyDescent="0.3">
      <c r="A84" s="155" t="s">
        <v>230</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x14ac:dyDescent="0.25">
      <c r="A85" s="155" t="s">
        <v>229</v>
      </c>
      <c r="B85" s="161"/>
      <c r="C85" s="161"/>
      <c r="D85" s="419"/>
      <c r="E85" s="421"/>
      <c r="F85" s="132"/>
      <c r="G85" s="86"/>
      <c r="H85" s="86"/>
      <c r="I85" s="146"/>
      <c r="J85" s="147"/>
      <c r="K85" s="86"/>
      <c r="L85" s="86"/>
      <c r="M85" s="87"/>
      <c r="N85" s="95"/>
      <c r="O85" s="217"/>
      <c r="P85" s="95"/>
      <c r="Q85" s="95"/>
      <c r="R85" s="95"/>
      <c r="S85" s="95"/>
      <c r="T85" s="95"/>
      <c r="U85" s="95"/>
      <c r="V85" s="95"/>
      <c r="W85" s="95"/>
      <c r="X85" s="95"/>
      <c r="Y85" s="95"/>
    </row>
    <row r="86" spans="1:25" ht="15.6" x14ac:dyDescent="0.3">
      <c r="A86" s="41"/>
      <c r="B86" s="38"/>
      <c r="C86" s="38"/>
      <c r="D86" s="38"/>
      <c r="E86" s="38"/>
      <c r="F86" s="38"/>
      <c r="G86" s="86"/>
      <c r="H86" s="86"/>
      <c r="I86" s="41"/>
      <c r="J86" s="42"/>
      <c r="K86" s="86"/>
      <c r="L86" s="86"/>
      <c r="M86" s="87"/>
      <c r="N86" s="95"/>
      <c r="O86" s="217"/>
      <c r="P86" s="95"/>
      <c r="Q86" s="95"/>
      <c r="R86" s="95"/>
      <c r="S86" s="95"/>
      <c r="T86" s="95"/>
      <c r="U86" s="95"/>
      <c r="V86" s="95"/>
      <c r="W86" s="95"/>
      <c r="X86" s="95"/>
      <c r="Y86" s="95"/>
    </row>
    <row r="87" spans="1:25" ht="15.6" x14ac:dyDescent="0.3">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45"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45" customHeight="1" x14ac:dyDescent="0.3">
      <c r="A89" s="155" t="s">
        <v>166</v>
      </c>
      <c r="B89" s="161"/>
      <c r="C89" s="161"/>
      <c r="D89" s="161"/>
      <c r="E89" s="162"/>
      <c r="F89" s="158"/>
      <c r="G89" s="86"/>
      <c r="H89" s="86"/>
      <c r="I89" s="146"/>
      <c r="J89" s="147"/>
      <c r="K89" s="344" t="s">
        <v>157</v>
      </c>
      <c r="L89" s="271"/>
      <c r="M89" s="272"/>
      <c r="N89" s="54"/>
      <c r="O89" s="95"/>
      <c r="P89" s="95"/>
      <c r="Q89" s="95"/>
      <c r="R89" s="95"/>
      <c r="S89" s="95"/>
      <c r="T89" s="95"/>
      <c r="U89" s="95"/>
      <c r="V89" s="95"/>
      <c r="W89" s="95"/>
      <c r="X89" s="95"/>
      <c r="Y89" s="95"/>
    </row>
    <row r="90" spans="1:25" ht="16.95" customHeight="1" x14ac:dyDescent="0.3">
      <c r="A90" s="155" t="s">
        <v>88</v>
      </c>
      <c r="B90" s="161"/>
      <c r="C90" s="161"/>
      <c r="D90" s="161"/>
      <c r="E90" s="162"/>
      <c r="F90" s="132"/>
      <c r="G90" s="214" t="s">
        <v>83</v>
      </c>
      <c r="H90" s="86"/>
      <c r="I90" s="146"/>
      <c r="J90" s="147"/>
      <c r="K90" s="344"/>
      <c r="L90" s="271"/>
      <c r="M90" s="272"/>
      <c r="N90" s="54"/>
      <c r="O90" s="95"/>
      <c r="P90" s="95"/>
      <c r="Q90" s="95"/>
      <c r="R90" s="95"/>
      <c r="S90" s="95"/>
      <c r="T90" s="95"/>
      <c r="U90" s="95"/>
      <c r="V90" s="95"/>
      <c r="W90" s="95"/>
      <c r="X90" s="95"/>
      <c r="Y90" s="95"/>
    </row>
    <row r="91" spans="1:25" ht="16.05" customHeight="1" x14ac:dyDescent="0.3">
      <c r="A91" s="155" t="s">
        <v>89</v>
      </c>
      <c r="B91" s="161"/>
      <c r="C91" s="161"/>
      <c r="D91" s="161"/>
      <c r="E91" s="162"/>
      <c r="F91" s="132"/>
      <c r="G91" s="214" t="s">
        <v>83</v>
      </c>
      <c r="H91" s="86"/>
      <c r="I91" s="146"/>
      <c r="J91" s="147"/>
      <c r="K91" s="344"/>
      <c r="L91" s="271"/>
      <c r="M91" s="272"/>
      <c r="N91" s="54"/>
      <c r="O91" s="95"/>
      <c r="P91" s="95"/>
      <c r="Q91" s="95"/>
      <c r="R91" s="95"/>
      <c r="S91" s="95"/>
      <c r="T91" s="95"/>
      <c r="U91" s="95"/>
      <c r="V91" s="95"/>
      <c r="W91" s="95"/>
      <c r="X91" s="95"/>
      <c r="Y91" s="95"/>
    </row>
    <row r="92" spans="1:25" ht="16.05" customHeight="1" x14ac:dyDescent="0.3">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6.05" customHeight="1" x14ac:dyDescent="0.3">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05" customHeight="1" x14ac:dyDescent="0.3">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6.05" customHeight="1" x14ac:dyDescent="0.3">
      <c r="A95" s="413" t="s">
        <v>92</v>
      </c>
      <c r="B95" s="414"/>
      <c r="C95" s="414"/>
      <c r="D95" s="414"/>
      <c r="E95" s="415"/>
      <c r="F95" s="341"/>
      <c r="G95" s="343"/>
      <c r="H95" s="86"/>
      <c r="I95" s="146"/>
      <c r="J95" s="147"/>
      <c r="K95" s="229" t="s">
        <v>175</v>
      </c>
      <c r="L95" s="226"/>
      <c r="M95" s="227"/>
      <c r="N95" s="54"/>
      <c r="O95" s="95"/>
      <c r="P95" s="95"/>
      <c r="Q95" s="95"/>
      <c r="R95" s="95"/>
      <c r="S95" s="95"/>
      <c r="T95" s="95"/>
      <c r="U95" s="95"/>
      <c r="V95" s="95"/>
      <c r="W95" s="95"/>
      <c r="X95" s="95"/>
      <c r="Y95" s="95"/>
    </row>
    <row r="96" spans="1:25" ht="16.05" customHeight="1" x14ac:dyDescent="0.3">
      <c r="A96" s="404" t="s">
        <v>93</v>
      </c>
      <c r="B96" s="404"/>
      <c r="C96" s="404"/>
      <c r="D96" s="404"/>
      <c r="E96" s="404"/>
      <c r="F96" s="341"/>
      <c r="G96" s="343"/>
      <c r="H96" s="86"/>
      <c r="I96" s="146"/>
      <c r="J96" s="147"/>
      <c r="K96" s="229" t="s">
        <v>176</v>
      </c>
      <c r="L96" s="226"/>
      <c r="M96" s="227"/>
      <c r="N96" s="54"/>
      <c r="O96" s="95"/>
      <c r="P96" s="95"/>
      <c r="Q96" s="95"/>
      <c r="R96" s="95"/>
      <c r="S96" s="95"/>
      <c r="T96" s="95"/>
      <c r="U96" s="95"/>
      <c r="V96" s="95"/>
      <c r="W96" s="95"/>
      <c r="X96" s="95"/>
      <c r="Y96" s="95"/>
    </row>
    <row r="97" spans="1:25" ht="16.05" customHeight="1" x14ac:dyDescent="0.3">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6.05" customHeight="1" x14ac:dyDescent="0.3">
      <c r="A98" s="416" t="s">
        <v>172</v>
      </c>
      <c r="B98" s="417"/>
      <c r="C98" s="417"/>
      <c r="D98" s="417"/>
      <c r="E98" s="418"/>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6.05" customHeight="1" x14ac:dyDescent="0.3">
      <c r="A99" s="416" t="s">
        <v>173</v>
      </c>
      <c r="B99" s="417"/>
      <c r="C99" s="417"/>
      <c r="D99" s="417"/>
      <c r="E99" s="418"/>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6.05" customHeight="1" x14ac:dyDescent="0.3">
      <c r="A100" s="416" t="s">
        <v>174</v>
      </c>
      <c r="B100" s="417"/>
      <c r="C100" s="417"/>
      <c r="D100" s="417"/>
      <c r="E100" s="418"/>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4.4" thickBot="1" x14ac:dyDescent="0.3">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6" x14ac:dyDescent="0.3">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5">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5">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5">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5">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45" customHeight="1" x14ac:dyDescent="0.25">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4.4" thickBot="1" x14ac:dyDescent="0.3">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5"/>
  </sheetData>
  <sheetProtection algorithmName="SHA-512" hashValue="RL3hgg5x6dilxKZ4CNiIy6IxNT+M+YGTO08v4vHTztSHqDDFaj9yYP2uATVsnWom7nCmJZOtkcbXdrkK0s/BKg==" saltValue="rXxo8w+1iHdcgrupPKIn0Q==" spinCount="100000" sheet="1" objects="1" scenarios="1"/>
  <mergeCells count="38">
    <mergeCell ref="K42:M42"/>
    <mergeCell ref="A51:E51"/>
    <mergeCell ref="A1:M1"/>
    <mergeCell ref="D3:I3"/>
    <mergeCell ref="I6:J6"/>
    <mergeCell ref="K6:M6"/>
    <mergeCell ref="K7:M8"/>
    <mergeCell ref="B8:D8"/>
    <mergeCell ref="K22:M23"/>
    <mergeCell ref="K32:M33"/>
    <mergeCell ref="A33:E33"/>
    <mergeCell ref="A41:D41"/>
    <mergeCell ref="K41:M41"/>
    <mergeCell ref="K44:M46"/>
    <mergeCell ref="C47:D47"/>
    <mergeCell ref="C48:D48"/>
    <mergeCell ref="A103:J108"/>
    <mergeCell ref="K14:M15"/>
    <mergeCell ref="A95:E95"/>
    <mergeCell ref="F95:G95"/>
    <mergeCell ref="A96:E96"/>
    <mergeCell ref="F96:G96"/>
    <mergeCell ref="A97:E97"/>
    <mergeCell ref="A98:E98"/>
    <mergeCell ref="A80:E80"/>
    <mergeCell ref="K81:M84"/>
    <mergeCell ref="K89:M92"/>
    <mergeCell ref="A94:E94"/>
    <mergeCell ref="F94:G94"/>
    <mergeCell ref="I58:J58"/>
    <mergeCell ref="K58:M58"/>
    <mergeCell ref="B17:D17"/>
    <mergeCell ref="K62:M63"/>
    <mergeCell ref="K69:M69"/>
    <mergeCell ref="C69:F69"/>
    <mergeCell ref="A99:E99"/>
    <mergeCell ref="A100:E100"/>
    <mergeCell ref="D85:E85"/>
  </mergeCells>
  <conditionalFormatting sqref="A64:F69">
    <cfRule type="expression" dxfId="29" priority="33">
      <formula>$F$56="Yes"</formula>
    </cfRule>
  </conditionalFormatting>
  <conditionalFormatting sqref="D11">
    <cfRule type="cellIs" dxfId="28" priority="36" operator="lessThan">
      <formula>0.1</formula>
    </cfRule>
    <cfRule type="cellIs" dxfId="27" priority="37" operator="greaterThanOrEqual">
      <formula>0.1</formula>
    </cfRule>
  </conditionalFormatting>
  <conditionalFormatting sqref="D13">
    <cfRule type="cellIs" dxfId="26" priority="43" operator="greaterThanOrEqual">
      <formula>0.2</formula>
    </cfRule>
  </conditionalFormatting>
  <conditionalFormatting sqref="D14">
    <cfRule type="cellIs" dxfId="25" priority="42" operator="greaterThanOrEqual">
      <formula>0.35</formula>
    </cfRule>
  </conditionalFormatting>
  <conditionalFormatting sqref="F28">
    <cfRule type="expression" dxfId="24" priority="30">
      <formula>#REF!&lt;3</formula>
    </cfRule>
    <cfRule type="expression" dxfId="23" priority="31">
      <formula>#REF!&lt;8</formula>
    </cfRule>
    <cfRule type="expression" dxfId="22" priority="32">
      <formula>#REF!&gt;8</formula>
    </cfRule>
  </conditionalFormatting>
  <conditionalFormatting sqref="F42:F43">
    <cfRule type="expression" dxfId="21" priority="29">
      <formula>$E$43="NO"</formula>
    </cfRule>
  </conditionalFormatting>
  <conditionalFormatting sqref="F61:F63">
    <cfRule type="expression" dxfId="20" priority="34">
      <formula>$F$56="No"</formula>
    </cfRule>
    <cfRule type="expression" dxfId="19" priority="35">
      <formula>$F$56="Yes"</formula>
    </cfRule>
  </conditionalFormatting>
  <conditionalFormatting sqref="F75">
    <cfRule type="cellIs" dxfId="18" priority="13" operator="between">
      <formula>0</formula>
      <formula>94.9999</formula>
    </cfRule>
  </conditionalFormatting>
  <conditionalFormatting sqref="F75:F76">
    <cfRule type="containsBlanks" dxfId="17" priority="9">
      <formula>LEN(TRIM(F75))=0</formula>
    </cfRule>
    <cfRule type="cellIs" dxfId="16" priority="10" operator="between">
      <formula>95</formula>
      <formula>100</formula>
    </cfRule>
  </conditionalFormatting>
  <conditionalFormatting sqref="F76">
    <cfRule type="cellIs" dxfId="15" priority="11" operator="between">
      <formula>94.9999</formula>
      <formula>0</formula>
    </cfRule>
  </conditionalFormatting>
  <conditionalFormatting sqref="F96:G96">
    <cfRule type="containsBlanks" dxfId="14" priority="6">
      <formula>LEN(TRIM(F96))=0</formula>
    </cfRule>
    <cfRule type="cellIs" dxfId="13" priority="7" operator="lessThan">
      <formula>70</formula>
    </cfRule>
    <cfRule type="cellIs" dxfId="12" priority="8" operator="greaterThanOrEqual">
      <formula>70</formula>
    </cfRule>
  </conditionalFormatting>
  <conditionalFormatting sqref="F43:H43 F46:H46 G47:H47">
    <cfRule type="expression" dxfId="11" priority="25">
      <formula>$E$47="no"</formula>
    </cfRule>
  </conditionalFormatting>
  <conditionalFormatting sqref="F44:H44">
    <cfRule type="expression" dxfId="10" priority="23">
      <formula>$E$45="no"</formula>
    </cfRule>
  </conditionalFormatting>
  <conditionalFormatting sqref="F45:H45">
    <cfRule type="expression" dxfId="9" priority="22">
      <formula>$E$46="no"</formula>
    </cfRule>
  </conditionalFormatting>
  <conditionalFormatting sqref="F47:H47">
    <cfRule type="expression" dxfId="8" priority="21">
      <formula>$E$48="no"</formula>
    </cfRule>
  </conditionalFormatting>
  <conditionalFormatting sqref="G42:H43">
    <cfRule type="expression" dxfId="7" priority="24">
      <formula>$E$43="no"</formula>
    </cfRule>
  </conditionalFormatting>
  <conditionalFormatting sqref="H98:H99">
    <cfRule type="cellIs" dxfId="6" priority="4" operator="lessThan">
      <formula>0.6</formula>
    </cfRule>
    <cfRule type="cellIs" dxfId="5" priority="5" operator="greaterThanOrEqual">
      <formula>0.6</formula>
    </cfRule>
  </conditionalFormatting>
  <conditionalFormatting sqref="H98:H100">
    <cfRule type="cellIs" dxfId="4" priority="1" operator="equal">
      <formula>0</formula>
    </cfRule>
  </conditionalFormatting>
  <conditionalFormatting sqref="H100">
    <cfRule type="cellIs" dxfId="3" priority="2" operator="lessThan">
      <formula>0.4</formula>
    </cfRule>
    <cfRule type="cellIs" dxfId="2" priority="3" operator="greaterThanOrEqual">
      <formula>0.4</formula>
    </cfRule>
  </conditionalFormatting>
  <conditionalFormatting sqref="I38:J38">
    <cfRule type="expression" dxfId="1" priority="59">
      <formula>#REF!="NO"</formula>
    </cfRule>
  </conditionalFormatting>
  <conditionalFormatting sqref="I76:J77">
    <cfRule type="expression" dxfId="0" priority="20">
      <formula>$F$78="n/a"</formula>
    </cfRule>
  </conditionalFormatting>
  <dataValidations count="1">
    <dataValidation type="list" allowBlank="1" showInputMessage="1" showErrorMessage="1" sqref="F5 G52:H55 G62:H6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Lists!$D$2:$D$3</xm:f>
          </x14:formula1>
          <xm:sqref>F65:F68 F52:F54 E42:E48 F61:F63 F21:F22 F26:F27 F30 F34:F38 F56</xm:sqref>
        </x14:dataValidation>
        <x14:dataValidation type="list" allowBlank="1" showInputMessage="1" showErrorMessage="1">
          <x14:formula1>
            <xm:f>Lists!$D$2:$D$4</xm:f>
          </x14:formula1>
          <xm:sqref>F73:F74 F77 F89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5"/>
  <sheetViews>
    <sheetView workbookViewId="0">
      <selection activeCell="H5" sqref="H5"/>
    </sheetView>
  </sheetViews>
  <sheetFormatPr defaultRowHeight="14.4" x14ac:dyDescent="0.3"/>
  <cols>
    <col min="1" max="1" width="14.77734375" customWidth="1"/>
    <col min="2" max="2" width="17.21875" customWidth="1"/>
    <col min="3" max="3" width="13.44140625" customWidth="1"/>
  </cols>
  <sheetData>
    <row r="1" spans="1:4" x14ac:dyDescent="0.3">
      <c r="A1" t="s">
        <v>96</v>
      </c>
      <c r="B1" t="s">
        <v>99</v>
      </c>
      <c r="C1" t="s">
        <v>103</v>
      </c>
      <c r="D1" t="s">
        <v>215</v>
      </c>
    </row>
    <row r="2" spans="1:4" x14ac:dyDescent="0.3">
      <c r="A2" t="s">
        <v>97</v>
      </c>
      <c r="B2" t="s">
        <v>100</v>
      </c>
      <c r="C2" t="s">
        <v>118</v>
      </c>
      <c r="D2" t="s">
        <v>214</v>
      </c>
    </row>
    <row r="3" spans="1:4" x14ac:dyDescent="0.3">
      <c r="A3" t="s">
        <v>5</v>
      </c>
      <c r="B3" t="s">
        <v>101</v>
      </c>
      <c r="C3" t="s">
        <v>104</v>
      </c>
      <c r="D3" t="s">
        <v>213</v>
      </c>
    </row>
    <row r="4" spans="1:4" x14ac:dyDescent="0.3">
      <c r="A4" t="s">
        <v>98</v>
      </c>
      <c r="B4" t="s">
        <v>102</v>
      </c>
      <c r="C4" t="s">
        <v>194</v>
      </c>
      <c r="D4" t="s">
        <v>26</v>
      </c>
    </row>
    <row r="5" spans="1:4" x14ac:dyDescent="0.3">
      <c r="A5" t="s">
        <v>118</v>
      </c>
      <c r="B5" t="s">
        <v>118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vt:lpstr>
      <vt:lpstr>Dwelling New</vt:lpstr>
      <vt:lpstr>Dwelling Refurbishment</vt:lpstr>
      <vt:lpstr>Non-Dwelling New</vt:lpstr>
      <vt:lpstr>Non-Dwelling Refurbishment</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Quigley, Elaine</cp:lastModifiedBy>
  <dcterms:created xsi:type="dcterms:W3CDTF">2022-10-24T11:06:13Z</dcterms:created>
  <dcterms:modified xsi:type="dcterms:W3CDTF">2024-02-21T17:10:57Z</dcterms:modified>
</cp:coreProperties>
</file>